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drawings/drawing7.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drawings/drawing8.xml" ContentType="application/vnd.openxmlformats-officedocument.drawing+xml"/>
  <Override PartName="/xl/tables/table12.xml" ContentType="application/vnd.openxmlformats-officedocument.spreadsheetml.table+xml"/>
  <Override PartName="/xl/queryTables/queryTable5.xml" ContentType="application/vnd.openxmlformats-officedocument.spreadsheetml.queryTable+xml"/>
  <Override PartName="/xl/slicers/slicer3.xml" ContentType="application/vnd.ms-excel.slicer+xml"/>
  <Override PartName="/xl/drawings/drawing9.xml" ContentType="application/vnd.openxmlformats-officedocument.drawing+xml"/>
  <Override PartName="/xl/tables/table13.xml" ContentType="application/vnd.openxmlformats-officedocument.spreadsheetml.table+xml"/>
  <Override PartName="/xl/queryTables/queryTable6.xml" ContentType="application/vnd.openxmlformats-officedocument.spreadsheetml.queryTable+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5088F2F0-0CCB-4343-83E0-E29533E27EDA}" xr6:coauthVersionLast="47" xr6:coauthVersionMax="47" xr10:uidLastSave="{00000000-0000-0000-0000-000000000000}"/>
  <bookViews>
    <workbookView xWindow="-98" yWindow="-98" windowWidth="20715" windowHeight="13276" tabRatio="778" activeTab="3"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r:id="rId7"/>
    <sheet name="cbs" sheetId="36" r:id="rId8"/>
    <sheet name="cdb" sheetId="7" r:id="rId9"/>
    <sheet name="选项表" sheetId="64" r:id="rId10"/>
    <sheet name="价格表" sheetId="63" r:id="rId11"/>
  </sheets>
  <definedNames>
    <definedName name="_xlnm._FilterDatabase" localSheetId="10" hidden="1">价格表!$K$2:$K$6</definedName>
    <definedName name="_xlcn.WorksheetConnection_price.xlsxprice1" hidden="1">price[]</definedName>
    <definedName name="_xlcn.WorksheetConnection_price.xlsx产品1" hidden="1">产品[]</definedName>
    <definedName name="cdb实例规格列表">cdb表[实例规格]</definedName>
    <definedName name="dc_cas带宽列表">#REF!</definedName>
    <definedName name="ExternalData_1" localSheetId="8" hidden="1">cdb!#REF!</definedName>
    <definedName name="ExternalData_1" localSheetId="6" hidden="1">region!#REF!</definedName>
    <definedName name="ExternalData_15" localSheetId="10" hidden="1">价格表!$D$1:$I$1503</definedName>
    <definedName name="ExternalData_16" localSheetId="9" hidden="1">选项表!$B$1:$H$3438</definedName>
    <definedName name="ExternalData_2" localSheetId="8" hidden="1">cdb!$A$1:$G$40</definedName>
    <definedName name="ExternalData_2" localSheetId="6" hidden="1">region!$A$1:$A$4</definedName>
    <definedName name="ExternalData_3" localSheetId="8" hidden="1">cdb!$E$50:$G$53</definedName>
    <definedName name="ExternalData_3" localSheetId="2" hidden="1">产品!$B$1:$M$351</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CPU4">#N/A</definedName>
    <definedName name="切片器_报价器">#N/A</definedName>
    <definedName name="切片器_产品标识">#N/A</definedName>
    <definedName name="切片器_产品标识4">#N/A</definedName>
    <definedName name="切片器_产品二级分类">#N/A</definedName>
    <definedName name="切片器_产品一级分类">#N/A</definedName>
    <definedName name="切片器_地域">#N/A</definedName>
    <definedName name="切片器_地域5">#N/A</definedName>
    <definedName name="切片器_费用">#N/A</definedName>
    <definedName name="切片器_关注">#N/A</definedName>
    <definedName name="切片器_规格">#N/A</definedName>
    <definedName name="切片器_规格3">#N/A</definedName>
    <definedName name="切片器_内存1">#N/A</definedName>
    <definedName name="切片器_内存4">#N/A</definedName>
    <definedName name="切片器_项目">#N/A</definedName>
    <definedName name="切片器_选啥">#N/A</definedName>
  </definedNames>
  <calcPr calcId="191029"/>
  <pivotCaches>
    <pivotCache cacheId="8" r:id="rId1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50" l="1" a="1"/>
  <c r="M2" i="50" s="1"/>
  <c r="Q16" i="1"/>
  <c r="AH16" i="1" s="1" a="1"/>
  <c r="AH16" i="1" s="1"/>
  <c r="I2" i="64"/>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I3436" i="64"/>
  <c r="I3437" i="64"/>
  <c r="I3438" i="64"/>
  <c r="M2" i="64"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s="1"/>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s="1"/>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s="1"/>
  <c r="J523" i="64" s="1" a="1"/>
  <c r="J523" i="64" s="1"/>
  <c r="M524" i="64" a="1"/>
  <c r="M524" i="64" s="1"/>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s="1"/>
  <c r="J532" i="64" s="1" a="1"/>
  <c r="J532" i="64" s="1"/>
  <c r="M533" i="64" a="1"/>
  <c r="M533" i="64" s="1"/>
  <c r="J533" i="64" s="1" a="1"/>
  <c r="J533" i="64" s="1"/>
  <c r="M534" i="64" a="1"/>
  <c r="M534" i="64" s="1"/>
  <c r="J534" i="64" s="1" a="1"/>
  <c r="J534" i="64" s="1"/>
  <c r="M535" i="64" a="1"/>
  <c r="M535" i="64" s="1"/>
  <c r="J535" i="64" s="1" a="1"/>
  <c r="J535" i="64" s="1"/>
  <c r="M536" i="64" a="1"/>
  <c r="M536" i="64" s="1"/>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s="1"/>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s="1"/>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s="1"/>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s="1"/>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s="1"/>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s="1"/>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s="1"/>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s="1"/>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s="1"/>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s="1"/>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s="1"/>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s="1"/>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s="1"/>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s="1"/>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s="1"/>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s="1"/>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s="1"/>
  <c r="J1003" i="64" s="1" a="1"/>
  <c r="J1003" i="64" s="1"/>
  <c r="M1004" i="64" a="1"/>
  <c r="M1004" i="64" s="1"/>
  <c r="J1004" i="64" s="1" a="1"/>
  <c r="J1004" i="64" s="1"/>
  <c r="M1005" i="64" a="1"/>
  <c r="M1005" i="64" s="1"/>
  <c r="J1005" i="64" s="1" a="1"/>
  <c r="J1005" i="64" s="1"/>
  <c r="M1006" i="64" a="1"/>
  <c r="M1006" i="64" s="1"/>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s="1"/>
  <c r="J1015" i="64" s="1" a="1"/>
  <c r="J1015" i="64" s="1"/>
  <c r="M1016" i="64" a="1"/>
  <c r="M1016" i="64" s="1"/>
  <c r="J1016" i="64" s="1" a="1"/>
  <c r="J1016" i="64" s="1"/>
  <c r="M1017" i="64" a="1"/>
  <c r="M1017" i="64" s="1"/>
  <c r="J1017" i="64" s="1" a="1"/>
  <c r="J1017" i="64" s="1"/>
  <c r="M1018" i="64" a="1"/>
  <c r="M1018" i="64" s="1"/>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s="1"/>
  <c r="J1026" i="64" s="1" a="1"/>
  <c r="J1026" i="64" s="1"/>
  <c r="M1027" i="64" a="1"/>
  <c r="M1027" i="64" s="1"/>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s="1"/>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s="1"/>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s="1"/>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s="1"/>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s="1"/>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s="1"/>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s="1"/>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s="1"/>
  <c r="J1111" i="64" s="1" a="1"/>
  <c r="J1111" i="64" s="1"/>
  <c r="M1112" i="64" a="1"/>
  <c r="M1112" i="64" s="1"/>
  <c r="J1112" i="64" s="1" a="1"/>
  <c r="J1112" i="64" s="1"/>
  <c r="M1113" i="64" a="1"/>
  <c r="M1113" i="64" s="1"/>
  <c r="J1113" i="64" s="1" a="1"/>
  <c r="J1113" i="64" s="1"/>
  <c r="M1114" i="64" a="1"/>
  <c r="M1114" i="64" s="1"/>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s="1"/>
  <c r="J1145" i="64" s="1" a="1"/>
  <c r="J1145" i="64" s="1"/>
  <c r="M1146" i="64" a="1"/>
  <c r="M1146" i="64" s="1"/>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s="1"/>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s="1"/>
  <c r="J1203" i="64" s="1" a="1"/>
  <c r="J1203" i="64" s="1"/>
  <c r="M1204" i="64" a="1"/>
  <c r="M1204" i="64" s="1"/>
  <c r="J1204" i="64" s="1" a="1"/>
  <c r="J1204" i="64" s="1"/>
  <c r="M1205" i="64" a="1"/>
  <c r="M1205" i="64" s="1"/>
  <c r="J1205" i="64" s="1" a="1"/>
  <c r="J1205" i="64" s="1"/>
  <c r="M1206" i="64" a="1"/>
  <c r="M1206" i="64" s="1"/>
  <c r="J1206" i="64" s="1" a="1"/>
  <c r="J1206" i="64" s="1"/>
  <c r="M1207" i="64" a="1"/>
  <c r="M1207" i="64" s="1"/>
  <c r="J1207" i="64" s="1" a="1"/>
  <c r="J1207" i="64" s="1"/>
  <c r="M1208" i="64" a="1"/>
  <c r="M1208" i="64" s="1"/>
  <c r="J1208" i="64" s="1" a="1"/>
  <c r="J1208" i="64" s="1"/>
  <c r="M1209" i="64" a="1"/>
  <c r="M1209" i="64" s="1"/>
  <c r="J1209" i="64" s="1" a="1"/>
  <c r="J1209" i="64" s="1"/>
  <c r="M1210" i="64" a="1"/>
  <c r="M1210" i="64" s="1"/>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s="1"/>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s="1"/>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s="1"/>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s="1"/>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s="1"/>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s="1"/>
  <c r="J1370" i="64" s="1" a="1"/>
  <c r="J1370" i="64" s="1"/>
  <c r="M1371" i="64" a="1"/>
  <c r="M1371" i="64" s="1"/>
  <c r="J1371" i="64" s="1" a="1"/>
  <c r="J1371" i="64" s="1"/>
  <c r="M1372" i="64" a="1"/>
  <c r="M1372" i="64" s="1"/>
  <c r="J1372" i="64" s="1" a="1"/>
  <c r="J1372" i="64" s="1"/>
  <c r="M1373" i="64" a="1"/>
  <c r="M1373" i="64" s="1"/>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s="1"/>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s="1"/>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s="1"/>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s="1"/>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s="1"/>
  <c r="J1605" i="64" s="1" a="1"/>
  <c r="J1605" i="64" s="1"/>
  <c r="M1606" i="64" a="1"/>
  <c r="M1606" i="64" s="1"/>
  <c r="J1606" i="64" s="1" a="1"/>
  <c r="J1606" i="64" s="1"/>
  <c r="M1607" i="64" a="1"/>
  <c r="M1607" i="64" s="1"/>
  <c r="J1607" i="64" s="1" a="1"/>
  <c r="J1607" i="64" s="1"/>
  <c r="M1608" i="64" a="1"/>
  <c r="M1608" i="64" s="1"/>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s="1"/>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s="1"/>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s="1"/>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s="1"/>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s="1"/>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s="1"/>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s="1"/>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s="1"/>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s="1"/>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s="1"/>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s="1"/>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s="1"/>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s="1"/>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s="1"/>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s="1"/>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s="1"/>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s="1"/>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s="1"/>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s="1"/>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s="1"/>
  <c r="J2683" i="64" s="1" a="1"/>
  <c r="J2683" i="64" s="1"/>
  <c r="M2684" i="64" a="1"/>
  <c r="M2684" i="64" s="1"/>
  <c r="J2684" i="64" s="1" a="1"/>
  <c r="J2684" i="64" s="1"/>
  <c r="M2685" i="64" a="1"/>
  <c r="M2685" i="64" s="1"/>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s="1"/>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s="1"/>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s="1"/>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s="1"/>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s="1"/>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s="1"/>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s="1"/>
  <c r="J3011" i="64" s="1" a="1"/>
  <c r="J3011" i="64" s="1"/>
  <c r="M3012" i="64" a="1"/>
  <c r="M3012" i="64" s="1"/>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s="1"/>
  <c r="J3019" i="64" s="1" a="1"/>
  <c r="J3019" i="64" s="1"/>
  <c r="M3020" i="64" a="1"/>
  <c r="M3020" i="64" s="1"/>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s="1"/>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s="1"/>
  <c r="J3052" i="64" s="1" a="1"/>
  <c r="J3052" i="64" s="1"/>
  <c r="M3053" i="64" a="1"/>
  <c r="M3053" i="64" s="1"/>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s="1"/>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s="1"/>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s="1"/>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s="1"/>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s="1"/>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s="1"/>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s="1"/>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s="1"/>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s="1"/>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s="1"/>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s="1"/>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s="1"/>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J3436" i="64" s="1" a="1"/>
  <c r="J3436" i="64" s="1"/>
  <c r="M3437" i="64" a="1"/>
  <c r="M3437" i="64" s="1"/>
  <c r="J3437" i="64" s="1" a="1"/>
  <c r="J3437" i="64" s="1"/>
  <c r="M3438" i="64" a="1"/>
  <c r="M3438" i="64" s="1"/>
  <c r="J3438" i="64" s="1" a="1"/>
  <c r="J3438" i="64" s="1"/>
  <c r="M3439" i="64" a="1"/>
  <c r="M3439" i="64" s="1"/>
  <c r="M3440" i="64" a="1"/>
  <c r="M3440" i="64" s="1"/>
  <c r="M3441" i="64" a="1"/>
  <c r="M3441" i="64" s="1"/>
  <c r="M3442" i="64" a="1"/>
  <c r="M3442" i="64" s="1"/>
  <c r="M3443" i="64" a="1"/>
  <c r="M3443" i="64" s="1"/>
  <c r="M3444" i="64" a="1"/>
  <c r="M3444" i="64" s="1"/>
  <c r="M3445" i="64" a="1"/>
  <c r="M3445" i="64" s="1"/>
  <c r="M3446" i="64" a="1"/>
  <c r="M3446" i="64" s="1"/>
  <c r="M3447" i="64" a="1"/>
  <c r="M3447" i="64" s="1"/>
  <c r="M3448" i="64" a="1"/>
  <c r="M3448" i="64" s="1"/>
  <c r="M3449" i="64" a="1"/>
  <c r="M3449" i="64" s="1"/>
  <c r="M3450" i="64" a="1"/>
  <c r="M3450" i="64" s="1"/>
  <c r="M3451" i="64" a="1"/>
  <c r="M3451" i="64" s="1"/>
  <c r="M3452" i="64" a="1"/>
  <c r="M3452" i="64" s="1"/>
  <c r="M3453" i="64" a="1"/>
  <c r="M3453" i="64" s="1"/>
  <c r="M3454" i="64" a="1"/>
  <c r="M3454" i="64" s="1"/>
  <c r="M3455" i="64" a="1"/>
  <c r="M3455" i="64" s="1"/>
  <c r="M3456" i="64" a="1"/>
  <c r="M3456" i="64" s="1"/>
  <c r="M3457" i="64" a="1"/>
  <c r="M3457" i="64" s="1"/>
  <c r="M3458" i="64" a="1"/>
  <c r="M3458" i="64" s="1"/>
  <c r="M3459" i="64" a="1"/>
  <c r="M3459" i="64" s="1"/>
  <c r="M3460" i="64" a="1"/>
  <c r="M3460" i="64" s="1"/>
  <c r="M3461" i="64" a="1"/>
  <c r="M3461" i="64" s="1"/>
  <c r="M3462" i="64" a="1"/>
  <c r="M3462" i="64" s="1"/>
  <c r="M3463" i="64" a="1"/>
  <c r="M3463" i="64" s="1"/>
  <c r="M3464" i="64" a="1"/>
  <c r="M3464" i="64" s="1"/>
  <c r="M3465" i="64" a="1"/>
  <c r="M3465" i="64" s="1"/>
  <c r="M3466" i="64" a="1"/>
  <c r="M3466" i="64" s="1"/>
  <c r="M3467" i="64" a="1"/>
  <c r="M3467" i="64" s="1"/>
  <c r="M3468" i="64" a="1"/>
  <c r="M3468" i="64" s="1"/>
  <c r="M3469" i="64" a="1"/>
  <c r="M3469" i="64" s="1"/>
  <c r="M3470" i="64" a="1"/>
  <c r="M3470" i="64" s="1"/>
  <c r="M3471" i="64" a="1"/>
  <c r="M3471" i="64" s="1"/>
  <c r="M3472" i="64" a="1"/>
  <c r="M3472" i="64" s="1"/>
  <c r="M3473" i="64" a="1"/>
  <c r="M3473" i="64" s="1"/>
  <c r="M3474" i="64" a="1"/>
  <c r="M3474" i="64" s="1"/>
  <c r="M3475" i="64" a="1"/>
  <c r="M3475" i="64" s="1"/>
  <c r="M3476" i="64" a="1"/>
  <c r="M3476" i="64" s="1"/>
  <c r="M3477" i="64" a="1"/>
  <c r="M3477" i="64" s="1"/>
  <c r="M3478" i="64" a="1"/>
  <c r="M3478" i="64" s="1"/>
  <c r="M3479" i="64" a="1"/>
  <c r="M3479" i="64" s="1"/>
  <c r="M3480" i="64" a="1"/>
  <c r="M3480" i="64" s="1"/>
  <c r="M3481" i="64" a="1"/>
  <c r="M3481" i="64" s="1"/>
  <c r="M3482" i="64" a="1"/>
  <c r="M3482" i="64" s="1"/>
  <c r="M3483" i="64" a="1"/>
  <c r="M3483" i="64" s="1"/>
  <c r="M3484" i="64" a="1"/>
  <c r="M3484" i="64" s="1"/>
  <c r="M3485" i="64" a="1"/>
  <c r="M3485" i="64" s="1"/>
  <c r="M3486" i="64" a="1"/>
  <c r="M3486" i="64" s="1"/>
  <c r="M3487" i="64" a="1"/>
  <c r="M3487" i="64" s="1"/>
  <c r="M3488" i="64" a="1"/>
  <c r="M3488" i="64" s="1"/>
  <c r="M3489" i="64" a="1"/>
  <c r="M3489" i="64" s="1"/>
  <c r="M3490" i="64" a="1"/>
  <c r="M3490" i="64" s="1"/>
  <c r="M3491" i="64" a="1"/>
  <c r="M3491" i="64" s="1"/>
  <c r="M3492" i="64" a="1"/>
  <c r="M3492" i="64" s="1"/>
  <c r="M3493" i="64" a="1"/>
  <c r="M3493" i="64" s="1"/>
  <c r="M3494" i="64" a="1"/>
  <c r="M3494" i="64" s="1"/>
  <c r="M3495" i="64" a="1"/>
  <c r="M3495" i="64" s="1"/>
  <c r="M3496" i="64" a="1"/>
  <c r="M3496" i="64" s="1"/>
  <c r="M3497" i="64" a="1"/>
  <c r="M3497" i="64" s="1"/>
  <c r="M3498" i="64" a="1"/>
  <c r="M3498" i="64" s="1"/>
  <c r="M3499" i="64" a="1"/>
  <c r="M3499" i="64" s="1"/>
  <c r="M3500" i="64" a="1"/>
  <c r="M3500" i="64" s="1"/>
  <c r="M3501" i="64" a="1"/>
  <c r="M3501" i="64" s="1"/>
  <c r="M3502" i="64" a="1"/>
  <c r="M3502" i="64" s="1"/>
  <c r="M3503" i="64" a="1"/>
  <c r="M3503" i="64" s="1"/>
  <c r="M3504" i="64" a="1"/>
  <c r="M3504" i="64" s="1"/>
  <c r="M3505" i="64" a="1"/>
  <c r="M3505" i="64" s="1"/>
  <c r="M3506" i="64" a="1"/>
  <c r="M3506" i="64" s="1"/>
  <c r="M3507" i="64" a="1"/>
  <c r="M3507" i="64" s="1"/>
  <c r="M3508" i="64" a="1"/>
  <c r="M3508" i="64" s="1"/>
  <c r="M3509" i="64" a="1"/>
  <c r="M3509" i="64" s="1"/>
  <c r="M3510" i="64" a="1"/>
  <c r="M3510" i="64" s="1"/>
  <c r="M3511" i="64" a="1"/>
  <c r="M3511" i="64" s="1"/>
  <c r="M3512" i="64" a="1"/>
  <c r="M3512" i="64" s="1"/>
  <c r="M3513" i="64" a="1"/>
  <c r="M3513" i="64" s="1"/>
  <c r="M3514" i="64" a="1"/>
  <c r="M3514" i="64" s="1"/>
  <c r="M3515" i="64" a="1"/>
  <c r="M3515" i="64" s="1"/>
  <c r="M3516" i="64" a="1"/>
  <c r="M3516" i="64"/>
  <c r="M3517" i="64" a="1"/>
  <c r="M3517" i="64" s="1"/>
  <c r="M3518" i="64" a="1"/>
  <c r="M3518" i="64" s="1"/>
  <c r="M3519" i="64" a="1"/>
  <c r="M3519" i="64" s="1"/>
  <c r="M3520" i="64" a="1"/>
  <c r="M3520" i="64" s="1"/>
  <c r="M3521" i="64" a="1"/>
  <c r="M3521" i="64" s="1"/>
  <c r="M3522" i="64" a="1"/>
  <c r="M3522" i="64" s="1"/>
  <c r="M3523" i="64" a="1"/>
  <c r="M3523" i="64"/>
  <c r="M3524" i="64" a="1"/>
  <c r="M3524" i="64" s="1"/>
  <c r="M3525" i="64" a="1"/>
  <c r="M3525" i="64" s="1"/>
  <c r="M3526" i="64" a="1"/>
  <c r="M3526" i="64" s="1"/>
  <c r="M3527" i="64" a="1"/>
  <c r="M3527" i="64" s="1"/>
  <c r="M3528" i="64" a="1"/>
  <c r="M3528" i="64" s="1"/>
  <c r="M3529" i="64" a="1"/>
  <c r="M3529" i="64" s="1"/>
  <c r="M3530" i="64" a="1"/>
  <c r="M3530" i="64" s="1"/>
  <c r="M3531" i="64" a="1"/>
  <c r="M3531" i="64" s="1"/>
  <c r="M3532" i="64" a="1"/>
  <c r="M3532" i="64" s="1"/>
  <c r="M3533" i="64" a="1"/>
  <c r="M3533" i="64" s="1"/>
  <c r="M3534" i="64" a="1"/>
  <c r="M3534" i="64" s="1"/>
  <c r="M3535" i="64" a="1"/>
  <c r="M3535" i="64" s="1"/>
  <c r="M3536" i="64" a="1"/>
  <c r="M3536" i="64" s="1"/>
  <c r="M3537" i="64" a="1"/>
  <c r="M3537" i="64" s="1"/>
  <c r="M3538" i="64" a="1"/>
  <c r="M3538" i="64" s="1"/>
  <c r="M3539" i="64" a="1"/>
  <c r="M3539" i="64" s="1"/>
  <c r="M3540" i="64" a="1"/>
  <c r="M3540" i="64" s="1"/>
  <c r="M3541" i="64" a="1"/>
  <c r="M3541" i="64" s="1"/>
  <c r="M3542" i="64" a="1"/>
  <c r="M3542" i="64" s="1"/>
  <c r="M3543" i="64" a="1"/>
  <c r="M3543" i="64" s="1"/>
  <c r="M3544" i="64" a="1"/>
  <c r="M3544" i="64" s="1"/>
  <c r="M3545" i="64" a="1"/>
  <c r="M3545" i="64" s="1"/>
  <c r="M3546" i="64" a="1"/>
  <c r="M3546" i="64" s="1"/>
  <c r="M3547" i="64" a="1"/>
  <c r="M3547" i="64" s="1"/>
  <c r="M3548" i="64" a="1"/>
  <c r="M3548" i="64" s="1"/>
  <c r="M3549" i="64" a="1"/>
  <c r="M3549" i="64" s="1"/>
  <c r="M3550" i="64" a="1"/>
  <c r="M3550" i="64" s="1"/>
  <c r="M3551" i="64" a="1"/>
  <c r="M3551" i="64" s="1"/>
  <c r="M3552" i="64" a="1"/>
  <c r="M3552" i="64" s="1"/>
  <c r="M3553" i="64" a="1"/>
  <c r="M3553" i="64" s="1"/>
  <c r="M3554" i="64" a="1"/>
  <c r="M3554" i="64" s="1"/>
  <c r="M3555" i="64" a="1"/>
  <c r="M3555" i="64" s="1"/>
  <c r="M3556" i="64" a="1"/>
  <c r="M3556" i="64" s="1"/>
  <c r="M3557" i="64" a="1"/>
  <c r="M3557" i="64" s="1"/>
  <c r="M3558" i="64" a="1"/>
  <c r="M3558" i="64" s="1"/>
  <c r="M3559" i="64" a="1"/>
  <c r="M3559" i="64"/>
  <c r="M3560" i="64" a="1"/>
  <c r="M3560" i="64" s="1"/>
  <c r="M3561" i="64" a="1"/>
  <c r="M3561" i="64" s="1"/>
  <c r="M3562" i="64" a="1"/>
  <c r="M3562" i="64" s="1"/>
  <c r="M3563" i="64" a="1"/>
  <c r="M3563" i="64" s="1"/>
  <c r="M3564" i="64" a="1"/>
  <c r="M3564" i="64"/>
  <c r="M3565" i="64" a="1"/>
  <c r="M3565" i="64"/>
  <c r="M3566" i="64" a="1"/>
  <c r="M3566" i="64" s="1"/>
  <c r="M3567" i="64" a="1"/>
  <c r="M3567" i="64" s="1"/>
  <c r="M3568" i="64" a="1"/>
  <c r="M3568" i="64" s="1"/>
  <c r="M3569" i="64" a="1"/>
  <c r="M3569" i="64" s="1"/>
  <c r="M3570" i="64" a="1"/>
  <c r="M3570" i="64" s="1"/>
  <c r="M3571" i="64" a="1"/>
  <c r="M3571" i="64" s="1"/>
  <c r="M3572" i="64" a="1"/>
  <c r="M3572" i="64"/>
  <c r="M3573" i="64" a="1"/>
  <c r="M3573" i="64" s="1"/>
  <c r="M3574" i="64" a="1"/>
  <c r="M3574" i="64" s="1"/>
  <c r="M3575" i="64" a="1"/>
  <c r="M3575" i="64" s="1"/>
  <c r="M3576" i="64" a="1"/>
  <c r="M3576" i="64" s="1"/>
  <c r="M3577" i="64" a="1"/>
  <c r="M3577" i="64" s="1"/>
  <c r="M3578" i="64" a="1"/>
  <c r="M3578" i="64" s="1"/>
  <c r="M3579" i="64" a="1"/>
  <c r="M3579" i="64" s="1"/>
  <c r="M3580" i="64" a="1"/>
  <c r="M3580" i="64"/>
  <c r="M3581" i="64" a="1"/>
  <c r="M3581" i="64" s="1"/>
  <c r="M3582" i="64" a="1"/>
  <c r="M3582" i="64" s="1"/>
  <c r="M3583" i="64" a="1"/>
  <c r="M3583" i="64" s="1"/>
  <c r="M3584" i="64" a="1"/>
  <c r="M3584" i="64" s="1"/>
  <c r="M3585" i="64" a="1"/>
  <c r="M3585" i="64" s="1"/>
  <c r="M3586" i="64" a="1"/>
  <c r="M3586" i="64" s="1"/>
  <c r="M3587" i="64" a="1"/>
  <c r="M3587" i="64" s="1"/>
  <c r="M3588" i="64" a="1"/>
  <c r="M3588" i="64" s="1"/>
  <c r="M3589" i="64" a="1"/>
  <c r="M3589" i="64" s="1"/>
  <c r="M3590" i="64" a="1"/>
  <c r="M3590" i="64" s="1"/>
  <c r="M3591" i="64" a="1"/>
  <c r="M3591" i="64" s="1"/>
  <c r="M3592" i="64" a="1"/>
  <c r="M3592" i="64" s="1"/>
  <c r="M3593" i="64" a="1"/>
  <c r="M3593" i="64" s="1"/>
  <c r="M3594" i="64" a="1"/>
  <c r="M3594" i="64" s="1"/>
  <c r="M3595" i="64" a="1"/>
  <c r="M3595" i="64" s="1"/>
  <c r="M3596" i="64" a="1"/>
  <c r="M3596" i="64" s="1"/>
  <c r="M3597" i="64" a="1"/>
  <c r="M3597" i="64" s="1"/>
  <c r="M3598" i="64" a="1"/>
  <c r="M3598" i="64" s="1"/>
  <c r="M3599" i="64" a="1"/>
  <c r="M3599" i="64"/>
  <c r="M3600" i="64" a="1"/>
  <c r="M3600" i="64" s="1"/>
  <c r="M3601" i="64" a="1"/>
  <c r="M3601" i="64" s="1"/>
  <c r="M3602" i="64" a="1"/>
  <c r="M3602" i="64" s="1"/>
  <c r="M3603" i="64" a="1"/>
  <c r="M3603" i="64" s="1"/>
  <c r="M3604" i="64" a="1"/>
  <c r="M3604" i="64" s="1"/>
  <c r="M3605" i="64" a="1"/>
  <c r="M3605" i="64" s="1"/>
  <c r="M3606" i="64" a="1"/>
  <c r="M3606" i="64" s="1"/>
  <c r="M3607" i="64" a="1"/>
  <c r="M3607" i="64" s="1"/>
  <c r="M3608" i="64" a="1"/>
  <c r="M3608" i="64" s="1"/>
  <c r="M3609" i="64" a="1"/>
  <c r="M3609" i="64" s="1"/>
  <c r="M3610" i="64" a="1"/>
  <c r="M3610" i="64" s="1"/>
  <c r="M3611" i="64" a="1"/>
  <c r="M3611" i="64" s="1"/>
  <c r="M3612" i="64" a="1"/>
  <c r="M3612" i="64" s="1"/>
  <c r="M3613" i="64" a="1"/>
  <c r="M3613" i="64" s="1"/>
  <c r="M3614" i="64" a="1"/>
  <c r="M3614" i="64" s="1"/>
  <c r="M3615" i="64" a="1"/>
  <c r="M3615" i="64" s="1"/>
  <c r="M3616" i="64" a="1"/>
  <c r="M3616" i="64" s="1"/>
  <c r="M3617" i="64" a="1"/>
  <c r="M3617" i="64" s="1"/>
  <c r="M3618" i="64" a="1"/>
  <c r="M3618" i="64" s="1"/>
  <c r="M3619" i="64" a="1"/>
  <c r="M3619" i="64" s="1"/>
  <c r="M3620" i="64" a="1"/>
  <c r="M3620" i="64"/>
  <c r="M3621" i="64" a="1"/>
  <c r="M3621" i="64" s="1"/>
  <c r="M3622" i="64" a="1"/>
  <c r="M3622" i="64" s="1"/>
  <c r="M3623" i="64" a="1"/>
  <c r="M3623" i="64" s="1"/>
  <c r="M3624" i="64" a="1"/>
  <c r="M3624" i="64" s="1"/>
  <c r="M3625" i="64" a="1"/>
  <c r="M3625" i="64" s="1"/>
  <c r="M3626" i="64" a="1"/>
  <c r="M3626" i="64" s="1"/>
  <c r="M3627" i="64" a="1"/>
  <c r="M3627" i="64" s="1"/>
  <c r="M3628" i="64" a="1"/>
  <c r="M3628" i="64" s="1"/>
  <c r="M3629" i="64" a="1"/>
  <c r="M3629" i="64" s="1"/>
  <c r="M3630" i="64" a="1"/>
  <c r="M3630" i="64" s="1"/>
  <c r="M3631" i="64" a="1"/>
  <c r="M3631" i="64" s="1"/>
  <c r="M3632" i="64" a="1"/>
  <c r="M3632" i="64"/>
  <c r="M3633" i="64" a="1"/>
  <c r="M3633" i="64" s="1"/>
  <c r="M3634" i="64" a="1"/>
  <c r="M3634" i="64" s="1"/>
  <c r="M3635" i="64" a="1"/>
  <c r="M3635" i="64" s="1"/>
  <c r="M3636" i="64" a="1"/>
  <c r="M3636" i="64" s="1"/>
  <c r="M3637" i="64" a="1"/>
  <c r="M3637" i="64" s="1"/>
  <c r="M3638" i="64" a="1"/>
  <c r="M3638" i="64" s="1"/>
  <c r="M3639" i="64" a="1"/>
  <c r="M3639" i="64"/>
  <c r="M3640" i="64" a="1"/>
  <c r="M3640" i="64" s="1"/>
  <c r="M3641" i="64" a="1"/>
  <c r="M3641" i="64"/>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s="1"/>
  <c r="M3652" i="64" a="1"/>
  <c r="M3652" i="64" s="1"/>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s="1"/>
  <c r="M3685" i="64" a="1"/>
  <c r="M3685" i="64" s="1"/>
  <c r="M3686" i="64" a="1"/>
  <c r="M3686" i="64" s="1"/>
  <c r="M3687" i="64" a="1"/>
  <c r="M3687" i="64" s="1"/>
  <c r="M3688" i="64" a="1"/>
  <c r="M3688" i="64" s="1"/>
  <c r="M3689" i="64" a="1"/>
  <c r="M3689" i="64" s="1"/>
  <c r="M3690" i="64" a="1"/>
  <c r="M3690" i="64" s="1"/>
  <c r="M3691" i="64" a="1"/>
  <c r="M3691" i="64" s="1"/>
  <c r="M3692" i="64" a="1"/>
  <c r="M3692" i="64" s="1"/>
  <c r="M3693" i="64" a="1"/>
  <c r="M3693" i="64" s="1"/>
  <c r="M3694" i="64" a="1"/>
  <c r="M3694" i="64" s="1"/>
  <c r="M3695" i="64" a="1"/>
  <c r="M3695" i="64" s="1"/>
  <c r="M3696" i="64" a="1"/>
  <c r="M3696" i="64" s="1"/>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s="1"/>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s="1"/>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s="1"/>
  <c r="M3749" i="64" a="1"/>
  <c r="M3749" i="64" s="1"/>
  <c r="M3750" i="64" a="1"/>
  <c r="M3750" i="64" s="1"/>
  <c r="M3751" i="64" a="1"/>
  <c r="M3751" i="64" s="1"/>
  <c r="M3752" i="64" a="1"/>
  <c r="M3752" i="64" s="1"/>
  <c r="M3753" i="64" a="1"/>
  <c r="M3753" i="64" s="1"/>
  <c r="M3754" i="64" a="1"/>
  <c r="M3754" i="64" s="1"/>
  <c r="M3755" i="64" a="1"/>
  <c r="M3755" i="64" s="1"/>
  <c r="M3756" i="64" a="1"/>
  <c r="M3756" i="64"/>
  <c r="M3757" i="64" a="1"/>
  <c r="M3757" i="64" s="1"/>
  <c r="M3758" i="64" a="1"/>
  <c r="M3758" i="64" s="1"/>
  <c r="M3759" i="64" a="1"/>
  <c r="M3759" i="64" s="1"/>
  <c r="M3760" i="64" a="1"/>
  <c r="M3760" i="64" s="1"/>
  <c r="M3761" i="64" a="1"/>
  <c r="M3761" i="64" s="1"/>
  <c r="M3762" i="64" a="1"/>
  <c r="M3762" i="64" s="1"/>
  <c r="M3763" i="64" a="1"/>
  <c r="M3763" i="64"/>
  <c r="M3764" i="64" a="1"/>
  <c r="M3764" i="64" s="1"/>
  <c r="M3765" i="64" a="1"/>
  <c r="M3765" i="64" s="1"/>
  <c r="M3766" i="64" a="1"/>
  <c r="M3766" i="64" s="1"/>
  <c r="M3767" i="64" a="1"/>
  <c r="M3767" i="64" s="1"/>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s="1"/>
  <c r="M3780" i="64" a="1"/>
  <c r="M3780" i="64" s="1"/>
  <c r="M3781" i="64" a="1"/>
  <c r="M3781" i="64" s="1"/>
  <c r="M3782" i="64" a="1"/>
  <c r="M3782" i="64" s="1"/>
  <c r="M3783" i="64" a="1"/>
  <c r="M3783" i="64" s="1"/>
  <c r="M3784" i="64" a="1"/>
  <c r="M3784" i="64"/>
  <c r="M3785" i="64" a="1"/>
  <c r="M3785" i="64" s="1"/>
  <c r="M3786" i="64" a="1"/>
  <c r="M3786" i="64" s="1"/>
  <c r="M3787" i="64" a="1"/>
  <c r="M3787" i="64" s="1"/>
  <c r="M3788" i="64" a="1"/>
  <c r="M3788" i="64" s="1"/>
  <c r="M3789" i="64" a="1"/>
  <c r="M3789" i="64" s="1"/>
  <c r="M3790" i="64" a="1"/>
  <c r="M3790" i="64" s="1"/>
  <c r="M3791" i="64" a="1"/>
  <c r="M3791" i="64"/>
  <c r="M3792" i="64" a="1"/>
  <c r="M3792" i="64" s="1"/>
  <c r="M3793" i="64" a="1"/>
  <c r="M3793" i="64" s="1"/>
  <c r="M3794" i="64" a="1"/>
  <c r="M3794" i="64" s="1"/>
  <c r="M3795" i="64" a="1"/>
  <c r="M3795" i="64" s="1"/>
  <c r="M3796" i="64" a="1"/>
  <c r="M3796" i="64" s="1"/>
  <c r="M3797" i="64" a="1"/>
  <c r="M3797" i="64" s="1"/>
  <c r="M3798" i="64" a="1"/>
  <c r="M3798" i="64" s="1"/>
  <c r="M3799" i="64" a="1"/>
  <c r="M3799" i="64" s="1"/>
  <c r="M3800" i="64" a="1"/>
  <c r="M3800" i="64" s="1"/>
  <c r="M3801" i="64" a="1"/>
  <c r="M3801" i="64" s="1"/>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s="1"/>
  <c r="M3816" i="64" a="1"/>
  <c r="M3816" i="64" s="1"/>
  <c r="M3817" i="64" a="1"/>
  <c r="M3817" i="64" s="1"/>
  <c r="M3818" i="64" a="1"/>
  <c r="M3818" i="64" s="1"/>
  <c r="M3819" i="64" a="1"/>
  <c r="M3819" i="64" s="1"/>
  <c r="M3820" i="64" a="1"/>
  <c r="M3820" i="64" s="1"/>
  <c r="M3821" i="64" a="1"/>
  <c r="M3821" i="64" s="1"/>
  <c r="M3822" i="64" a="1"/>
  <c r="M3822" i="64" s="1"/>
  <c r="M3823" i="64" a="1"/>
  <c r="M3823" i="64"/>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s="1"/>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s="1"/>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s="1"/>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s="1"/>
  <c r="M3905" i="64" a="1"/>
  <c r="M3905" i="64" s="1"/>
  <c r="M3906" i="64" a="1"/>
  <c r="M3906" i="64" s="1"/>
  <c r="M3907" i="64" a="1"/>
  <c r="M3907" i="64" s="1"/>
  <c r="M3908" i="64" a="1"/>
  <c r="M3908" i="64" s="1"/>
  <c r="M3909" i="64" a="1"/>
  <c r="M3909" i="64" s="1"/>
  <c r="M3910" i="64" a="1"/>
  <c r="M3910" i="64" s="1"/>
  <c r="M3911" i="64" a="1"/>
  <c r="M3911" i="64" s="1"/>
  <c r="M3912" i="64" a="1"/>
  <c r="M3912" i="64" s="1"/>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c r="M3940" i="64" a="1"/>
  <c r="M3940" i="64" s="1"/>
  <c r="M3941" i="64" a="1"/>
  <c r="M3941" i="64" s="1"/>
  <c r="M3942" i="64" a="1"/>
  <c r="M3942" i="64" s="1"/>
  <c r="M3943" i="64" a="1"/>
  <c r="M3943" i="64" s="1"/>
  <c r="M3944" i="64" a="1"/>
  <c r="M3944" i="64" s="1"/>
  <c r="M3945" i="64" a="1"/>
  <c r="M3945" i="64" s="1"/>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s="1"/>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s="1"/>
  <c r="M3986" i="64" a="1"/>
  <c r="M3986" i="64" s="1"/>
  <c r="M3987" i="64" a="1"/>
  <c r="M3987" i="64" s="1"/>
  <c r="M3988" i="64" a="1"/>
  <c r="M3988" i="64" s="1"/>
  <c r="M3989" i="64" a="1"/>
  <c r="M3989" i="64" s="1"/>
  <c r="M3990" i="64" a="1"/>
  <c r="M3990" i="64" s="1"/>
  <c r="M3991" i="64" a="1"/>
  <c r="M3991" i="64" s="1"/>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s="1"/>
  <c r="M4017" i="64" a="1"/>
  <c r="M4017" i="64" s="1"/>
  <c r="M4018" i="64" a="1"/>
  <c r="M4018" i="64" s="1"/>
  <c r="M4019" i="64" a="1"/>
  <c r="M4019" i="64" s="1"/>
  <c r="M4020" i="64" a="1"/>
  <c r="M4020" i="64" s="1"/>
  <c r="M4021" i="64" a="1"/>
  <c r="M4021" i="64"/>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s="1"/>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c r="M4070" i="64" a="1"/>
  <c r="M4070" i="64" s="1"/>
  <c r="M4071" i="64" a="1"/>
  <c r="M4071" i="64" s="1"/>
  <c r="M4072" i="64" a="1"/>
  <c r="M4072" i="64" s="1"/>
  <c r="M4073" i="64" a="1"/>
  <c r="M4073" i="64" s="1"/>
  <c r="M4074" i="64" a="1"/>
  <c r="M4074" i="64" s="1"/>
  <c r="M4075" i="64" a="1"/>
  <c r="M4075" i="64" s="1"/>
  <c r="M4076" i="64" a="1"/>
  <c r="M4076" i="64"/>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L7" i="63" a="1"/>
  <c r="L7" i="63" s="1"/>
  <c r="L2" i="63" a="1"/>
  <c r="L2" i="63" s="1"/>
  <c r="V23" i="1" a="1"/>
  <c r="V23" i="1" s="1"/>
  <c r="V24" i="1" a="1"/>
  <c r="V24" i="1" s="1"/>
  <c r="V25" i="1" a="1"/>
  <c r="V25" i="1" s="1"/>
  <c r="J1" i="53"/>
  <c r="AA23" i="1" l="1" a="1"/>
  <c r="AA23" i="1" s="1"/>
  <c r="B6" i="59"/>
  <c r="T40" i="1" a="1"/>
  <c r="T40" i="1" s="1"/>
  <c r="T41" i="1" a="1"/>
  <c r="T41" i="1" s="1"/>
  <c r="U40" i="1" a="1"/>
  <c r="U40" i="1" s="1"/>
  <c r="U41" i="1" a="1"/>
  <c r="U41" i="1" s="1"/>
  <c r="W40" i="1"/>
  <c r="W41" i="1"/>
  <c r="AB40" i="1"/>
  <c r="AB41" i="1"/>
  <c r="AC40" i="1"/>
  <c r="AC41" i="1"/>
  <c r="AD40" i="1"/>
  <c r="AD41" i="1"/>
  <c r="AE40" i="1"/>
  <c r="AE41" i="1"/>
  <c r="T7" i="1" a="1"/>
  <c r="T7" i="1" s="1"/>
  <c r="T8" i="1" a="1"/>
  <c r="T8" i="1" s="1"/>
  <c r="T9" i="1" a="1"/>
  <c r="T9" i="1" s="1"/>
  <c r="T10" i="1" a="1"/>
  <c r="T10" i="1" s="1"/>
  <c r="T11" i="1" a="1"/>
  <c r="T11" i="1" s="1"/>
  <c r="T12" i="1" a="1"/>
  <c r="T12" i="1" s="1"/>
  <c r="T13" i="1" a="1"/>
  <c r="T13" i="1" s="1"/>
  <c r="T14" i="1" a="1"/>
  <c r="T14" i="1" s="1"/>
  <c r="T15" i="1" a="1"/>
  <c r="T15" i="1" s="1"/>
  <c r="T16" i="1" a="1"/>
  <c r="T16" i="1" s="1"/>
  <c r="T17" i="1" a="1"/>
  <c r="T17" i="1" s="1"/>
  <c r="T18" i="1" a="1"/>
  <c r="T18" i="1" s="1"/>
  <c r="T19" i="1" a="1"/>
  <c r="T19" i="1" s="1"/>
  <c r="T20" i="1" a="1"/>
  <c r="T20" i="1" s="1"/>
  <c r="T21" i="1" a="1"/>
  <c r="T21" i="1" s="1"/>
  <c r="T22" i="1" a="1"/>
  <c r="T22" i="1" s="1"/>
  <c r="T23" i="1" a="1"/>
  <c r="T23" i="1" s="1"/>
  <c r="P23" i="1" s="1" a="1"/>
  <c r="P23" i="1" s="1"/>
  <c r="Q23" i="1" s="1"/>
  <c r="AH23" i="1" s="1" a="1"/>
  <c r="AH23" i="1" s="1"/>
  <c r="T24" i="1" a="1"/>
  <c r="T24" i="1" s="1"/>
  <c r="Y24" i="1" s="1" a="1"/>
  <c r="Y24" i="1" s="1"/>
  <c r="T25" i="1" a="1"/>
  <c r="T25" i="1" s="1"/>
  <c r="AA25" i="1" s="1" a="1"/>
  <c r="AA25" i="1" s="1"/>
  <c r="T26" i="1" a="1"/>
  <c r="T26" i="1" s="1"/>
  <c r="T27" i="1" a="1"/>
  <c r="T27" i="1" s="1"/>
  <c r="T28" i="1" a="1"/>
  <c r="T28" i="1" s="1"/>
  <c r="T29" i="1" a="1"/>
  <c r="T29" i="1" s="1"/>
  <c r="T30" i="1" a="1"/>
  <c r="T30" i="1" s="1"/>
  <c r="T31" i="1" a="1"/>
  <c r="T31" i="1" s="1"/>
  <c r="T32" i="1" a="1"/>
  <c r="T32" i="1" s="1"/>
  <c r="T33" i="1" a="1"/>
  <c r="T33" i="1" s="1"/>
  <c r="T34" i="1" a="1"/>
  <c r="T34" i="1" s="1"/>
  <c r="T35" i="1" a="1"/>
  <c r="T35" i="1" s="1"/>
  <c r="T36" i="1" a="1"/>
  <c r="T36" i="1" s="1"/>
  <c r="T37" i="1" a="1"/>
  <c r="T37" i="1" s="1"/>
  <c r="T38" i="1" a="1"/>
  <c r="T38" i="1" s="1"/>
  <c r="T39" i="1" a="1"/>
  <c r="T39" i="1" s="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3" i="1" a="1"/>
  <c r="U23" i="1" s="1"/>
  <c r="U24" i="1" a="1"/>
  <c r="U24" i="1" s="1"/>
  <c r="U25" i="1" a="1"/>
  <c r="U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H2" i="53"/>
  <c r="H3" i="53"/>
  <c r="H4" i="53"/>
  <c r="H5" i="53"/>
  <c r="H6" i="53"/>
  <c r="H7" i="53"/>
  <c r="H8" i="53"/>
  <c r="H9" i="53"/>
  <c r="W23" i="1"/>
  <c r="X23" i="1" a="1"/>
  <c r="X23" i="1" s="1"/>
  <c r="AB23" i="1"/>
  <c r="AC23" i="1"/>
  <c r="AD23" i="1"/>
  <c r="AE23" i="1"/>
  <c r="W24" i="1"/>
  <c r="X24" i="1" a="1"/>
  <c r="X24" i="1" s="1"/>
  <c r="AB24" i="1"/>
  <c r="AC24" i="1"/>
  <c r="AD24" i="1"/>
  <c r="AE24" i="1"/>
  <c r="W17" i="1"/>
  <c r="AB17" i="1"/>
  <c r="AC17" i="1"/>
  <c r="AD17" i="1"/>
  <c r="AE17" i="1"/>
  <c r="W18" i="1"/>
  <c r="AB18" i="1"/>
  <c r="AC18" i="1"/>
  <c r="AD18" i="1"/>
  <c r="AE18" i="1"/>
  <c r="W19" i="1"/>
  <c r="AB19" i="1"/>
  <c r="AC19" i="1"/>
  <c r="AD19" i="1"/>
  <c r="AE19" i="1"/>
  <c r="W20" i="1"/>
  <c r="AB20" i="1"/>
  <c r="AC20" i="1"/>
  <c r="AD20" i="1"/>
  <c r="AE20" i="1"/>
  <c r="W21" i="1"/>
  <c r="AB21" i="1"/>
  <c r="AC21" i="1"/>
  <c r="AD21" i="1"/>
  <c r="AE21" i="1"/>
  <c r="W22" i="1"/>
  <c r="AB22" i="1"/>
  <c r="AC22" i="1"/>
  <c r="AD22" i="1"/>
  <c r="AE22" i="1"/>
  <c r="W25" i="1"/>
  <c r="X25" i="1" a="1"/>
  <c r="X25" i="1" s="1"/>
  <c r="AB25" i="1"/>
  <c r="AC25" i="1"/>
  <c r="AD25" i="1"/>
  <c r="AE25" i="1"/>
  <c r="W26" i="1"/>
  <c r="AB26" i="1"/>
  <c r="AC26" i="1"/>
  <c r="AD26" i="1"/>
  <c r="AE26" i="1"/>
  <c r="W27" i="1"/>
  <c r="AB27" i="1"/>
  <c r="AC27" i="1"/>
  <c r="AD27" i="1"/>
  <c r="AE27" i="1"/>
  <c r="J2" i="53" a="1"/>
  <c r="J2" i="53" s="1"/>
  <c r="B5" i="59"/>
  <c r="B2" i="59"/>
  <c r="B3" i="59"/>
  <c r="B4" i="59"/>
  <c r="AE7" i="1"/>
  <c r="AE8" i="1"/>
  <c r="AE9" i="1"/>
  <c r="AE10" i="1"/>
  <c r="AE11" i="1"/>
  <c r="AE12" i="1"/>
  <c r="AE13" i="1"/>
  <c r="AE14" i="1"/>
  <c r="AE15" i="1"/>
  <c r="AE16" i="1"/>
  <c r="AE28" i="1"/>
  <c r="AE29" i="1"/>
  <c r="AE30" i="1"/>
  <c r="AE31" i="1"/>
  <c r="AE32" i="1"/>
  <c r="AE33" i="1"/>
  <c r="AE34" i="1"/>
  <c r="AE35" i="1"/>
  <c r="AE36" i="1"/>
  <c r="AE37" i="1"/>
  <c r="AE38" i="1"/>
  <c r="AE39" i="1"/>
  <c r="W7" i="1"/>
  <c r="W8" i="1"/>
  <c r="W9" i="1"/>
  <c r="W10" i="1"/>
  <c r="W11" i="1"/>
  <c r="W12" i="1"/>
  <c r="W13" i="1"/>
  <c r="W14" i="1"/>
  <c r="W15" i="1"/>
  <c r="W16" i="1"/>
  <c r="W28" i="1"/>
  <c r="W29" i="1"/>
  <c r="W30" i="1"/>
  <c r="W31" i="1"/>
  <c r="W32" i="1"/>
  <c r="W33" i="1"/>
  <c r="W34" i="1"/>
  <c r="W35" i="1"/>
  <c r="W36" i="1"/>
  <c r="W37" i="1"/>
  <c r="W38" i="1"/>
  <c r="W39" i="1"/>
  <c r="AG14" i="1"/>
  <c r="AG15" i="1"/>
  <c r="AG13" i="1"/>
  <c r="AG11" i="1"/>
  <c r="F2" i="44" a="1"/>
  <c r="F2" i="44" s="1"/>
  <c r="T4" i="47" a="1"/>
  <c r="T4" i="47" s="1"/>
  <c r="T3" i="47" a="1"/>
  <c r="T3" i="47" s="1"/>
  <c r="T2" i="47" a="1"/>
  <c r="T2" i="47" s="1"/>
  <c r="Q2" i="47"/>
  <c r="Q3" i="47"/>
  <c r="Q4" i="47"/>
  <c r="F1" i="44"/>
  <c r="K1" i="44"/>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AB7" i="1"/>
  <c r="AB8" i="1"/>
  <c r="AB9" i="1"/>
  <c r="AB10" i="1"/>
  <c r="AB11" i="1"/>
  <c r="AB12" i="1"/>
  <c r="AB13" i="1"/>
  <c r="AB14" i="1"/>
  <c r="AB15" i="1"/>
  <c r="AB16" i="1"/>
  <c r="AB28" i="1"/>
  <c r="AB29" i="1"/>
  <c r="AB30" i="1"/>
  <c r="AB31" i="1"/>
  <c r="AB32" i="1"/>
  <c r="AB33" i="1"/>
  <c r="AB34" i="1"/>
  <c r="AB35" i="1"/>
  <c r="AB36" i="1"/>
  <c r="AB37" i="1"/>
  <c r="AB38" i="1"/>
  <c r="AB39" i="1"/>
  <c r="K2" i="44" a="1"/>
  <c r="K2" i="44" s="1"/>
  <c r="L1" i="7"/>
  <c r="L2" i="7" a="1"/>
  <c r="L2" i="7" s="1"/>
  <c r="Y25" i="1" l="1" a="1"/>
  <c r="Y25" i="1" s="1"/>
  <c r="AA24" i="1" a="1"/>
  <c r="AA24" i="1" s="1"/>
  <c r="Z23" i="1" a="1"/>
  <c r="Z23" i="1" s="1"/>
  <c r="Y23" i="1" a="1"/>
  <c r="Y23" i="1" s="1"/>
  <c r="P25" i="1" a="1"/>
  <c r="P25" i="1" s="1"/>
  <c r="Q25" i="1" s="1"/>
  <c r="AH25" i="1" s="1" a="1"/>
  <c r="AH25" i="1" s="1"/>
  <c r="P24" i="1" a="1"/>
  <c r="P24" i="1" s="1"/>
  <c r="Q24" i="1" s="1"/>
  <c r="AH24" i="1" s="1" a="1"/>
  <c r="AH24" i="1" s="1"/>
  <c r="Z24" i="1" a="1"/>
  <c r="Z24" i="1" s="1"/>
  <c r="Z25" i="1" a="1"/>
  <c r="Z25" i="1" s="1"/>
  <c r="V27" i="1" a="1"/>
  <c r="V27" i="1" s="1"/>
  <c r="V19" i="1" a="1"/>
  <c r="V19" i="1" s="1"/>
  <c r="V11" i="1" a="1"/>
  <c r="V11" i="1" s="1"/>
  <c r="V26" i="1" a="1"/>
  <c r="V26" i="1" s="1"/>
  <c r="V18" i="1" a="1"/>
  <c r="V18" i="1" s="1"/>
  <c r="V10" i="1" a="1"/>
  <c r="V10" i="1" s="1"/>
  <c r="V41" i="1" a="1"/>
  <c r="V41" i="1" s="1"/>
  <c r="V20" i="1" a="1"/>
  <c r="V20" i="1" s="1"/>
  <c r="V33" i="1" a="1"/>
  <c r="V33" i="1" s="1"/>
  <c r="V17" i="1" a="1"/>
  <c r="V17" i="1" s="1"/>
  <c r="V9" i="1" a="1"/>
  <c r="V9" i="1" s="1"/>
  <c r="V40" i="1" a="1"/>
  <c r="V40" i="1" s="1"/>
  <c r="V36" i="1" a="1"/>
  <c r="V36" i="1" s="1"/>
  <c r="X36" i="1" a="1"/>
  <c r="X36" i="1" s="1"/>
  <c r="P36" i="1" s="1" a="1"/>
  <c r="P36" i="1" s="1"/>
  <c r="Q36" i="1" s="1"/>
  <c r="AH36" i="1" s="1" a="1"/>
  <c r="AH36" i="1" s="1"/>
  <c r="V32" i="1" a="1"/>
  <c r="V32" i="1" s="1"/>
  <c r="V16" i="1" a="1"/>
  <c r="V16" i="1" s="1"/>
  <c r="V8" i="1" a="1"/>
  <c r="V8" i="1" s="1"/>
  <c r="V7" i="1" a="1"/>
  <c r="V7" i="1" s="1"/>
  <c r="V12" i="1" a="1"/>
  <c r="V12" i="1" s="1"/>
  <c r="V39" i="1" a="1"/>
  <c r="V39" i="1" s="1"/>
  <c r="V38" i="1" a="1"/>
  <c r="V38" i="1" s="1"/>
  <c r="V30" i="1" a="1"/>
  <c r="V30" i="1" s="1"/>
  <c r="V22" i="1" a="1"/>
  <c r="V22" i="1" s="1"/>
  <c r="V14" i="1" a="1"/>
  <c r="V14" i="1" s="1"/>
  <c r="V28" i="1" a="1"/>
  <c r="V28" i="1" s="1"/>
  <c r="V31" i="1" a="1"/>
  <c r="V31" i="1" s="1"/>
  <c r="V37" i="1" a="1"/>
  <c r="V37" i="1" s="1"/>
  <c r="V29" i="1" a="1"/>
  <c r="V29" i="1" s="1"/>
  <c r="V21" i="1" a="1"/>
  <c r="V21" i="1" s="1"/>
  <c r="V13" i="1" a="1"/>
  <c r="V13" i="1" s="1"/>
  <c r="R35" i="1" a="1"/>
  <c r="R35" i="1" s="1"/>
  <c r="V35" i="1" a="1"/>
  <c r="V35" i="1" s="1"/>
  <c r="X34" i="1" a="1"/>
  <c r="X34" i="1" s="1"/>
  <c r="P34" i="1" s="1" a="1"/>
  <c r="P34" i="1" s="1"/>
  <c r="Q34" i="1" s="1"/>
  <c r="AH34" i="1" s="1" a="1"/>
  <c r="AH34" i="1" s="1"/>
  <c r="V34" i="1" a="1"/>
  <c r="V34" i="1" s="1"/>
  <c r="R15" i="1" a="1"/>
  <c r="R15" i="1" s="1"/>
  <c r="V15" i="1" a="1"/>
  <c r="V15" i="1" s="1"/>
  <c r="R25" i="1" a="1"/>
  <c r="R25" i="1" s="1"/>
  <c r="R24" i="1" a="1"/>
  <c r="R24" i="1" s="1"/>
  <c r="R23" i="1" a="1"/>
  <c r="R23" i="1" s="1"/>
  <c r="R33" i="1" a="1"/>
  <c r="R33" i="1" s="1"/>
  <c r="R9" i="1" a="1"/>
  <c r="R9" i="1" s="1"/>
  <c r="S10" i="1" a="1"/>
  <c r="S10" i="1" s="1"/>
  <c r="S38" i="1" a="1"/>
  <c r="S38" i="1" s="1"/>
  <c r="S30" i="1" a="1"/>
  <c r="S30" i="1" s="1"/>
  <c r="S22" i="1" a="1"/>
  <c r="S22" i="1" s="1"/>
  <c r="S14" i="1" a="1"/>
  <c r="S14" i="1" s="1"/>
  <c r="R37" i="1" a="1"/>
  <c r="R37" i="1" s="1"/>
  <c r="S37" i="1" a="1"/>
  <c r="S37" i="1" s="1"/>
  <c r="S29" i="1" a="1"/>
  <c r="S29" i="1" s="1"/>
  <c r="S21" i="1" a="1"/>
  <c r="S21" i="1" s="1"/>
  <c r="S13" i="1" a="1"/>
  <c r="S13" i="1" s="1"/>
  <c r="R36" i="1" a="1"/>
  <c r="R36" i="1" s="1"/>
  <c r="S36" i="1" a="1"/>
  <c r="S36" i="1" s="1"/>
  <c r="S28" i="1" a="1"/>
  <c r="S28" i="1" s="1"/>
  <c r="S20" i="1" a="1"/>
  <c r="S20" i="1" s="1"/>
  <c r="S12" i="1" a="1"/>
  <c r="S12" i="1" s="1"/>
  <c r="R11" i="1" a="1"/>
  <c r="R11" i="1" s="1"/>
  <c r="S35" i="1" a="1"/>
  <c r="S35" i="1" s="1"/>
  <c r="S27" i="1" a="1"/>
  <c r="S27" i="1" s="1"/>
  <c r="S19" i="1" a="1"/>
  <c r="S19" i="1" s="1"/>
  <c r="S11" i="1" a="1"/>
  <c r="S11" i="1" s="1"/>
  <c r="S34" i="1" a="1"/>
  <c r="S34" i="1" s="1"/>
  <c r="S26" i="1" a="1"/>
  <c r="S26" i="1" s="1"/>
  <c r="S18" i="1" a="1"/>
  <c r="S18" i="1" s="1"/>
  <c r="S41" i="1" a="1"/>
  <c r="S41" i="1" s="1"/>
  <c r="S33" i="1" a="1"/>
  <c r="S33" i="1" s="1"/>
  <c r="S25" i="1" a="1"/>
  <c r="S25" i="1" s="1"/>
  <c r="S17" i="1" a="1"/>
  <c r="S17" i="1" s="1"/>
  <c r="S9" i="1" a="1"/>
  <c r="S9" i="1" s="1"/>
  <c r="R32" i="1" a="1"/>
  <c r="R32" i="1" s="1"/>
  <c r="R8" i="1" a="1"/>
  <c r="R8" i="1" s="1"/>
  <c r="S40" i="1" a="1"/>
  <c r="S40" i="1" s="1"/>
  <c r="S32" i="1" a="1"/>
  <c r="S32" i="1" s="1"/>
  <c r="S24" i="1" a="1"/>
  <c r="S24" i="1" s="1"/>
  <c r="S16" i="1" a="1"/>
  <c r="S16" i="1" s="1"/>
  <c r="S8" i="1" a="1"/>
  <c r="S8" i="1" s="1"/>
  <c r="R39" i="1" a="1"/>
  <c r="R39" i="1" s="1"/>
  <c r="R31" i="1" a="1"/>
  <c r="R31" i="1" s="1"/>
  <c r="R7" i="1" a="1"/>
  <c r="R7" i="1" s="1"/>
  <c r="S39" i="1" a="1"/>
  <c r="S39" i="1" s="1"/>
  <c r="S31" i="1" a="1"/>
  <c r="S31" i="1" s="1"/>
  <c r="S23" i="1" a="1"/>
  <c r="S23" i="1" s="1"/>
  <c r="S15" i="1" a="1"/>
  <c r="S15" i="1" s="1"/>
  <c r="S7" i="1" a="1"/>
  <c r="S7" i="1" s="1"/>
  <c r="X38" i="1" a="1"/>
  <c r="X38" i="1" s="1"/>
  <c r="P38" i="1" s="1" a="1"/>
  <c r="P38" i="1" s="1"/>
  <c r="Q38" i="1" s="1"/>
  <c r="AH38" i="1" s="1" a="1"/>
  <c r="AH38" i="1" s="1"/>
  <c r="X37" i="1" a="1"/>
  <c r="X37" i="1" s="1"/>
  <c r="P37" i="1" s="1" a="1"/>
  <c r="P37" i="1" s="1"/>
  <c r="Q37" i="1" s="1"/>
  <c r="AH37" i="1" s="1" a="1"/>
  <c r="AH37" i="1" s="1"/>
  <c r="X41" i="1" a="1"/>
  <c r="X41" i="1" s="1"/>
  <c r="P41" i="1" s="1" a="1"/>
  <c r="P41" i="1" s="1"/>
  <c r="Q41" i="1" s="1"/>
  <c r="AH41" i="1" s="1" a="1"/>
  <c r="AH41" i="1" s="1"/>
  <c r="R41" i="1" a="1"/>
  <c r="R41" i="1" s="1"/>
  <c r="R40" i="1" a="1"/>
  <c r="R40" i="1" s="1"/>
  <c r="X40" i="1" a="1"/>
  <c r="X40" i="1" s="1"/>
  <c r="P40" i="1" s="1" a="1"/>
  <c r="P40" i="1" s="1"/>
  <c r="Q40" i="1" s="1"/>
  <c r="AH40" i="1" s="1" a="1"/>
  <c r="AH40" i="1" s="1"/>
  <c r="X39" i="1" a="1"/>
  <c r="X39" i="1" s="1"/>
  <c r="P39" i="1" s="1" a="1"/>
  <c r="P39" i="1" s="1"/>
  <c r="Q39" i="1" s="1"/>
  <c r="AH39" i="1" s="1" a="1"/>
  <c r="AH39" i="1" s="1"/>
  <c r="R38" i="1" a="1"/>
  <c r="R38" i="1" s="1"/>
  <c r="R30" i="1" a="1"/>
  <c r="R30" i="1" s="1"/>
  <c r="R22" i="1" a="1"/>
  <c r="R22" i="1" s="1"/>
  <c r="R14" i="1" a="1"/>
  <c r="R14" i="1" s="1"/>
  <c r="R29" i="1" a="1"/>
  <c r="R29" i="1" s="1"/>
  <c r="X21" i="1" a="1"/>
  <c r="X21" i="1" s="1"/>
  <c r="P21" i="1" s="1" a="1"/>
  <c r="P21" i="1" s="1"/>
  <c r="Q21" i="1" s="1"/>
  <c r="AH21" i="1" s="1" a="1"/>
  <c r="AH21" i="1" s="1"/>
  <c r="R21" i="1" a="1"/>
  <c r="R21" i="1" s="1"/>
  <c r="R13" i="1" a="1"/>
  <c r="R13" i="1" s="1"/>
  <c r="X17" i="1" a="1"/>
  <c r="X17" i="1" s="1"/>
  <c r="P17" i="1" s="1" a="1"/>
  <c r="P17" i="1" s="1"/>
  <c r="Q17" i="1" s="1"/>
  <c r="AH17" i="1" s="1" a="1"/>
  <c r="AH17" i="1" s="1"/>
  <c r="R17" i="1" a="1"/>
  <c r="R17" i="1" s="1"/>
  <c r="R28" i="1" a="1"/>
  <c r="R28" i="1" s="1"/>
  <c r="R20" i="1" a="1"/>
  <c r="R20" i="1" s="1"/>
  <c r="R12" i="1" a="1"/>
  <c r="R12" i="1" s="1"/>
  <c r="R27" i="1" a="1"/>
  <c r="R27" i="1" s="1"/>
  <c r="R19" i="1" a="1"/>
  <c r="R19" i="1" s="1"/>
  <c r="R34" i="1" a="1"/>
  <c r="R34" i="1" s="1"/>
  <c r="R26" i="1" a="1"/>
  <c r="R26" i="1" s="1"/>
  <c r="R18" i="1" a="1"/>
  <c r="R18" i="1" s="1"/>
  <c r="R10" i="1" a="1"/>
  <c r="R10" i="1" s="1"/>
  <c r="R16" i="1" a="1"/>
  <c r="R16" i="1" s="1"/>
  <c r="X19" i="1" a="1"/>
  <c r="X19" i="1" s="1"/>
  <c r="P19" i="1" s="1" a="1"/>
  <c r="P19" i="1" s="1"/>
  <c r="Q19" i="1" s="1"/>
  <c r="AH19" i="1" s="1" a="1"/>
  <c r="AH19" i="1" s="1"/>
  <c r="X20" i="1" a="1"/>
  <c r="X20" i="1" s="1"/>
  <c r="P20" i="1" s="1" a="1"/>
  <c r="P20" i="1" s="1"/>
  <c r="Q20" i="1" s="1"/>
  <c r="AH20" i="1" s="1" a="1"/>
  <c r="AH20" i="1" s="1"/>
  <c r="X22" i="1" a="1"/>
  <c r="X22" i="1" s="1"/>
  <c r="P22" i="1" s="1" a="1"/>
  <c r="P22" i="1" s="1"/>
  <c r="Q22" i="1" s="1"/>
  <c r="AH22" i="1" s="1" a="1"/>
  <c r="AH22" i="1" s="1"/>
  <c r="X18" i="1" a="1"/>
  <c r="X18" i="1" s="1"/>
  <c r="P18" i="1" s="1" a="1"/>
  <c r="P18" i="1" s="1"/>
  <c r="Q18" i="1" s="1"/>
  <c r="AH18" i="1" s="1" a="1"/>
  <c r="AH18" i="1" s="1"/>
  <c r="X26" i="1" a="1"/>
  <c r="X26" i="1" s="1"/>
  <c r="P26" i="1" s="1" a="1"/>
  <c r="P26" i="1" s="1"/>
  <c r="Q26" i="1" s="1"/>
  <c r="AH26" i="1" s="1" a="1"/>
  <c r="AH26" i="1" s="1"/>
  <c r="X27" i="1" a="1"/>
  <c r="X27" i="1" s="1"/>
  <c r="P27" i="1" s="1" a="1"/>
  <c r="P27" i="1" s="1"/>
  <c r="Q27" i="1" s="1"/>
  <c r="AH27" i="1" s="1" a="1"/>
  <c r="AH27" i="1" s="1"/>
  <c r="X12" i="1" a="1"/>
  <c r="X12" i="1" s="1"/>
  <c r="P12" i="1" s="1" a="1"/>
  <c r="P12" i="1" s="1"/>
  <c r="Q12" i="1" s="1"/>
  <c r="AH12" i="1" s="1" a="1"/>
  <c r="AH12" i="1" s="1"/>
  <c r="X33" i="1" a="1"/>
  <c r="X33" i="1" s="1"/>
  <c r="P33" i="1" s="1" a="1"/>
  <c r="P33" i="1" s="1"/>
  <c r="Q33" i="1" s="1"/>
  <c r="AH33" i="1" s="1" a="1"/>
  <c r="AH33" i="1" s="1"/>
  <c r="X13" i="1" a="1"/>
  <c r="X13" i="1" s="1"/>
  <c r="P13" i="1" s="1" a="1"/>
  <c r="P13" i="1" s="1"/>
  <c r="Q13" i="1" s="1"/>
  <c r="AH13" i="1" s="1" a="1"/>
  <c r="AH13" i="1" s="1"/>
  <c r="X32" i="1" a="1"/>
  <c r="X32" i="1" s="1"/>
  <c r="P32" i="1" s="1" a="1"/>
  <c r="P32" i="1" s="1"/>
  <c r="Q32" i="1" s="1"/>
  <c r="AH32" i="1" s="1" a="1"/>
  <c r="AH32" i="1" s="1"/>
  <c r="X11" i="1" a="1"/>
  <c r="X11" i="1" s="1"/>
  <c r="P11" i="1" s="1" a="1"/>
  <c r="P11" i="1" s="1"/>
  <c r="Q11" i="1" s="1"/>
  <c r="AH11" i="1" s="1" a="1"/>
  <c r="AH11" i="1" s="1"/>
  <c r="X31" i="1" a="1"/>
  <c r="X31" i="1" s="1"/>
  <c r="P31" i="1" s="1" a="1"/>
  <c r="P31" i="1" s="1"/>
  <c r="Q31" i="1" s="1"/>
  <c r="AH31" i="1" s="1" a="1"/>
  <c r="AH31" i="1" s="1"/>
  <c r="X10" i="1" a="1"/>
  <c r="X10" i="1" s="1"/>
  <c r="P10" i="1" s="1" a="1"/>
  <c r="P10" i="1" s="1"/>
  <c r="Q10" i="1" s="1"/>
  <c r="AH10" i="1" s="1" a="1"/>
  <c r="AH10" i="1" s="1"/>
  <c r="X30" i="1" a="1"/>
  <c r="X30" i="1" s="1"/>
  <c r="P30" i="1" s="1" a="1"/>
  <c r="P30" i="1" s="1"/>
  <c r="Q30" i="1" s="1"/>
  <c r="AH30" i="1" s="1" a="1"/>
  <c r="AH30" i="1" s="1"/>
  <c r="X16" i="1" a="1"/>
  <c r="X16" i="1" s="1"/>
  <c r="P16" i="1" s="1" a="1"/>
  <c r="P16" i="1" s="1"/>
  <c r="X9" i="1" a="1"/>
  <c r="X9" i="1" s="1"/>
  <c r="P9" i="1" s="1" a="1"/>
  <c r="P9" i="1" s="1"/>
  <c r="Q9" i="1" s="1"/>
  <c r="AH9" i="1" s="1" a="1"/>
  <c r="AH9" i="1" s="1"/>
  <c r="X29" i="1" a="1"/>
  <c r="X29" i="1" s="1"/>
  <c r="P29" i="1" s="1" a="1"/>
  <c r="P29" i="1" s="1"/>
  <c r="Q29" i="1" s="1"/>
  <c r="AH29" i="1" s="1" a="1"/>
  <c r="AH29" i="1" s="1"/>
  <c r="X15" i="1" a="1"/>
  <c r="X15" i="1" s="1"/>
  <c r="P15" i="1" s="1" a="1"/>
  <c r="P15" i="1" s="1"/>
  <c r="Q15" i="1" s="1"/>
  <c r="AH15" i="1" s="1" a="1"/>
  <c r="AH15" i="1" s="1"/>
  <c r="X8" i="1" a="1"/>
  <c r="X8" i="1" s="1"/>
  <c r="P8" i="1" s="1" a="1"/>
  <c r="P8" i="1" s="1"/>
  <c r="Q8" i="1" s="1"/>
  <c r="AH8" i="1" s="1" a="1"/>
  <c r="AH8" i="1" s="1"/>
  <c r="X35" i="1" a="1"/>
  <c r="X35" i="1" s="1"/>
  <c r="P35" i="1" s="1" a="1"/>
  <c r="P35" i="1" s="1"/>
  <c r="Q35" i="1" s="1"/>
  <c r="AH35" i="1" s="1" a="1"/>
  <c r="AH35" i="1" s="1"/>
  <c r="X28" i="1" a="1"/>
  <c r="X28" i="1" s="1"/>
  <c r="P28" i="1" s="1" a="1"/>
  <c r="P28" i="1" s="1"/>
  <c r="Q28" i="1" s="1"/>
  <c r="AH28" i="1" s="1" a="1"/>
  <c r="AH28" i="1" s="1"/>
  <c r="X14" i="1" a="1"/>
  <c r="X14" i="1" s="1"/>
  <c r="P14" i="1" s="1" a="1"/>
  <c r="P14" i="1" s="1"/>
  <c r="Q14" i="1" s="1"/>
  <c r="AH14" i="1" s="1" a="1"/>
  <c r="AH14" i="1" s="1"/>
  <c r="X7" i="1" a="1"/>
  <c r="X7" i="1" s="1"/>
  <c r="P7" i="1" s="1" a="1"/>
  <c r="P7" i="1" s="1"/>
  <c r="Q7" i="1" s="1"/>
  <c r="AH7" i="1" s="1" a="1"/>
  <c r="AH7" i="1" s="1"/>
  <c r="Z35" i="1" l="1" a="1"/>
  <c r="Z35" i="1" s="1"/>
  <c r="AA35" i="1" a="1"/>
  <c r="AA35" i="1" s="1"/>
  <c r="Y35" i="1" a="1"/>
  <c r="Y35" i="1" s="1"/>
  <c r="Y14" i="1" a="1"/>
  <c r="Y14" i="1" s="1"/>
  <c r="AA14" i="1" a="1"/>
  <c r="AA14" i="1" s="1"/>
  <c r="Z14" i="1" a="1"/>
  <c r="Z14" i="1" s="1"/>
  <c r="Y16" i="1" a="1"/>
  <c r="Y16" i="1" s="1"/>
  <c r="Z16" i="1" a="1"/>
  <c r="Z16" i="1" s="1"/>
  <c r="AA16" i="1" a="1"/>
  <c r="AA16" i="1" s="1"/>
  <c r="AA20" i="1" a="1"/>
  <c r="AA20" i="1" s="1"/>
  <c r="Z20" i="1" a="1"/>
  <c r="Z20" i="1" s="1"/>
  <c r="Y20" i="1" a="1"/>
  <c r="Y20" i="1" s="1"/>
  <c r="Y22" i="1" a="1"/>
  <c r="Y22" i="1" s="1"/>
  <c r="AA22" i="1" a="1"/>
  <c r="AA22" i="1" s="1"/>
  <c r="Z22" i="1" a="1"/>
  <c r="Z22" i="1" s="1"/>
  <c r="Z32" i="1" a="1"/>
  <c r="Z32" i="1" s="1"/>
  <c r="Y32" i="1" a="1"/>
  <c r="Y32" i="1" s="1"/>
  <c r="AA32" i="1" a="1"/>
  <c r="AA32" i="1" s="1"/>
  <c r="Z41" i="1" a="1"/>
  <c r="Z41" i="1" s="1"/>
  <c r="Y41" i="1" a="1"/>
  <c r="Y41" i="1" s="1"/>
  <c r="AA41" i="1" a="1"/>
  <c r="AA41" i="1" s="1"/>
  <c r="AA13" i="1" a="1"/>
  <c r="AA13" i="1" s="1"/>
  <c r="Y13" i="1" a="1"/>
  <c r="Y13" i="1" s="1"/>
  <c r="Z13" i="1" a="1"/>
  <c r="Z13" i="1" s="1"/>
  <c r="Y30" i="1" a="1"/>
  <c r="Y30" i="1" s="1"/>
  <c r="AA30" i="1" a="1"/>
  <c r="AA30" i="1" s="1"/>
  <c r="Z30" i="1" a="1"/>
  <c r="Z30" i="1" s="1"/>
  <c r="Z10" i="1" a="1"/>
  <c r="Z10" i="1" s="1"/>
  <c r="Y10" i="1" a="1"/>
  <c r="Y10" i="1" s="1"/>
  <c r="AA10" i="1" a="1"/>
  <c r="AA10" i="1" s="1"/>
  <c r="Y15" i="1" a="1"/>
  <c r="Y15" i="1" s="1"/>
  <c r="AA15" i="1" a="1"/>
  <c r="AA15" i="1" s="1"/>
  <c r="Z15" i="1" a="1"/>
  <c r="Z15" i="1" s="1"/>
  <c r="AA29" i="1" a="1"/>
  <c r="AA29" i="1" s="1"/>
  <c r="Y29" i="1" a="1"/>
  <c r="Y29" i="1" s="1"/>
  <c r="Z29" i="1" a="1"/>
  <c r="Z29" i="1" s="1"/>
  <c r="Y39" i="1" a="1"/>
  <c r="Y39" i="1" s="1"/>
  <c r="AA39" i="1" a="1"/>
  <c r="AA39" i="1" s="1"/>
  <c r="Z39" i="1" a="1"/>
  <c r="Z39" i="1" s="1"/>
  <c r="Y40" i="1" a="1"/>
  <c r="Y40" i="1" s="1"/>
  <c r="Z40" i="1" a="1"/>
  <c r="Z40" i="1" s="1"/>
  <c r="AA40" i="1" a="1"/>
  <c r="AA40" i="1" s="1"/>
  <c r="Z26" i="1" a="1"/>
  <c r="Z26" i="1" s="1"/>
  <c r="Y26" i="1" a="1"/>
  <c r="Y26" i="1" s="1"/>
  <c r="AA26" i="1" a="1"/>
  <c r="AA26" i="1" s="1"/>
  <c r="AA37" i="1" a="1"/>
  <c r="AA37" i="1" s="1"/>
  <c r="Y37" i="1" a="1"/>
  <c r="Y37" i="1" s="1"/>
  <c r="Z37" i="1" a="1"/>
  <c r="Z37" i="1" s="1"/>
  <c r="AA12" i="1" a="1"/>
  <c r="AA12" i="1" s="1"/>
  <c r="Z12" i="1" a="1"/>
  <c r="Z12" i="1" s="1"/>
  <c r="Y12" i="1" a="1"/>
  <c r="Y12" i="1" s="1"/>
  <c r="Z9" i="1" a="1"/>
  <c r="Z9" i="1" s="1"/>
  <c r="Y9" i="1" a="1"/>
  <c r="Y9" i="1" s="1"/>
  <c r="AA9" i="1" a="1"/>
  <c r="AA9" i="1" s="1"/>
  <c r="Z11" i="1" a="1"/>
  <c r="Z11" i="1" s="1"/>
  <c r="Y11" i="1" a="1"/>
  <c r="Y11" i="1" s="1"/>
  <c r="AA11" i="1" a="1"/>
  <c r="AA11" i="1" s="1"/>
  <c r="Z34" i="1" a="1"/>
  <c r="Z34" i="1" s="1"/>
  <c r="Y34" i="1" a="1"/>
  <c r="Y34" i="1" s="1"/>
  <c r="AA34" i="1" a="1"/>
  <c r="AA34" i="1" s="1"/>
  <c r="Y31" i="1" a="1"/>
  <c r="Y31" i="1" s="1"/>
  <c r="AA31" i="1" a="1"/>
  <c r="AA31" i="1" s="1"/>
  <c r="Z31" i="1" a="1"/>
  <c r="Z31" i="1" s="1"/>
  <c r="Y7" i="1" a="1"/>
  <c r="Y7" i="1" s="1"/>
  <c r="AA7" i="1" a="1"/>
  <c r="AA7" i="1" s="1"/>
  <c r="Z7" i="1" a="1"/>
  <c r="Z7" i="1" s="1"/>
  <c r="Z17" i="1" a="1"/>
  <c r="Z17" i="1" s="1"/>
  <c r="Y17" i="1" a="1"/>
  <c r="Y17" i="1" s="1"/>
  <c r="AA17" i="1" a="1"/>
  <c r="AA17" i="1" s="1"/>
  <c r="Z19" i="1" a="1"/>
  <c r="Z19" i="1" s="1"/>
  <c r="AA19" i="1" a="1"/>
  <c r="AA19" i="1" s="1"/>
  <c r="Y19" i="1" a="1"/>
  <c r="Y19" i="1" s="1"/>
  <c r="AA21" i="1" a="1"/>
  <c r="AA21" i="1" s="1"/>
  <c r="Y21" i="1" a="1"/>
  <c r="Y21" i="1" s="1"/>
  <c r="Z21" i="1" a="1"/>
  <c r="Z21" i="1" s="1"/>
  <c r="Y38" i="1" a="1"/>
  <c r="Y38" i="1" s="1"/>
  <c r="AA38" i="1" a="1"/>
  <c r="AA38" i="1" s="1"/>
  <c r="Z38" i="1" a="1"/>
  <c r="Z38" i="1" s="1"/>
  <c r="AA36" i="1" a="1"/>
  <c r="AA36" i="1" s="1"/>
  <c r="Z36" i="1" a="1"/>
  <c r="Z36" i="1" s="1"/>
  <c r="Y36" i="1" a="1"/>
  <c r="Y36" i="1" s="1"/>
  <c r="Z18" i="1" a="1"/>
  <c r="Z18" i="1" s="1"/>
  <c r="Y18" i="1" a="1"/>
  <c r="Y18" i="1" s="1"/>
  <c r="AA18" i="1" a="1"/>
  <c r="AA18" i="1" s="1"/>
  <c r="AA28" i="1" a="1"/>
  <c r="AA28" i="1" s="1"/>
  <c r="Z28" i="1" a="1"/>
  <c r="Z28" i="1" s="1"/>
  <c r="Y28" i="1" a="1"/>
  <c r="Y28" i="1" s="1"/>
  <c r="Y8" i="1" a="1"/>
  <c r="Y8" i="1" s="1"/>
  <c r="AA8" i="1" a="1"/>
  <c r="AA8" i="1" s="1"/>
  <c r="Z8" i="1" a="1"/>
  <c r="Z8" i="1" s="1"/>
  <c r="Z33" i="1" a="1"/>
  <c r="Z33" i="1" s="1"/>
  <c r="Y33" i="1" a="1"/>
  <c r="Y33" i="1" s="1"/>
  <c r="AA33" i="1" a="1"/>
  <c r="AA33" i="1" s="1"/>
  <c r="AA27" i="1" a="1"/>
  <c r="AA27" i="1" s="1"/>
  <c r="Z27" i="1" a="1"/>
  <c r="Z27" i="1" s="1"/>
  <c r="Y27" i="1" a="1"/>
  <c r="Y27" i="1" s="1"/>
  <c r="M3" i="50" l="1" a="1"/>
  <c r="M3"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基础选项表" description="与工作簿中“_cdb基础选项表”查询的连接。" type="5" refreshedVersion="7" background="1" saveData="1">
    <dbPr connection="Provider=Microsoft.Mashup.OleDb.1;Data Source=$Workbook$;Location=_cdb基础选项表;Extended Properties=&quot;&quot;" command="SELECT * FROM [_cdb基础选项表]"/>
  </connection>
  <connection id="5" xr16:uid="{E0651DE6-51E9-4499-BEDF-FB91529EC853}" keepAlive="1" name="查询 - _crs配置表" description="与工作簿中“_crs配置表”查询的连接。" type="5" refreshedVersion="7" background="1" saveData="1">
    <dbPr connection="Provider=Microsoft.Mashup.OleDb.1;Data Source=$Workbook$;Location=_crs配置表;Extended Properties=&quot;&quot;" command="SELECT * FROM [_crs配置表]"/>
  </connection>
  <connection id="6"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7" xr16:uid="{2ECDFB88-9D6A-4E79-8F0B-19CD9F2167D8}" keepAlive="1" name="查询 - _emr基础选项表" description="与工作簿中“_emr基础选项表”查询的连接。" type="5" refreshedVersion="7" background="1" saveData="1">
    <dbPr connection="Provider=Microsoft.Mashup.OleDb.1;Data Source=$Workbook$;Location=_emr基础选项表;Extended Properties=&quot;&quot;" command="SELECT * FROM [_emr基础选项表]"/>
  </connection>
  <connection id="8" xr16:uid="{F5DBD7BB-E788-4C3E-828C-BDC606278085}" keepAlive="1" name="查询 - _nat_选规格" description="与工作簿中“_nat_选规格”查询的连接。" type="5" refreshedVersion="7" background="1" saveData="1">
    <dbPr connection="Provider=Microsoft.Mashup.OleDb.1;Data Source=$Workbook$;Location=_nat_选规格;Extended Properties=&quot;&quot;" command="SELECT * FROM [_nat_选规格]"/>
  </connection>
  <connection id="9"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0"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11"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2"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13"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4"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5" xr16:uid="{49681652-CBAC-4858-971E-FD3C036796FA}" keepAlive="1" name="查询 - emr" description="与工作簿中“emr”查询的连接。" type="5" refreshedVersion="7" background="1" saveData="1">
    <dbPr connection="Provider=Microsoft.Mashup.OleDb.1;Data Source=$Workbook$;Location=emr;Extended Properties=&quot;&quot;" command="SELECT * FROM [emr]"/>
  </connection>
  <connection id="16"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17"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18"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19"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0"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1" xr16:uid="{3C75D88D-92B9-48CF-8131-09958B80DC5C}" keepAlive="1" name="查询 - 价格表" description="与工作簿中“价格表”查询的连接。" type="5" refreshedVersion="7" background="1" saveData="1">
    <dbPr connection="Provider=Microsoft.Mashup.OleDb.1;Data Source=$Workbook$;Location=价格表;Extended Properties=&quot;&quot;" command="SELECT * FROM [价格表]"/>
  </connection>
  <connection id="22"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23"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24"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25"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26"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<sst xmlns="http://schemas.openxmlformats.org/spreadsheetml/2006/main" count="23406" uniqueCount="2611">
  <si>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</si>
  <si>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</si>
  <si>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</si>
  <si>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</si>
  <si>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</si>
  <si>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</si>
  <si>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</si>
  <si>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</si>
  <si>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</si>
  <si>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</si>
  <si>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</si>
  <si>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</si>
  <si>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</si>
  <si>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</si>
  <si>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</si>
  <si>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</si>
  <si>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</si>
  <si>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</si>
  <si>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</si>
  <si>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</si>
  <si>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</si>
  <si>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</si>
  <si>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</si>
  <si>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</si>
  <si>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</si>
  <si>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</si>
  <si>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</si>
  <si>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8核32000MB内存</t>
  </si>
  <si>
    <t>数据库→ 云数据库 Redis→ CRS</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</si>
  <si>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</si>
  <si>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</si>
  <si>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</si>
  <si>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</si>
  <si>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</si>
  <si>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</si>
  <si>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</si>
  <si>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</si>
  <si>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</si>
  <si>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</si>
  <si>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</si>
  <si>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</si>
  <si>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</si>
  <si>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</si>
  <si>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</si>
  <si>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</si>
  <si>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</si>
  <si>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</si>
  <si>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</si>
  <si>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</si>
  <si>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</si>
  <si>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</si>
  <si>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</si>
  <si>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</si>
  <si>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</si>
  <si>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</si>
  <si>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</si>
  <si>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</si>
  <si>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</si>
  <si>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</si>
  <si>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</si>
  <si>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</si>
  <si>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</si>
  <si>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</si>
  <si>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</si>
  <si>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</si>
  <si>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</si>
  <si>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</si>
  <si>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</si>
  <si>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</si>
  <si>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</si>
  <si>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</si>
  <si>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</si>
  <si>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</si>
  <si>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</si>
  <si>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</si>
  <si>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</si>
  <si>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</si>
  <si>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</si>
  <si>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</si>
  <si>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</si>
  <si>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</si>
  <si>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</si>
  <si>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</si>
  <si>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</si>
  <si>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</si>
  <si>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</si>
  <si>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</si>
  <si>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</si>
  <si>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</si>
  <si>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</si>
  <si>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</si>
  <si>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</si>
  <si>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</si>
  <si>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</si>
  <si>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</si>
  <si>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</si>
  <si>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</si>
  <si>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</si>
  <si>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</si>
  <si>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</si>
  <si>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</si>
  <si>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</si>
  <si>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</si>
  <si>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</si>
  <si>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</si>
  <si>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</si>
  <si>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</si>
  <si>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</si>
  <si>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</si>
  <si>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</si>
  <si>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</si>
  <si>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</si>
  <si>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</si>
  <si>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</si>
  <si>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</si>
  <si>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</si>
  <si>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</si>
  <si>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</si>
  <si>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</si>
  <si>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</si>
  <si>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</si>
  <si>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</si>
  <si>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</si>
  <si>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</si>
  <si>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</si>
  <si>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</si>
  <si>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</si>
  <si>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</si>
  <si>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</si>
  <si>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</si>
  <si>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</si>
  <si>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</si>
  <si>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</si>
  <si>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</si>
  <si>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</si>
  <si>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</si>
  <si>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</si>
  <si>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</si>
  <si>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</si>
  <si>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</si>
  <si>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</si>
  <si>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</si>
  <si>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</si>
  <si>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</si>
  <si>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</si>
  <si>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</si>
  <si>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</si>
  <si>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</si>
  <si>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</si>
  <si>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</si>
  <si>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</si>
  <si>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</si>
  <si>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</si>
  <si>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</si>
  <si>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</si>
  <si>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</si>
  <si>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</si>
  <si>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</si>
  <si>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</si>
  <si>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</si>
  <si>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</si>
  <si>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</si>
  <si>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</si>
  <si>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</si>
  <si>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</si>
  <si>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</si>
  <si>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</si>
  <si>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</si>
  <si>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</si>
  <si>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</si>
  <si>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</si>
  <si>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</si>
  <si>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</si>
  <si>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</si>
  <si>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</si>
  <si>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</si>
  <si>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</si>
  <si>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</si>
  <si>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</si>
  <si>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</si>
  <si>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</si>
  <si>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</si>
  <si>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</si>
  <si>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</si>
  <si>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</si>
  <si>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</si>
  <si>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</si>
  <si>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</si>
  <si>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</si>
  <si>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</si>
  <si>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</si>
  <si>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</si>
  <si>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</si>
  <si>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</si>
  <si>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</si>
  <si>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</si>
  <si>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</si>
  <si>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</si>
  <si>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</si>
  <si>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</si>
  <si>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</si>
  <si>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</si>
  <si>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</si>
  <si>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</si>
  <si>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</si>
  <si>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</si>
  <si>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</si>
  <si>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</si>
  <si>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</si>
  <si>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</si>
  <si>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</si>
  <si>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</si>
  <si>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</si>
  <si>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</si>
  <si>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</si>
  <si>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</si>
  <si>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</si>
  <si>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</si>
  <si>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</si>
  <si>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</si>
  <si>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</si>
  <si>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</si>
  <si>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</si>
  <si>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</si>
  <si>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</si>
  <si>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</si>
  <si>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</si>
  <si>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</si>
  <si>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</si>
  <si>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</si>
  <si>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</si>
  <si>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</si>
  <si>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</si>
  <si>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</si>
  <si>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</si>
  <si>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</si>
  <si>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</si>
  <si>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</si>
  <si>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</si>
  <si>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</si>
  <si>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</si>
  <si>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</si>
  <si>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</si>
  <si>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</si>
  <si>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</si>
  <si>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</si>
  <si>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</si>
  <si>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</si>
  <si>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</si>
  <si>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</si>
  <si>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</si>
  <si>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</si>
  <si>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</si>
  <si>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</si>
  <si>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</si>
  <si>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</si>
  <si>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</si>
  <si>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</si>
  <si>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</si>
  <si>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</si>
  <si>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</si>
  <si>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</si>
  <si>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</si>
  <si>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</si>
  <si>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</si>
  <si>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</si>
  <si>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</si>
  <si>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</si>
  <si>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</si>
  <si>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</si>
  <si>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</si>
  <si>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</si>
  <si>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</si>
  <si>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</si>
  <si>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</si>
  <si>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</si>
  <si>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</si>
  <si>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</si>
  <si>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</si>
  <si>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</si>
  <si>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</si>
  <si>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</si>
  <si>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</si>
  <si>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</si>
  <si>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</si>
  <si>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</si>
  <si>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</si>
  <si>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</si>
  <si>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</si>
  <si>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</si>
  <si>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</si>
  <si>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</si>
  <si>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</si>
  <si>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</si>
  <si>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</si>
  <si>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</si>
  <si>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</si>
  <si>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</si>
  <si>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</si>
  <si>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</si>
  <si>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</si>
  <si>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</si>
  <si>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</si>
  <si>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</si>
  <si>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</si>
  <si>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</si>
  <si>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</si>
  <si>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</si>
  <si>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</si>
  <si>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</si>
  <si>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</si>
  <si>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</si>
  <si>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</si>
  <si>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</si>
  <si>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</si>
  <si>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</si>
  <si>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</si>
  <si>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</si>
  <si>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</si>
  <si>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</si>
  <si>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</si>
  <si>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</si>
  <si>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</si>
  <si>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</si>
  <si>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</si>
  <si>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</si>
  <si>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</si>
  <si>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</si>
  <si>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</si>
  <si>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</si>
  <si>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</si>
  <si>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</si>
  <si>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</si>
  <si>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</si>
  <si>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</si>
  <si>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</si>
  <si>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</si>
  <si>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</si>
  <si>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</si>
  <si>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</si>
  <si>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</si>
  <si>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</si>
  <si>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</si>
  <si>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</si>
  <si>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</si>
  <si>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</si>
  <si>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</si>
  <si>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</si>
  <si>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</si>
  <si>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</si>
  <si>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</si>
  <si>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</si>
  <si>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</si>
  <si>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</si>
  <si>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</si>
  <si>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</si>
  <si>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</si>
  <si>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</si>
  <si>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</si>
  <si>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</si>
  <si>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</si>
  <si>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</si>
  <si>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</si>
  <si>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</si>
  <si>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</si>
  <si>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</si>
  <si>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</si>
  <si>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</si>
  <si>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</si>
  <si>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</si>
  <si>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</si>
  <si>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</si>
  <si>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</si>
  <si>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</si>
  <si>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</si>
  <si>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</si>
  <si>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</si>
  <si>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</si>
  <si>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</si>
  <si>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</si>
  <si>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</si>
  <si>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</si>
  <si>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</si>
  <si>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</si>
  <si>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</si>
  <si>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</si>
  <si>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</si>
  <si>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</si>
  <si>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</si>
  <si>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</si>
  <si>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</si>
  <si>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</si>
  <si>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</si>
  <si>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</si>
  <si>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</si>
  <si>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</si>
  <si>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</si>
  <si>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</si>
  <si>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</si>
  <si>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</si>
  <si>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</si>
  <si>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</si>
  <si>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</si>
  <si>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</si>
  <si>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</si>
  <si>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</si>
  <si>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</si>
  <si>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</si>
  <si>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</si>
  <si>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</si>
  <si>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</si>
  <si>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</si>
  <si>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</si>
  <si>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</si>
  <si>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</si>
  <si>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</si>
  <si>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</si>
  <si>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</si>
  <si>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</si>
  <si>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</si>
  <si>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</si>
  <si>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</si>
  <si>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</si>
  <si>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</si>
  <si>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</si>
  <si>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</si>
  <si>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</si>
  <si>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</si>
  <si>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</si>
  <si>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</si>
  <si>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</si>
  <si>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</si>
  <si>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</si>
  <si>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</si>
  <si>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</si>
  <si>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</si>
  <si>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</si>
  <si>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</si>
  <si>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</si>
  <si>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</si>
  <si>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</si>
  <si>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</si>
  <si>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</si>
  <si>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</si>
  <si>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</si>
  <si>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</si>
  <si>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</si>
  <si>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</si>
  <si>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</si>
  <si>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</si>
  <si>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</si>
  <si>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</si>
  <si>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</si>
  <si>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</si>
  <si>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</si>
  <si>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</si>
  <si>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</si>
  <si>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</si>
  <si>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</si>
  <si>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</si>
  <si>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</si>
  <si>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</si>
  <si>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</si>
  <si>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</si>
  <si>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</si>
  <si>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</si>
  <si>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</si>
  <si>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</si>
  <si>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</si>
  <si>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</si>
  <si>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</si>
  <si>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</si>
  <si>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</si>
  <si>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</si>
  <si>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</si>
  <si>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</si>
  <si>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</si>
  <si>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</si>
  <si>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</si>
  <si>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</si>
  <si>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</si>
  <si>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</si>
  <si>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</si>
  <si>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</si>
  <si>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</si>
  <si>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</si>
  <si>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</si>
  <si>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</si>
  <si>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</si>
  <si>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</si>
  <si>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</si>
  <si>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</si>
  <si>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</si>
  <si>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</si>
  <si>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</si>
  <si>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</si>
  <si>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</si>
  <si>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</si>
  <si>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</si>
  <si>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</si>
  <si>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</si>
  <si>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</si>
  <si>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</si>
  <si>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</si>
  <si>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</si>
  <si>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</si>
  <si>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</si>
  <si>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</si>
  <si>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</si>
  <si>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</si>
  <si>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</si>
  <si>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</si>
  <si>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</si>
  <si>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</si>
  <si>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</si>
  <si>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</si>
  <si>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</si>
  <si>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</si>
  <si>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</si>
  <si>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</si>
  <si>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</si>
  <si>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</si>
  <si>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</si>
  <si>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</si>
  <si>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</si>
  <si>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</si>
  <si>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</si>
  <si>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</si>
  <si>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</si>
  <si>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</si>
  <si>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</si>
  <si>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</si>
  <si>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</si>
  <si>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</si>
  <si>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</si>
  <si>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</si>
  <si>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</si>
  <si>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</si>
  <si>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</si>
  <si>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</si>
  <si>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</si>
  <si>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</si>
  <si>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</si>
  <si>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</si>
  <si>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</si>
  <si>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</si>
  <si>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</si>
  <si>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</si>
  <si>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</si>
  <si>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</si>
  <si>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</si>
  <si>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</si>
  <si>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</si>
  <si>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</si>
  <si>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</si>
  <si>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</si>
  <si>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</si>
  <si>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</si>
  <si>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</si>
  <si>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</si>
  <si>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</si>
  <si>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</si>
  <si>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</si>
  <si>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</si>
  <si>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</si>
  <si>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</si>
  <si>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</si>
  <si>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</si>
  <si>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</si>
  <si>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</si>
  <si>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</si>
  <si>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</si>
  <si>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</si>
  <si>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</si>
  <si>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</si>
  <si>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</si>
  <si>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</si>
  <si>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</si>
  <si>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</si>
  <si>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</si>
  <si>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</si>
  <si>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</si>
  <si>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</si>
  <si>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</si>
  <si>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</si>
  <si>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</si>
  <si>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</si>
  <si>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</si>
  <si>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</si>
  <si>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</si>
  <si>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</si>
  <si>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</si>
  <si>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</si>
  <si>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</si>
  <si>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</si>
  <si>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</si>
  <si>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</si>
  <si>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</si>
  <si>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</si>
  <si>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</si>
  <si>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</si>
  <si>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</si>
  <si>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</si>
  <si>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</si>
  <si>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</si>
  <si>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</si>
  <si>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</si>
  <si>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</si>
  <si>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</si>
  <si>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</si>
  <si>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</si>
  <si>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</si>
  <si>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</si>
  <si>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</si>
  <si>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</si>
  <si>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</si>
  <si>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</si>
  <si>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</si>
  <si>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</si>
  <si>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</si>
  <si>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</si>
  <si>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</si>
  <si>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</si>
  <si>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</si>
  <si>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</si>
  <si>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</si>
  <si>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</si>
  <si>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</si>
  <si>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</si>
  <si>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</si>
  <si>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</si>
  <si>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</si>
  <si>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</si>
  <si>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</si>
  <si>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</si>
  <si>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</si>
  <si>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</si>
  <si>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</si>
  <si>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</si>
  <si>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</si>
  <si>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</si>
  <si>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</si>
  <si>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</si>
  <si>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</si>
  <si>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</si>
  <si>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</si>
  <si>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</si>
  <si>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</si>
  <si>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</si>
  <si>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</si>
  <si>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</si>
  <si>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</si>
  <si>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</si>
  <si>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</si>
  <si>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</si>
  <si>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</si>
  <si>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</si>
  <si>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</si>
  <si>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</si>
  <si>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</si>
  <si>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</si>
  <si>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</si>
  <si>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</si>
  <si>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</si>
  <si>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</si>
  <si>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</si>
  <si>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</si>
  <si>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</si>
  <si>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</si>
  <si>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</si>
  <si>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</si>
  <si>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</si>
  <si>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</si>
  <si>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</si>
  <si>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</si>
  <si>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</si>
  <si>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</si>
  <si>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</si>
  <si>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</si>
  <si>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</si>
  <si>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</si>
  <si>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</si>
  <si>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</si>
  <si>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</si>
  <si>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</si>
  <si>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</si>
  <si>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</si>
  <si>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</si>
  <si>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</si>
  <si>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</si>
  <si>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</si>
  <si>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</si>
  <si>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</si>
  <si>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</si>
  <si>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</si>
  <si>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</si>
  <si>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</si>
  <si>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</si>
  <si>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</si>
  <si>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</si>
  <si>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</si>
  <si>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</si>
  <si>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</si>
  <si>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</si>
  <si>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</si>
  <si>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</si>
  <si>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</si>
  <si>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</si>
  <si>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</si>
  <si>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</si>
  <si>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</si>
  <si>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</si>
  <si>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</si>
  <si>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</si>
  <si>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</si>
  <si>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</si>
  <si>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</si>
  <si>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</si>
  <si>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</si>
  <si>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</si>
  <si>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</si>
  <si>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</si>
  <si>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</si>
  <si>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</si>
  <si>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</si>
  <si>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</si>
  <si>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</si>
  <si>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</si>
  <si>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</si>
  <si>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</si>
  <si>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</si>
  <si>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</si>
  <si>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</si>
  <si>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</si>
  <si>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</si>
  <si>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</si>
  <si>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</si>
  <si>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</si>
  <si>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</si>
  <si>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</si>
  <si>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</si>
  <si>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</si>
  <si>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</si>
  <si>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</si>
  <si>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</si>
  <si>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</si>
  <si>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</si>
  <si>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</si>
  <si>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</si>
  <si>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</si>
  <si>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</si>
  <si>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</si>
  <si>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</si>
  <si>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</si>
  <si>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</si>
  <si>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</si>
  <si>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</si>
  <si>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</si>
  <si>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</si>
  <si>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</si>
  <si>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</si>
  <si>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</si>
  <si>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</si>
  <si>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</si>
  <si>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</si>
  <si>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</si>
  <si>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</si>
  <si>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</si>
  <si>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</si>
  <si>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</si>
  <si>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</si>
  <si>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</si>
  <si>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</si>
  <si>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</si>
  <si>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</si>
  <si>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</si>
  <si>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</si>
  <si>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</si>
  <si>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</si>
  <si>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</si>
  <si>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</si>
  <si>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</si>
  <si>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</si>
  <si>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</si>
  <si>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</si>
  <si>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</si>
  <si>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</si>
  <si>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</si>
  <si>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</si>
  <si>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</si>
  <si>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</si>
  <si>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</si>
  <si>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</si>
  <si>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</si>
  <si>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</si>
  <si>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</si>
  <si>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</si>
  <si>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</si>
  <si>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</si>
  <si>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</si>
  <si>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</si>
  <si>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</si>
  <si>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</si>
  <si>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</si>
  <si>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</si>
  <si>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</si>
  <si>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</si>
  <si>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</si>
  <si>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</si>
  <si>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</si>
  <si>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</si>
  <si>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</si>
  <si>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</si>
  <si>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</si>
  <si>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</si>
  <si>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</si>
  <si>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</si>
  <si>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</si>
  <si>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</si>
  <si>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</si>
  <si>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</si>
  <si>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</si>
  <si>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</si>
  <si>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</si>
  <si>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</si>
  <si>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</si>
  <si>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</si>
  <si>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</si>
  <si>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</si>
  <si>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</si>
  <si>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</si>
  <si>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</si>
  <si>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</si>
  <si>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</si>
  <si>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</si>
  <si>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</si>
  <si>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</si>
  <si>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</si>
  <si>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</si>
  <si>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</si>
  <si>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</si>
  <si>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</si>
  <si>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</si>
  <si>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</si>
  <si>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</si>
  <si>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</si>
  <si>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</si>
  <si>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</si>
  <si>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</si>
  <si>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</si>
  <si>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</si>
  <si>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</si>
  <si>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</si>
  <si>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</si>
  <si>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</si>
  <si>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</si>
  <si>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</si>
  <si>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</si>
  <si>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</si>
  <si>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</si>
  <si>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</si>
  <si>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</si>
  <si>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</si>
  <si>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</si>
  <si>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</si>
  <si>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</si>
  <si>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</si>
  <si>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</si>
  <si>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</si>
  <si>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</si>
  <si>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</si>
  <si>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</si>
  <si>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</si>
  <si>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</si>
  <si>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</si>
  <si>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</si>
  <si>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</si>
  <si>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</si>
  <si>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</si>
  <si>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</si>
  <si>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</si>
  <si>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</si>
  <si>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</si>
  <si>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</si>
  <si>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</si>
  <si>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</si>
  <si>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</si>
  <si>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</si>
  <si>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</si>
  <si>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</si>
  <si>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</si>
  <si>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</si>
  <si>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</si>
  <si>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</si>
  <si>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</si>
  <si>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</si>
  <si>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</si>
  <si>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</si>
  <si>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</si>
  <si>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</si>
  <si>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</si>
  <si>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</si>
  <si>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</si>
  <si>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</si>
  <si>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</si>
  <si>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</si>
  <si>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</si>
  <si>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</si>
  <si>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</si>
  <si>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</si>
  <si>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</si>
  <si>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</si>
  <si>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</si>
  <si>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</si>
  <si>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</si>
  <si>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</si>
  <si>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</si>
  <si>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</si>
  <si>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</si>
  <si>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</si>
  <si>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</si>
  <si>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</si>
  <si>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</si>
  <si>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</si>
  <si>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</si>
  <si>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</si>
  <si>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</si>
  <si>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</si>
  <si>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</si>
  <si>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</si>
  <si>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</si>
  <si>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</si>
  <si>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</si>
  <si>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</si>
  <si>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</si>
  <si>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</si>
  <si>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</si>
  <si>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</si>
  <si>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</si>
  <si>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</si>
  <si>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</si>
  <si>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</si>
  <si>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</si>
  <si>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</si>
  <si>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</si>
  <si>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</si>
  <si>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</si>
  <si>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</si>
  <si>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</si>
  <si>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</si>
  <si>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</si>
  <si>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</si>
  <si>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</si>
  <si>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</si>
  <si>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</si>
  <si>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</si>
  <si>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</si>
  <si>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</si>
  <si>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</si>
  <si>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</si>
  <si>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</si>
  <si>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</si>
  <si>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</si>
  <si>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</si>
  <si>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</si>
  <si>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</si>
  <si>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</si>
  <si>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</si>
  <si>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</si>
  <si>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</si>
  <si>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</si>
  <si>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</si>
  <si>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</si>
  <si>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</si>
  <si>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</si>
  <si>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</si>
  <si>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</si>
  <si>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</si>
  <si>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</si>
  <si>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</si>
  <si>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</si>
  <si>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</si>
  <si>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</si>
  <si>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</si>
  <si>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</si>
  <si>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</si>
  <si>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</si>
  <si>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</si>
  <si>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</si>
  <si>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</si>
  <si>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</si>
  <si>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</si>
  <si>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</si>
  <si>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</si>
  <si>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</si>
  <si>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</si>
  <si>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</si>
  <si>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</si>
  <si>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</si>
  <si>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</si>
  <si>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</si>
  <si>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</si>
  <si>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</si>
  <si>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</si>
  <si>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</si>
  <si>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</si>
  <si>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</si>
  <si>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</si>
  <si>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</si>
  <si>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</si>
  <si>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</si>
  <si>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</si>
  <si>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</si>
  <si>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</si>
  <si>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</si>
  <si>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</si>
  <si>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</si>
  <si>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</si>
  <si>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</si>
  <si>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</si>
  <si>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</si>
  <si>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</si>
  <si>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</si>
  <si>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</si>
  <si>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</si>
  <si>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</si>
  <si>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</si>
  <si>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</si>
  <si>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</si>
  <si>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</si>
  <si>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</si>
  <si>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</si>
  <si>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</si>
  <si>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</si>
  <si>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</si>
  <si>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</si>
  <si>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</si>
  <si>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</si>
  <si>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</si>
  <si>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</si>
  <si>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</si>
  <si>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</si>
  <si>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</si>
  <si>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</si>
  <si>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</si>
  <si>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</si>
  <si>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</si>
  <si>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</si>
  <si>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</si>
  <si>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</si>
  <si>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</si>
  <si>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</si>
  <si>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</si>
  <si>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</si>
  <si>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</si>
  <si>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</si>
  <si>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</si>
  <si>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</si>
  <si>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</si>
  <si>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</si>
  <si>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</si>
  <si>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</si>
  <si>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</si>
  <si>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</si>
  <si>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</si>
  <si>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</si>
  <si>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</si>
  <si>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</si>
  <si>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</si>
  <si>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</si>
  <si>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</si>
  <si>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</si>
  <si>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</si>
  <si>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</si>
  <si>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</si>
  <si>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</si>
  <si>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</si>
  <si>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</si>
  <si>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</si>
  <si>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</si>
  <si>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</si>
  <si>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</si>
  <si>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</si>
  <si>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</si>
  <si>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</si>
  <si>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</si>
  <si>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</si>
  <si>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</si>
  <si>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</si>
  <si>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</si>
  <si>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</si>
  <si>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</si>
  <si>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</si>
  <si>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</si>
  <si>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</si>
  <si>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</si>
  <si>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</si>
  <si>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</si>
  <si>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</si>
  <si>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</si>
  <si>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</si>
  <si>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</si>
  <si>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</si>
  <si>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</si>
  <si>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</si>
  <si>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</si>
  <si>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</si>
  <si>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</si>
  <si>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</si>
  <si>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</si>
  <si>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</si>
  <si>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</si>
  <si>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</si>
  <si>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</si>
  <si>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</si>
  <si>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</si>
  <si>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</si>
  <si>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</si>
  <si>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</si>
  <si>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</si>
  <si>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</si>
  <si>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</si>
  <si>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</si>
  <si>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</si>
  <si>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</si>
  <si>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</si>
  <si>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</si>
  <si>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</si>
  <si>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</si>
  <si>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</si>
  <si>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</si>
  <si>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</si>
  <si>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</si>
  <si>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</si>
  <si>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</si>
  <si>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</si>
  <si>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</si>
  <si>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</si>
  <si>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</si>
  <si>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</si>
  <si>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</si>
  <si>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</si>
  <si>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</si>
  <si>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</si>
  <si>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</si>
  <si>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</si>
  <si>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</si>
  <si>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</si>
  <si>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</si>
  <si>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</si>
  <si>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</si>
  <si>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</si>
  <si>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</si>
  <si>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</si>
  <si>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</si>
  <si>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</si>
  <si>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</si>
  <si>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</si>
  <si>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</si>
  <si>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</si>
  <si>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</si>
  <si>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</si>
  <si>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</si>
  <si>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</si>
  <si>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</si>
  <si>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</si>
  <si>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</si>
  <si>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</si>
  <si>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</si>
  <si>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</si>
  <si>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</si>
  <si>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</si>
  <si>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</si>
  <si>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</si>
  <si>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</si>
  <si>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</si>
  <si>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</si>
  <si>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</si>
  <si>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</si>
  <si>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</si>
  <si>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</si>
  <si>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</si>
  <si>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</si>
  <si>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</si>
  <si>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</si>
  <si>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</si>
  <si>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</si>
  <si>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</si>
  <si>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</si>
  <si>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</si>
  <si>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</si>
  <si>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</si>
  <si>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</si>
  <si>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</si>
  <si>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</si>
  <si>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</si>
  <si>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</si>
  <si>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</si>
  <si>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</si>
  <si>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</si>
  <si>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</si>
  <si>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</si>
  <si>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</si>
  <si>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</si>
  <si>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</si>
  <si>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</si>
  <si>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</si>
  <si>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</si>
  <si>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</si>
  <si>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</si>
  <si>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</si>
  <si>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</si>
  <si>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</si>
  <si>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</si>
  <si>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</si>
  <si>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</si>
  <si>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</si>
  <si>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</si>
  <si>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</si>
  <si>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</si>
  <si>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</si>
  <si>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</si>
  <si>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</si>
  <si>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</si>
  <si>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</si>
  <si>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</si>
  <si>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</si>
  <si>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</si>
  <si>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</si>
  <si>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</si>
  <si>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</si>
  <si>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</si>
  <si>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</si>
  <si>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</si>
  <si>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</si>
  <si>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</si>
  <si>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</si>
  <si>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</si>
  <si>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</si>
  <si>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</si>
  <si>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</si>
  <si>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</si>
  <si>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</si>
  <si>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</si>
  <si>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</si>
  <si>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</si>
  <si>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</si>
  <si>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</si>
  <si>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</si>
  <si>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</si>
  <si>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</si>
  <si>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</si>
  <si>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</si>
  <si>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</si>
  <si>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</si>
  <si>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</si>
  <si>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</si>
  <si>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</si>
  <si>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</si>
  <si>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</si>
  <si>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</si>
  <si>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</si>
  <si>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</si>
  <si>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</si>
  <si>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</si>
  <si>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</si>
  <si>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</si>
  <si>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</si>
  <si>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</si>
  <si>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</si>
  <si>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</si>
  <si>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</si>
  <si>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</si>
  <si>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</si>
  <si>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</si>
  <si>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</si>
  <si>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</si>
  <si>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</si>
  <si>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</si>
  <si>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</si>
  <si>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</si>
  <si>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</si>
  <si>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</si>
  <si>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</si>
  <si>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</si>
  <si>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</si>
  <si>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</si>
  <si>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</si>
  <si>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</si>
  <si>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</si>
  <si>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</si>
  <si>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</si>
  <si>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</si>
  <si>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</si>
  <si>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</si>
  <si>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</si>
  <si>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</si>
  <si>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</si>
  <si>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</si>
  <si>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</si>
  <si>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</si>
  <si>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</si>
  <si>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</si>
  <si>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</si>
  <si>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</si>
  <si>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</si>
  <si>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</si>
  <si>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</si>
  <si>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</si>
  <si>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</si>
  <si>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</si>
  <si>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</si>
  <si>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</si>
  <si>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</si>
  <si>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</si>
  <si>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</si>
  <si>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</si>
  <si>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</si>
  <si>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</si>
  <si>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</si>
  <si>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</si>
  <si>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</si>
  <si>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</si>
  <si>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</si>
  <si>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</si>
  <si>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</si>
  <si>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</si>
  <si>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</si>
  <si>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</si>
  <si>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</si>
  <si>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</si>
  <si>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</si>
  <si>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</si>
  <si>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</si>
  <si>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</si>
  <si>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</si>
  <si>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</si>
  <si>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</si>
  <si>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</si>
  <si>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</si>
  <si>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</si>
  <si>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</si>
  <si>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</si>
  <si>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</si>
  <si>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</si>
  <si>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</si>
  <si>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</si>
  <si>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</si>
  <si>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</si>
  <si>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</si>
  <si>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</si>
  <si>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</si>
  <si>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</si>
  <si>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</si>
  <si>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</si>
  <si>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</si>
  <si>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</si>
  <si>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</si>
  <si>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</si>
  <si>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</si>
  <si>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</si>
  <si>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</si>
  <si>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</si>
  <si>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</si>
  <si>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</si>
  <si>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</si>
  <si>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</si>
  <si>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</si>
  <si>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</si>
  <si>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</si>
  <si>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</si>
  <si>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</si>
  <si>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</si>
  <si>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</si>
  <si>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</si>
  <si>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</si>
  <si>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</si>
  <si>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</si>
  <si>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</si>
  <si>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</si>
  <si>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</si>
  <si>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</si>
  <si>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</si>
  <si>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</si>
  <si>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</si>
  <si>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</si>
  <si>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</si>
  <si>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</si>
  <si>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</si>
  <si>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</si>
  <si>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</si>
  <si>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</si>
  <si>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</si>
  <si>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</si>
  <si>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</si>
  <si>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</si>
  <si>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</si>
  <si>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</si>
  <si>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</si>
  <si>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</si>
  <si>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</si>
  <si>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</si>
  <si>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</si>
  <si>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</si>
  <si>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</si>
  <si>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</si>
  <si>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</si>
  <si>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</si>
  <si>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</si>
  <si>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</si>
  <si>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</si>
  <si>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</si>
  <si>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</si>
  <si>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</si>
  <si>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</si>
  <si>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</si>
  <si>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</si>
  <si>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</si>
  <si>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</si>
  <si>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</si>
  <si>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</si>
  <si>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</si>
  <si>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</si>
  <si>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</si>
  <si>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</si>
  <si>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</si>
  <si>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</si>
  <si>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</si>
  <si>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</si>
  <si>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</si>
  <si>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</si>
  <si>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</si>
  <si>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</si>
  <si>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</si>
  <si>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</si>
  <si>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</si>
  <si>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</si>
  <si>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</si>
  <si>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</si>
  <si>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</si>
  <si>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</si>
  <si>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</si>
  <si>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</si>
  <si>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</si>
  <si>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</si>
  <si>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</si>
  <si>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</si>
  <si>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</si>
  <si>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</si>
  <si>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</si>
  <si>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</si>
  <si>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</si>
  <si>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</si>
  <si>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</si>
  <si>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</si>
  <si>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</si>
  <si>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</si>
  <si>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</si>
  <si>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</si>
  <si>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</si>
  <si>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</si>
  <si>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</si>
  <si>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</si>
  <si>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</si>
  <si>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</si>
  <si>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</si>
  <si>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</si>
  <si>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</si>
  <si>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</si>
  <si>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</si>
  <si>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</si>
  <si>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</si>
  <si>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</si>
  <si>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</si>
  <si>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</si>
  <si>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</si>
  <si>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</si>
  <si>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</si>
  <si>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</si>
  <si>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</si>
  <si>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</si>
  <si>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</si>
  <si>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</si>
  <si>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</si>
  <si>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</si>
  <si>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</si>
  <si>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</si>
  <si>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</si>
  <si>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</si>
  <si>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</si>
  <si>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</si>
  <si>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</si>
  <si>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</si>
  <si>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</si>
  <si>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</si>
  <si>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</si>
  <si>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</si>
  <si>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</si>
  <si>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</si>
  <si>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</si>
  <si>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</si>
  <si>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</si>
  <si>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</si>
  <si>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</si>
  <si>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</si>
  <si>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</si>
  <si>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</si>
  <si>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</si>
  <si>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</si>
  <si>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</si>
  <si>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</si>
  <si>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</si>
  <si>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</si>
  <si>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</si>
  <si>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</si>
  <si>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</si>
  <si>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</si>
  <si>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</si>
  <si>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</si>
  <si>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</si>
  <si>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</si>
  <si>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</si>
  <si>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</si>
  <si>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</si>
  <si>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</si>
  <si>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</si>
  <si>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</si>
  <si>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</si>
  <si>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</si>
  <si>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</si>
  <si>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</si>
  <si>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</si>
  <si>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</si>
  <si>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</si>
  <si>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</si>
  <si>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</si>
  <si>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</si>
  <si>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</si>
  <si>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</si>
  <si>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</si>
  <si>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</si>
  <si>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</si>
  <si>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</si>
  <si>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</si>
  <si>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</si>
  <si>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</si>
  <si>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</si>
  <si>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</si>
  <si>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</si>
  <si>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</si>
  <si>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</si>
  <si>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</si>
  <si>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</si>
  <si>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</si>
  <si>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</si>
  <si>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</si>
  <si>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</si>
  <si>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</si>
  <si>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</si>
  <si>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</si>
  <si>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</si>
  <si>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</si>
  <si>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</si>
  <si>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</si>
  <si>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</si>
  <si>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</si>
  <si>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</si>
  <si>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</si>
  <si>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</si>
  <si>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</si>
  <si>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</si>
  <si>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</si>
  <si>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</si>
  <si>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</si>
  <si>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</si>
  <si>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</si>
  <si>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</si>
  <si>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</si>
  <si>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</si>
  <si>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</si>
  <si>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</si>
  <si>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</si>
  <si>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</si>
  <si>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</si>
  <si>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</si>
  <si>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</si>
  <si>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</si>
  <si>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</si>
  <si>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</si>
  <si>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</si>
  <si>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</si>
  <si>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</si>
  <si>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</si>
  <si>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</si>
  <si>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</si>
  <si>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</si>
  <si>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</si>
  <si>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</si>
  <si>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</si>
  <si>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</si>
  <si>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</si>
  <si>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</si>
  <si>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</si>
  <si>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</si>
  <si>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</si>
  <si>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</si>
  <si>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</si>
  <si>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</si>
  <si>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</si>
  <si>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</si>
  <si>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</si>
  <si>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</si>
  <si>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</si>
  <si>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</si>
  <si>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</si>
  <si>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</si>
  <si>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</si>
  <si>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</si>
  <si>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</si>
  <si>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</si>
  <si>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</si>
  <si>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</si>
  <si>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</si>
  <si>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</si>
  <si>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</si>
  <si>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</si>
  <si>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</si>
  <si>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</si>
  <si>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</si>
  <si>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</si>
  <si>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</si>
  <si>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</si>
  <si>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</si>
  <si>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</si>
  <si>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</si>
  <si>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</si>
  <si>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</si>
  <si>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</si>
  <si>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</si>
  <si>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</si>
  <si>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</si>
  <si>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</si>
  <si>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</si>
  <si>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</si>
  <si>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</si>
  <si>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</si>
  <si>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</si>
  <si>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</si>
  <si>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</si>
  <si>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</si>
  <si>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</si>
  <si>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</si>
  <si>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</si>
  <si>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</si>
  <si>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</si>
  <si>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</si>
  <si>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</si>
  <si>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</si>
  <si>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</si>
  <si>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</si>
  <si>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</si>
  <si>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</si>
  <si>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</si>
  <si>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</si>
  <si>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</si>
  <si>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</si>
  <si>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</si>
  <si>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</si>
  <si>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</si>
  <si>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</si>
  <si>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</si>
  <si>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</si>
  <si>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</si>
  <si>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</si>
  <si>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</si>
  <si>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</si>
  <si>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</si>
  <si>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</si>
  <si>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</si>
  <si>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</si>
  <si>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</si>
  <si>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</si>
  <si>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</si>
  <si>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</si>
  <si>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</si>
  <si>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</si>
  <si>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</si>
  <si>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</si>
  <si>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</si>
  <si>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</si>
  <si>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</si>
  <si>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</si>
  <si>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</si>
  <si>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</si>
  <si>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</si>
  <si>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</si>
  <si>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</si>
  <si>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</si>
  <si>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</si>
  <si>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</si>
  <si>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</si>
  <si>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</si>
  <si>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</si>
  <si>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</si>
  <si>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</si>
  <si>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</si>
  <si>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</si>
  <si>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</si>
  <si>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</si>
  <si>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</si>
  <si>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</si>
  <si>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</si>
  <si>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</si>
  <si>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</si>
  <si>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</si>
  <si>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</si>
  <si>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</si>
  <si>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</si>
  <si>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</si>
  <si>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</si>
  <si>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</si>
  <si>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</si>
  <si>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</si>
  <si>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</si>
  <si>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</si>
  <si>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</si>
  <si>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</si>
  <si>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</si>
  <si>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</si>
  <si>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</si>
  <si>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</si>
  <si>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</si>
  <si>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</si>
  <si>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</si>
  <si>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</si>
  <si>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</si>
  <si>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</si>
  <si>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</si>
  <si>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</si>
  <si>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</si>
  <si>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</si>
  <si>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</si>
  <si>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</si>
  <si>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</si>
  <si>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</si>
  <si>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</si>
  <si>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</si>
  <si>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</si>
  <si>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</si>
  <si>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</si>
  <si>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</si>
  <si>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</si>
  <si>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</si>
  <si>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</si>
  <si>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</si>
  <si>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</si>
  <si>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</si>
  <si>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</si>
  <si>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</si>
  <si>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</si>
  <si>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</si>
  <si>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</si>
  <si>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</si>
  <si>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</si>
  <si>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</si>
  <si>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</si>
  <si>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</si>
  <si>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</si>
  <si>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</si>
  <si>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</si>
  <si>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</si>
  <si>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</si>
  <si>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</si>
  <si>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</si>
  <si>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</si>
  <si>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</si>
  <si>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</si>
  <si>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</si>
  <si>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</si>
  <si>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</si>
  <si>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</si>
  <si>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</si>
  <si>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</si>
  <si>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</si>
  <si>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</si>
  <si>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</si>
  <si>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</si>
  <si>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</si>
  <si>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</si>
  <si>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</si>
  <si>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</si>
  <si>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</si>
  <si>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</si>
  <si>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</si>
  <si>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</si>
  <si>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</si>
  <si>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</si>
  <si>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</si>
  <si>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</si>
  <si>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</si>
  <si>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</si>
  <si>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</si>
  <si>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</si>
  <si>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</si>
  <si>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</si>
  <si>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</si>
  <si>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</si>
  <si>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</si>
  <si>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</si>
  <si>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</si>
  <si>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</si>
  <si>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</si>
  <si>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</si>
  <si>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</si>
  <si>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</si>
  <si>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</si>
  <si>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</si>
  <si>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</si>
  <si>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</si>
  <si>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</si>
  <si>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</si>
  <si>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</si>
  <si>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</si>
  <si>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</si>
  <si>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</si>
  <si>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</si>
  <si>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</si>
  <si>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</si>
  <si>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</si>
  <si>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</si>
  <si>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</si>
  <si>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</si>
  <si>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</si>
  <si>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</si>
  <si>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</si>
  <si>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</si>
  <si>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</si>
  <si>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</si>
  <si>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</si>
  <si>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</si>
  <si>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</si>
  <si>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</si>
  <si>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</si>
  <si>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</si>
  <si>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</si>
  <si>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</si>
  <si>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</si>
  <si>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</si>
  <si>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</si>
  <si>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</si>
  <si>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</si>
  <si>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</si>
  <si>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</si>
  <si>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</si>
  <si>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</si>
  <si>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</si>
  <si>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</si>
  <si>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</si>
  <si>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</si>
  <si>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</si>
  <si>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</si>
  <si>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</si>
  <si>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</si>
  <si>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</si>
  <si>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</si>
  <si>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</si>
  <si>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</si>
  <si>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</si>
  <si>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</si>
  <si>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</si>
  <si>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</si>
  <si>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</si>
  <si>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</si>
  <si>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</si>
  <si>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</si>
  <si>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</si>
  <si>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</si>
  <si>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</si>
  <si>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</si>
  <si>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</si>
  <si>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</si>
  <si>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</si>
  <si>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</si>
  <si>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</si>
  <si>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</si>
  <si>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</si>
  <si>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</si>
  <si>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</si>
  <si>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</si>
  <si>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</si>
  <si>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</si>
  <si>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</si>
  <si>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</si>
  <si>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</si>
  <si>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</si>
  <si>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</si>
  <si>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</si>
  <si>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</si>
  <si>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</si>
  <si>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小型（最大 100 万连接数）</t>
  </si>
  <si>
    <t>大型（最大 1000 万连接数）</t>
  </si>
  <si>
    <t>5Mbps</t>
  </si>
  <si>
    <t>10Mbps</t>
  </si>
  <si>
    <t>50Mbps</t>
  </si>
  <si>
    <t>100Mbps</t>
  </si>
  <si>
    <t>200Mbps</t>
  </si>
  <si>
    <t>500Mbps</t>
  </si>
  <si>
    <t>1000Mbps</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</si>
  <si>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</si>
  <si>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</si>
  <si>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</si>
  <si>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</si>
  <si>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</si>
  <si>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</si>
  <si>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</si>
  <si>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</si>
  <si>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</si>
  <si>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</si>
  <si>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</si>
  <si>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</si>
  <si>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</si>
  <si>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</si>
  <si>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</si>
  <si>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指定月单价1000</t>
    <phoneticPr fontId="1" type="noConversion"/>
  </si>
  <si>
    <t>指定一次性费用50000</t>
    <phoneticPr fontId="1" type="noConversion"/>
  </si>
  <si>
    <t>price</t>
    <phoneticPr fontId="1" type="noConversion"/>
  </si>
  <si>
    <t>自检项</t>
    <phoneticPr fontId="1" type="noConversion"/>
  </si>
  <si>
    <t>项目</t>
  </si>
  <si>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</si>
  <si>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</si>
  <si>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</si>
  <si>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</si>
  <si>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</si>
  <si>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</si>
  <si>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</si>
  <si>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</si>
  <si>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</si>
  <si>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</si>
  <si>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</si>
  <si>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</si>
  <si>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</si>
  <si>
    <t>单元测试用例</t>
    <phoneticPr fontId="1" type="noConversion"/>
  </si>
  <si>
    <t>一次性</t>
  </si>
  <si>
    <t xml:space="preserve"> 12</t>
  </si>
  <si>
    <t>产品参数</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</si>
  <si>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</si>
  <si>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</si>
  <si>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</si>
  <si>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</si>
  <si>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</si>
  <si>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</si>
  <si>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</si>
  <si>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</si>
  <si>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</si>
  <si>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</si>
  <si>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</si>
  <si>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</si>
  <si>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</si>
  <si>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</si>
  <si>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</si>
  <si>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</si>
  <si>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</si>
  <si>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</si>
  <si>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</si>
  <si>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</si>
  <si>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</si>
  <si>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</si>
  <si>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</si>
  <si>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</si>
  <si>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</si>
  <si>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</si>
  <si>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</si>
  <si>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</si>
  <si>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</si>
  <si>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</si>
  <si>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</si>
  <si>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</si>
  <si>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</si>
  <si>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</si>
  <si>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</si>
  <si>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</si>
  <si>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</si>
  <si>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</si>
  <si>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</si>
  <si>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</si>
  <si>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</si>
  <si>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</si>
  <si>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</si>
  <si>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</si>
  <si>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</si>
  <si>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</si>
  <si>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</si>
  <si>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</si>
  <si>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</si>
  <si>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</si>
  <si>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</si>
  <si>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</si>
  <si>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</si>
  <si>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</si>
  <si>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</si>
  <si>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</si>
  <si>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</si>
  <si>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</si>
  <si>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</si>
  <si>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</si>
  <si>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</si>
  <si>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</si>
  <si>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</si>
  <si>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</si>
  <si>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</si>
  <si>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</si>
  <si>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</si>
  <si>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</si>
  <si>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</si>
  <si>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</si>
  <si>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</si>
  <si>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</si>
  <si>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</si>
  <si>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</si>
  <si>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</si>
  <si>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</si>
  <si>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</si>
  <si>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</si>
  <si>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</si>
  <si>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</si>
  <si>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</si>
  <si>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</si>
  <si>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</si>
  <si>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</si>
  <si>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</si>
  <si>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</si>
  <si>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</si>
  <si>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</si>
  <si>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</si>
  <si>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</si>
  <si>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</si>
  <si>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</si>
  <si>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</si>
  <si>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</si>
  <si>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</si>
  <si>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</si>
  <si>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</si>
  <si>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</si>
  <si>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</si>
  <si>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</si>
  <si>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</si>
  <si>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</si>
  <si>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</si>
  <si>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</si>
  <si>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</si>
  <si>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</si>
  <si>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</si>
  <si>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</si>
  <si>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</si>
  <si>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</si>
  <si>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</si>
  <si>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</si>
  <si>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</si>
  <si>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</si>
  <si>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</si>
  <si>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</si>
  <si>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</si>
  <si>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</si>
  <si>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</si>
  <si>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</si>
  <si>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</si>
  <si>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</si>
  <si>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</si>
  <si>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</si>
  <si>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</si>
  <si>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</si>
  <si>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</si>
  <si>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</si>
  <si>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</si>
  <si>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</si>
  <si>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</si>
  <si>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</si>
  <si>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</si>
  <si>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</si>
  <si>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</si>
  <si>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</si>
  <si>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</si>
  <si>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</si>
  <si>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</si>
  <si>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</si>
  <si>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</si>
  <si>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</si>
  <si>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</si>
  <si>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</si>
  <si>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</si>
  <si>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</si>
  <si>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</si>
  <si>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</si>
  <si>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</si>
  <si>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</si>
  <si>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</si>
  <si>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</si>
  <si>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</si>
  <si>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</si>
  <si>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</si>
  <si>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</si>
  <si>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</si>
  <si>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</si>
  <si>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</si>
  <si>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</si>
  <si>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</si>
  <si>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</si>
  <si>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</si>
  <si>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</si>
  <si>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</si>
  <si>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</si>
  <si>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</si>
  <si>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</si>
  <si>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</si>
  <si>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</si>
  <si>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</si>
  <si>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</si>
  <si>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</si>
  <si>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</si>
  <si>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</si>
  <si>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</si>
  <si>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</si>
  <si>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</si>
  <si>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</si>
  <si>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</si>
  <si>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</si>
  <si>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</si>
  <si>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</si>
  <si>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</si>
  <si>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</si>
  <si>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</si>
  <si>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</si>
  <si>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</si>
  <si>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</si>
  <si>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</si>
  <si>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</si>
  <si>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</si>
  <si>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</si>
  <si>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</si>
  <si>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</si>
  <si>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</si>
  <si>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</si>
  <si>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</si>
  <si>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</si>
  <si>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</si>
  <si>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</si>
  <si>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</si>
  <si>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</si>
  <si>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</si>
  <si>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</si>
  <si>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</si>
  <si>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</si>
  <si>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</si>
  <si>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</si>
  <si>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</si>
  <si>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</si>
  <si>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</si>
  <si>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</si>
  <si>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</si>
  <si>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</si>
  <si>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</si>
  <si>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</si>
  <si>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</si>
  <si>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</si>
  <si>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</si>
  <si>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</si>
  <si>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</si>
  <si>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</si>
  <si>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</si>
  <si>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</si>
  <si>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</si>
  <si>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</si>
  <si>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</si>
  <si>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</si>
  <si>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</si>
  <si>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</si>
  <si>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</si>
  <si>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</si>
  <si>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</si>
  <si>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</si>
  <si>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</si>
  <si>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</si>
  <si>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</si>
  <si>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</si>
  <si>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</si>
  <si>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</si>
  <si>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</si>
  <si>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</si>
  <si>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</si>
  <si>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</si>
  <si>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</si>
  <si>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</si>
  <si>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</si>
  <si>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</si>
  <si>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</si>
  <si>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</si>
  <si>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</si>
  <si>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</si>
  <si>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</si>
  <si>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</si>
  <si>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</si>
  <si>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</si>
  <si>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</si>
  <si>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</si>
  <si>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</si>
  <si>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</si>
  <si>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</si>
  <si>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</si>
  <si>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</si>
  <si>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</si>
  <si>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</si>
  <si>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</si>
  <si>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</si>
  <si>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</si>
  <si>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</si>
  <si>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</si>
  <si>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</si>
  <si>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</si>
  <si>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</si>
  <si>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</si>
  <si>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</si>
  <si>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</si>
  <si>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</si>
  <si>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</si>
  <si>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</si>
  <si>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</si>
  <si>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</si>
  <si>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</si>
  <si>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</si>
  <si>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</si>
  <si>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</si>
  <si>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</si>
  <si>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</si>
  <si>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</si>
  <si>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</si>
  <si>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</si>
  <si>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</si>
  <si>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</si>
  <si>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</si>
  <si>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</si>
  <si>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</si>
  <si>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</si>
  <si>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</si>
  <si>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</si>
  <si>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</si>
  <si>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</si>
  <si>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</si>
  <si>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</si>
  <si>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</si>
  <si>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</si>
  <si>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</si>
  <si>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</si>
  <si>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</si>
  <si>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</si>
  <si>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</si>
  <si>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</si>
  <si>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</si>
  <si>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</si>
  <si>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</si>
  <si>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</si>
  <si>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</si>
  <si>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</si>
  <si>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</si>
  <si>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</si>
  <si>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</si>
  <si>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</si>
  <si>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</si>
  <si>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</si>
  <si>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</si>
  <si>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</si>
  <si>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</si>
  <si>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</si>
  <si>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</si>
  <si>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</si>
  <si>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</si>
  <si>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</si>
  <si>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</si>
  <si>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</si>
  <si>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</si>
  <si>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</si>
  <si>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</si>
  <si>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</si>
  <si>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</si>
  <si>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</si>
  <si>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</si>
  <si>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</si>
  <si>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</si>
  <si>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</si>
  <si>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</si>
  <si>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</si>
  <si>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</si>
  <si>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</si>
  <si>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</si>
  <si>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</si>
  <si>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</si>
  <si>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</si>
  <si>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</si>
  <si>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</si>
  <si>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</si>
  <si>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</si>
  <si>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</si>
  <si>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</si>
  <si>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</si>
  <si>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</si>
  <si>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</si>
  <si>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</si>
  <si>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</si>
  <si>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</si>
  <si>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</si>
  <si>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</si>
  <si>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</si>
  <si>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</si>
  <si>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</si>
  <si>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</si>
  <si>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</si>
  <si>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</si>
  <si>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</si>
  <si>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</si>
  <si>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</si>
  <si>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</si>
  <si>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</si>
  <si>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</si>
  <si>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</si>
  <si>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</si>
  <si>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</si>
  <si>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</si>
  <si>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</si>
  <si>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</si>
  <si>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</si>
  <si>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</si>
  <si>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</si>
  <si>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</si>
  <si>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</si>
  <si>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</si>
  <si>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</si>
  <si>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</si>
  <si>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</si>
  <si>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</si>
  <si>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</si>
  <si>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</si>
  <si>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</si>
  <si>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</si>
  <si>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</si>
  <si>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</si>
  <si>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</si>
  <si>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</si>
  <si>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</si>
  <si>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</si>
  <si>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</si>
  <si>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</si>
  <si>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</si>
  <si>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</si>
  <si>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</si>
  <si>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</si>
  <si>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</si>
  <si>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</si>
  <si>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</si>
  <si>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</si>
  <si>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</si>
  <si>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</si>
  <si>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</si>
  <si>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</si>
  <si>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</si>
  <si>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</si>
  <si>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</si>
  <si>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</si>
  <si>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</si>
  <si>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</si>
  <si>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</si>
  <si>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</si>
  <si>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</si>
  <si>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</si>
  <si>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</si>
  <si>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</si>
  <si>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</si>
  <si>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</si>
  <si>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</si>
  <si>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</si>
  <si>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</si>
  <si>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</si>
  <si>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</si>
  <si>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</si>
  <si>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</si>
  <si>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</si>
  <si>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</si>
  <si>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</si>
  <si>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</si>
  <si>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</si>
  <si>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</si>
  <si>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</si>
  <si>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</si>
  <si>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</si>
  <si>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</si>
  <si>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</si>
  <si>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</si>
  <si>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</si>
  <si>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</si>
  <si>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</si>
  <si>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</si>
  <si>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</si>
  <si>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</si>
  <si>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</si>
  <si>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</si>
  <si>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</si>
  <si>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</si>
  <si>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</si>
  <si>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</si>
  <si>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</si>
  <si>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</si>
  <si>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</si>
  <si>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</si>
  <si>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</si>
  <si>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</si>
  <si>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</si>
  <si>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</si>
  <si>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</si>
  <si>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</si>
  <si>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</si>
  <si>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</si>
  <si>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</si>
  <si>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</si>
  <si>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</si>
  <si>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</si>
  <si>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</si>
  <si>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</si>
  <si>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</si>
  <si>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</si>
  <si>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</si>
  <si>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</si>
  <si>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</si>
  <si>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</si>
  <si>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</si>
  <si>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</si>
  <si>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</si>
  <si>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</si>
  <si>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</si>
  <si>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</si>
  <si>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</si>
  <si>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</si>
  <si>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</si>
  <si>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</si>
  <si>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</si>
  <si>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</si>
  <si>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</si>
  <si>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</si>
  <si>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</si>
  <si>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</si>
  <si>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</si>
  <si>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</si>
  <si>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</si>
  <si>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</si>
  <si>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</si>
  <si>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</si>
  <si>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</si>
  <si>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</si>
  <si>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</si>
  <si>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</si>
  <si>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</si>
  <si>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</si>
  <si>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</si>
  <si>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</si>
  <si>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</si>
  <si>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</si>
  <si>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</si>
  <si>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</si>
  <si>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</si>
  <si>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</si>
  <si>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</si>
  <si>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</si>
  <si>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</si>
  <si>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</si>
  <si>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</si>
  <si>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</si>
  <si>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</si>
  <si>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</si>
  <si>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</si>
  <si>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</si>
  <si>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</si>
  <si>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</si>
  <si>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</si>
  <si>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</si>
  <si>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</si>
  <si>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</si>
  <si>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</si>
  <si>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</si>
  <si>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</si>
  <si>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</si>
  <si>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</si>
  <si>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</si>
  <si>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</si>
  <si>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</si>
  <si>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</si>
  <si>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</si>
  <si>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</si>
  <si>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</si>
  <si>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</si>
  <si>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</si>
  <si>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</si>
  <si>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</si>
  <si>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</si>
  <si>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</si>
  <si>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</si>
  <si>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</si>
  <si>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</si>
  <si>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</si>
  <si>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</si>
  <si>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</si>
  <si>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</si>
  <si>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</si>
  <si>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</si>
  <si>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</si>
  <si>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</si>
  <si>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</si>
  <si>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</si>
  <si>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</si>
  <si>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</si>
  <si>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</si>
  <si>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</si>
  <si>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</si>
  <si>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</si>
  <si>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</si>
  <si>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</si>
  <si>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</si>
  <si>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</si>
  <si>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</si>
  <si>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</si>
  <si>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</si>
  <si>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</si>
  <si>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</si>
  <si>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</si>
  <si>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</si>
  <si>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</si>
  <si>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</si>
  <si>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</si>
  <si>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</si>
  <si>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</si>
  <si>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</si>
  <si>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</si>
  <si>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</si>
  <si>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</si>
  <si>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</si>
  <si>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</si>
  <si>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</si>
  <si>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</si>
  <si>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</si>
  <si>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</si>
  <si>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</si>
  <si>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</si>
  <si>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</si>
  <si>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</si>
  <si>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</si>
  <si>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</si>
  <si>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</si>
  <si>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</si>
  <si>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</si>
  <si>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</si>
  <si>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</si>
  <si>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</si>
  <si>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</si>
  <si>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</si>
  <si>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</si>
  <si>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</si>
  <si>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</si>
  <si>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</si>
  <si>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</si>
  <si>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</si>
  <si>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</si>
  <si>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</si>
  <si>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</si>
  <si>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</si>
  <si>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</si>
  <si>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</si>
  <si>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</si>
  <si>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</si>
  <si>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</si>
  <si>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</si>
  <si>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无，请重置其他选项再试</t>
    <phoneticPr fontId="1" type="noConversion"/>
  </si>
  <si>
    <t>元</t>
    <phoneticPr fontId="1" type="noConversion"/>
  </si>
  <si>
    <t>折前单价</t>
    <phoneticPr fontId="1" type="noConversion"/>
  </si>
  <si>
    <t>cvm</t>
    <phoneticPr fontId="1" type="noConversion"/>
  </si>
  <si>
    <t>crs</t>
    <phoneticPr fontId="1" type="noConversion"/>
  </si>
  <si>
    <t>1,2,4,8,12,16,20,24,32,40,48,64,96,128,256,384,512,1024,2048,3072,4096</t>
  </si>
  <si>
    <t>1,2,4,8,12,16,20,24,32,40,48,64</t>
  </si>
  <si>
    <t>选项表</t>
  </si>
  <si>
    <t>选啥</t>
  </si>
  <si>
    <t>选项表地址</t>
    <phoneticPr fontId="1" type="noConversion"/>
  </si>
  <si>
    <t>1Mbps,2Mbps,3Mbps,4Mbps,5Mbps,6Mbps,7Mbps,8Mbps,9Mbps,10Mbps,20Mbps,30Mbps,40Mbps,50Mbps,60Mbps,70Mbps,80Mbps,90Mbps,100Mbps,200Mbps,300Mbps,400Mbps,500Mbps,600Mbps,700Mbps,800Mbps,900Mbps,1000Mbps</t>
  </si>
  <si>
    <t>1Mbps</t>
  </si>
  <si>
    <t>2Mbps</t>
  </si>
  <si>
    <t>3Mbps</t>
  </si>
  <si>
    <t>4Mbps</t>
  </si>
  <si>
    <t>6Mbps</t>
  </si>
  <si>
    <t>7Mbps</t>
  </si>
  <si>
    <t>8Mbps</t>
  </si>
  <si>
    <t>9Mbps</t>
  </si>
  <si>
    <t>30Mbps</t>
  </si>
  <si>
    <t>40Mbps</t>
  </si>
  <si>
    <t>60Mbps</t>
  </si>
  <si>
    <t>70Mbps</t>
  </si>
  <si>
    <t>80Mbps</t>
  </si>
  <si>
    <t>90Mbps</t>
  </si>
  <si>
    <t>300Mbps</t>
  </si>
  <si>
    <t>400Mbps</t>
  </si>
  <si>
    <t>600Mbps</t>
  </si>
  <si>
    <t>700Mbps</t>
  </si>
  <si>
    <t>800Mbps</t>
  </si>
  <si>
    <t>900Mbps</t>
  </si>
  <si>
    <t>折后总计</t>
    <phoneticPr fontId="1" type="noConversion"/>
  </si>
  <si>
    <t>元/月或元/次</t>
    <phoneticPr fontId="1" type="noConversion"/>
  </si>
  <si>
    <t>规格选项地址</t>
    <phoneticPr fontId="1" type="noConversion"/>
  </si>
  <si>
    <t>选项表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</si>
</sst>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8" formatCode="_ * #,##0_ ;_ * \-#,##0_ ;_ * &quot;-&quot;??_ ;_ @_ "/>
    <numFmt numFmtId="179" formatCode="&quot;¥&quot;#,##0.00_);[Red]\(&quot;¥&quot;#,##0.00\)"/>
    <numFmt numFmtId="180" formatCode="_ [$¥-804]* #,##0.00_ ;_ [$¥-804]* \-#,##0.0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6" fillId="0" borderId="0">
      <alignment vertical="center"/>
    </xf>
  </cellStyleXfs>
  <cellXfs count="95">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8" fontId="4" fillId="0" borderId="1" xfId="3" applyNumberFormat="1" applyFont="1" applyBorder="1" applyAlignment="1"/>
    <xf numFmtId="179" fontId="4" fillId="0" borderId="1" xfId="3" applyNumberFormat="1" applyFont="1" applyBorder="1" applyAlignment="1"/>
    <xf numFmtId="43" fontId="13" fillId="0" borderId="1" xfId="3" applyFont="1" applyBorder="1" applyAlignment="1"/>
    <xf numFmtId="180" fontId="13" fillId="0" borderId="1" xfId="3" applyNumberFormat="1" applyFont="1" applyBorder="1" applyAlignment="1"/>
    <xf numFmtId="3" fontId="5" fillId="0" borderId="1" xfId="2" applyNumberFormat="1" applyFill="1" applyBorder="1"/>
    <xf numFmtId="0" fontId="13" fillId="0" borderId="1" xfId="0" applyFont="1" applyBorder="1" applyAlignment="1"/>
    <xf numFmtId="3" fontId="12" fillId="0" borderId="1" xfId="0" applyNumberFormat="1" applyFont="1" applyBorder="1"/>
    <xf numFmtId="3" fontId="12" fillId="0" borderId="1" xfId="0" applyNumberFormat="1" applyFont="1" applyBorder="1" applyAlignment="1">
      <alignment wrapText="1"/>
    </xf>
    <xf numFmtId="176"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178" fontId="12" fillId="0" borderId="1" xfId="0" applyNumberFormat="1"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80" fontId="5" fillId="0" borderId="1" xfId="2" applyNumberFormat="1" applyBorder="1" applyAlignment="1"/>
    <xf numFmtId="0" fontId="13" fillId="0" borderId="1" xfId="0" applyFont="1" applyFill="1" applyBorder="1" applyAlignment="1"/>
    <xf numFmtId="176" fontId="12" fillId="0" borderId="1" xfId="0" applyNumberFormat="1" applyFont="1" applyBorder="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9" fontId="17" fillId="0" borderId="1" xfId="3" applyNumberFormat="1" applyFont="1" applyBorder="1" applyAlignment="1"/>
    <xf numFmtId="180" fontId="13" fillId="0" borderId="1" xfId="3" applyNumberFormat="1" applyFont="1" applyFill="1" applyBorder="1" applyAlignment="1"/>
    <xf numFmtId="180"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8" fontId="4" fillId="0" borderId="1" xfId="3" applyNumberFormat="1" applyFont="1" applyFill="1" applyBorder="1" applyAlignment="1"/>
    <xf numFmtId="179" fontId="4" fillId="0" borderId="1" xfId="3" applyNumberFormat="1" applyFont="1" applyFill="1" applyBorder="1" applyAlignment="1"/>
    <xf numFmtId="0" fontId="13" fillId="0" borderId="1" xfId="0" applyNumberFormat="1" applyFont="1" applyFill="1" applyBorder="1" applyAlignment="1"/>
    <xf numFmtId="178" fontId="12" fillId="0" borderId="1" xfId="0" applyNumberFormat="1" applyFont="1" applyFill="1" applyBorder="1"/>
    <xf numFmtId="3" fontId="5" fillId="0" borderId="1" xfId="2" applyNumberFormat="1" applyFill="1" applyBorder="1" applyAlignment="1"/>
    <xf numFmtId="3" fontId="13" fillId="0" borderId="1" xfId="3" applyNumberFormat="1" applyFon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5" borderId="0" xfId="0" applyFont="1" applyFill="1" applyAlignment="1">
      <alignment horizontal="center"/>
    </xf>
    <xf numFmtId="0" fontId="3" fillId="13"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94">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font>
        <b val="0"/>
        <i val="0"/>
        <strike val="0"/>
        <color theme="0" tint="-0.499984740745262"/>
      </font>
      <fill>
        <patternFill patternType="darkDown">
          <fgColor theme="0" tint="-0.14996795556505021"/>
          <bgColor theme="0" tint="-0.14975432599871821"/>
        </patternFill>
      </fill>
    </dxf>
    <dxf>
      <font>
        <color rgb="FFFF0000"/>
      </font>
      <fill>
        <patternFill patternType="none">
          <bgColor auto="1"/>
        </patternFill>
      </fill>
    </dxf>
    <dxf>
      <font>
        <b val="0"/>
        <i val="0"/>
        <strike val="0"/>
        <color theme="0" tint="-0.499984740745262"/>
      </font>
      <fill>
        <patternFill patternType="darkDown">
          <fgColor theme="0" tint="-0.24994659260841701"/>
          <bgColor theme="0" tint="-0.14978484450819421"/>
        </patternFill>
      </fill>
    </dxf>
    <dxf>
      <font>
        <color rgb="FFFF0000"/>
      </font>
      <fill>
        <patternFill patternType="none">
          <bgColor auto="1"/>
        </patternFill>
      </fill>
    </dxf>
    <dxf>
      <font>
        <b val="0"/>
        <i val="0"/>
        <strike val="0"/>
        <color theme="0" tint="-0.499984740745262"/>
      </font>
      <fill>
        <patternFill patternType="lightUp">
          <fgColor theme="0" tint="-0.14996795556505021"/>
          <bgColor theme="0" tint="-0.14990691854609822"/>
        </patternFill>
      </fill>
    </dxf>
    <dxf>
      <font>
        <color rgb="FFFF0000"/>
      </font>
      <fill>
        <patternFill patternType="none">
          <bgColor auto="1"/>
        </patternFill>
      </fill>
    </dxf>
    <dxf>
      <font>
        <b val="0"/>
        <i val="0"/>
        <strike val="0"/>
        <color theme="0" tint="-0.499984740745262"/>
      </font>
      <fill>
        <patternFill patternType="darkUp">
          <fgColor theme="0" tint="-0.24994659260841701"/>
          <bgColor theme="0" tint="-0.14993743705557422"/>
        </patternFill>
      </fill>
    </dxf>
    <dxf>
      <font>
        <color rgb="FFFF0000"/>
      </font>
      <fill>
        <patternFill patternType="none">
          <bgColor auto="1"/>
        </patternFill>
      </fill>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border outline="0">
        <top style="thin">
          <color rgb="FF9BC2E6"/>
        </top>
      </border>
    </dxf>
    <dxf>
      <border outline="0">
        <bottom style="thin">
          <color rgb="FF9BC2E6"/>
        </bottom>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alignment horizontal="center"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7" formatCode="_ &quot;¥&quot;* #,##0_ ;_ &quot;¥&quot;* \-#,##0_ ;_ &quot;¥&quot;* &quot;-&quot;??_ ;_ @_ "/>
    </dxf>
    <dxf>
      <numFmt numFmtId="177" formatCode="_ &quot;¥&quot;* #,##0_ ;_ &quot;¥&quot;* \-#,##0_ ;_ &quot;¥&quot;* &quot;-&quot;??_ ;_ @_ "/>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microsoft.com/office/2007/relationships/slicerCache" Target="slicerCaches/slicerCache14.xml"/><Relationship Id="rId39" Type="http://schemas.microsoft.com/office/2017/06/relationships/rdSupportingPropertyBag" Target="richData/rdsupportingpropertybag.xml"/><Relationship Id="rId21" Type="http://schemas.microsoft.com/office/2007/relationships/slicerCache" Target="slicerCaches/slicerCache9.xml"/><Relationship Id="rId34" Type="http://schemas.openxmlformats.org/officeDocument/2006/relationships/sheetMetadata" Target="metadata.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4.xml"/><Relationship Id="rId29" Type="http://schemas.microsoft.com/office/2007/relationships/slicerCache" Target="slicerCaches/slicerCache17.xml"/><Relationship Id="rId11" Type="http://schemas.openxmlformats.org/officeDocument/2006/relationships/worksheet" Target="worksheets/sheet11.xml"/><Relationship Id="rId24" Type="http://schemas.microsoft.com/office/2007/relationships/slicerCache" Target="slicerCaches/slicerCache12.xml"/><Relationship Id="rId32" Type="http://schemas.openxmlformats.org/officeDocument/2006/relationships/styles" Target="styles.xml"/><Relationship Id="rId37" Type="http://schemas.microsoft.com/office/2017/06/relationships/richStyles" Target="richData/richStyles.xml"/><Relationship Id="rId40" Type="http://schemas.microsoft.com/office/2017/06/relationships/rdRichValueTypes" Target="richData/rdRichValueType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 Id="rId27" Type="http://schemas.microsoft.com/office/2007/relationships/slicerCache" Target="slicerCaches/slicerCache15.xml"/><Relationship Id="rId30" Type="http://schemas.openxmlformats.org/officeDocument/2006/relationships/theme" Target="theme/theme1.xml"/><Relationship Id="rId35" Type="http://schemas.microsoft.com/office/2017/06/relationships/rdRichValue" Target="richData/rdrichvalue.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microsoft.com/office/2007/relationships/slicerCache" Target="slicerCaches/slicerCache13.xml"/><Relationship Id="rId33" Type="http://schemas.openxmlformats.org/officeDocument/2006/relationships/sharedStrings" Target="sharedStrings.xml"/><Relationship Id="rId38" Type="http://schemas.microsoft.com/office/2017/06/relationships/rdSupportingPropertyBagStructure" Target="richData/rdsupportingpropertybagstructure.xml"/><Relationship Id="rId46" Type="http://schemas.openxmlformats.org/officeDocument/2006/relationships/customXml" Target="../customXml/item4.xml"/><Relationship Id="rId59" Type="http://schemas.openxmlformats.org/officeDocument/2006/relationships/customXml" Target="../customXml/item17.xml"/><Relationship Id="rId20" Type="http://schemas.microsoft.com/office/2007/relationships/slicerCache" Target="slicerCaches/slicerCache8.xml"/><Relationship Id="rId41" Type="http://schemas.openxmlformats.org/officeDocument/2006/relationships/powerPivotData" Target="model/item.data"/><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3.xml"/><Relationship Id="rId23" Type="http://schemas.microsoft.com/office/2007/relationships/slicerCache" Target="slicerCaches/slicerCache11.xml"/><Relationship Id="rId28" Type="http://schemas.microsoft.com/office/2007/relationships/slicerCache" Target="slicerCaches/slicerCache16.xml"/><Relationship Id="rId36" Type="http://schemas.microsoft.com/office/2017/06/relationships/rdRichValueStructure" Target="richData/rdrichvaluestructure.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49834</xdr:colOff>
      <xdr:row>0</xdr:row>
      <xdr:rowOff>1</xdr:rowOff>
    </xdr:from>
    <xdr:to>
      <xdr:col>7</xdr:col>
      <xdr:colOff>8221</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4</xdr:row>
      <xdr:rowOff>76201</xdr:rowOff>
    </xdr:to>
    <mc:AlternateContent xmlns:mc="http://schemas.openxmlformats.org/markup-compatibility/2006" xmlns:sle15="http://schemas.microsoft.com/office/drawing/2012/slicer">
      <mc:Choice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mlns="">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119062</xdr:rowOff>
    </xdr:from>
    <xdr:to>
      <xdr:col>0</xdr:col>
      <xdr:colOff>2405062</xdr:colOff>
      <xdr:row>7</xdr:row>
      <xdr:rowOff>114300</xdr:rowOff>
    </xdr:to>
    <mc:AlternateContent xmlns:mc="http://schemas.openxmlformats.org/markup-compatibility/2006" xmlns:sle15="http://schemas.microsoft.com/office/drawing/2012/slicer">
      <mc:Choice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mlns="">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23</xdr:row>
      <xdr:rowOff>4761</xdr:rowOff>
    </xdr:from>
    <xdr:to>
      <xdr:col>0</xdr:col>
      <xdr:colOff>2405062</xdr:colOff>
      <xdr:row>30</xdr:row>
      <xdr:rowOff>119063</xdr:rowOff>
    </xdr:to>
    <mc:AlternateContent xmlns:mc="http://schemas.openxmlformats.org/markup-compatibility/2006" xmlns:sle15="http://schemas.microsoft.com/office/drawing/2012/slicer">
      <mc:Choice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mlns="">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30</xdr:row>
      <xdr:rowOff>142875</xdr:rowOff>
    </xdr:from>
    <xdr:to>
      <xdr:col>0</xdr:col>
      <xdr:colOff>2400300</xdr:colOff>
      <xdr:row>43</xdr:row>
      <xdr:rowOff>19054</xdr:rowOff>
    </xdr:to>
    <mc:AlternateContent xmlns:mc="http://schemas.openxmlformats.org/markup-compatibility/2006" xmlns:sle15="http://schemas.microsoft.com/office/drawing/2012/slicer">
      <mc:Choice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mlns="">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100012</xdr:rowOff>
    </xdr:from>
    <xdr:to>
      <xdr:col>0</xdr:col>
      <xdr:colOff>2424112</xdr:colOff>
      <xdr:row>23</xdr:row>
      <xdr:rowOff>14287</xdr:rowOff>
    </xdr:to>
    <mc:AlternateContent xmlns:mc="http://schemas.openxmlformats.org/markup-compatibility/2006" xmlns:sle15="http://schemas.microsoft.com/office/drawing/2012/slicer">
      <mc:Choice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mlns="">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123825</xdr:rowOff>
    </xdr:from>
    <xdr:to>
      <xdr:col>0</xdr:col>
      <xdr:colOff>2405062</xdr:colOff>
      <xdr:row>10</xdr:row>
      <xdr:rowOff>119063</xdr:rowOff>
    </xdr:to>
    <mc:AlternateContent xmlns:mc="http://schemas.openxmlformats.org/markup-compatibility/2006" xmlns:sle15="http://schemas.microsoft.com/office/drawing/2012/slicer">
      <mc:Choice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mlns="">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2</xdr:col>
      <xdr:colOff>642938</xdr:colOff>
      <xdr:row>4</xdr:row>
      <xdr:rowOff>104775</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23812"/>
              <a:ext cx="1938338" cy="7858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133350</xdr:rowOff>
    </xdr:from>
    <xdr:to>
      <xdr:col>2</xdr:col>
      <xdr:colOff>642938</xdr:colOff>
      <xdr:row>8</xdr:row>
      <xdr:rowOff>61913</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838200"/>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80962</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0.945006018519" backgroundQuery="1" createdVersion="7" refreshedVersion="7" minRefreshableVersion="3" recordCount="0" supportSubquery="1" supportAdvancedDrill="1" xr:uid="{C0C36060-B5D1-492B-9108-88742422BC09}">
  <cacheSource type="external" connectionId="1"/>
  <cacheFields count="4">
    <cacheField name="[Measures].[以下项目的平均值:折扣率]" caption="以下项目的平均值:折扣率" numFmtId="0" hierarchy="51" level="32767"/>
    <cacheField name="[Measures].[以下项目的总和:数量]" caption="以下项目的总和:数量" numFmtId="0" hierarchy="52"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7">
    <cacheHierarchy uniqueName="[price].[项目]" caption="项目" attribute="1" defaultMemberUniqueName="[price].[项目].[All]" allUniqueName="[price].[项目].[All]" dimensionUniqueName="[price]" displayFolder="" count="2" memberValueDatatype="130" unbalanced="0">
      <fieldsUsage count="2">
        <fieldUsage x="-1"/>
        <fieldUsage x="2"/>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3"/>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单价废弃]" caption="折前单价废弃" attribute="1" defaultMemberUniqueName="[price].[折前单价废弃].[All]" allUniqueName="[price].[折前单价废弃].[All]" dimensionUniqueName="[price]" displayFolder="" count="0" memberValueDatatype="5"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一次性费小计]" caption="折后一次性费小计" attribute="1" defaultMemberUniqueName="[price].[折后一次性费小计].[All]" allUniqueName="[price].[折后一次性费小计].[All]" dimensionUniqueName="[price]" displayFolder="" count="0" memberValueDatatype="20" unbalanced="0"/>
    <cacheHierarchy uniqueName="[price].[折后月小计]" caption="折后月小计" attribute="1" defaultMemberUniqueName="[price].[折后月小计].[All]" allUniqueName="[price].[折后月小计].[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选规格地址]" caption="选规格地址" attribute="1" defaultMemberUniqueName="[price].[选规格地址].[All]" allUniqueName="[price].[选规格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DD汇总]" caption="Sum of HDD汇总" measure="1" displayFolder="" measureGroup="price" count="0" hidden="1"/>
    <cacheHierarchy uniqueName="[Measures].[Sum of SSD汇总]" caption="Sum of SSD汇总" measure="1" displayFolder="" measureGroup="price" count="0" hidden="1"/>
    <cacheHierarchy uniqueName="[Measures].[Count of 折后月小计]" caption="Count of 折后月小计" measure="1" displayFolder="" measureGroup="price" count="0" hidden="1"/>
    <cacheHierarchy uniqueName="[Measures].[Sum of 折后月小计]" caption="Sum of 折后月小计" measure="1" displayFolder="" measureGroup="price" count="0" hidden="1"/>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8"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D6" firstHeaderRow="0" firstDataRow="1" firstDataCol="2"/>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2"/>
    <field x="3"/>
  </rowFields>
  <rowItems count="3">
    <i>
      <x/>
      <x/>
    </i>
    <i r="1">
      <x v="1"/>
    </i>
    <i t="grand">
      <x/>
    </i>
  </rowItems>
  <colFields count="1">
    <field x="-2"/>
  </colFields>
  <colItems count="2">
    <i>
      <x/>
    </i>
    <i i="1">
      <x v="1"/>
    </i>
  </colItems>
  <dataFields count="2">
    <dataField name="平均值:折扣率" fld="0" subtotal="average" baseField="0" baseItem="0"/>
    <dataField name="总和:数量" fld="1"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0"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1"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12"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6" connectionId="26"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5" connectionId="21" xr16:uid="{2D4C6D3F-AD9E-424B-9C78-A950E600EDBC}" autoFormatId="16" applyNumberFormats="0" applyBorderFormats="0" applyFontFormats="0" applyPatternFormats="0" applyAlignmentFormats="0" applyWidthHeightFormats="0">
  <queryTableRefresh nextId="8">
    <queryTableFields count="6">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H41" headerRowDxfId="63" dataDxfId="62" headerRowBorderDxfId="60" tableBorderDxfId="61" totalsRowBorderDxfId="59">
  <autoFilter ref="A6:AH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64" xr3:uid="{FA998A86-9008-4040-831C-86A097187BC5}" name="项目" dataDxfId="57" totalsRowDxfId="58"/>
    <tableColumn id="63" xr3:uid="{960EED0A-522F-4BB5-88F8-C675EFE9A5FD}" name="模块" dataDxfId="55" totalsRowDxfId="56"/>
    <tableColumn id="5" xr3:uid="{C94D7A1B-D3CF-4BDE-990E-158121AFD4DF}" name="选择产品" dataDxfId="54"/>
    <tableColumn id="3" xr3:uid="{D9AEB3CA-F5D7-49DC-9425-DAC1B646750B}" name="规格" dataDxfId="52" totalsRowDxfId="53"/>
    <tableColumn id="37" xr3:uid="{D97BC561-DC1F-4112-ACE1-6AD5023FEF7B}" name="CPU" dataDxfId="51"/>
    <tableColumn id="56" xr3:uid="{70258E08-18B1-4204-879F-F33D7607B566}" name="内存" dataDxfId="50"/>
    <tableColumn id="34" xr3:uid="{8886D7EB-15C5-49C4-A269-F46ADA02BEE1}" name="系统盘HDD" dataDxfId="49"/>
    <tableColumn id="12" xr3:uid="{A9572D60-D8F8-4B8B-9E66-4F03AFEF779D}" name="系统盘SSD" dataDxfId="48"/>
    <tableColumn id="13" xr3:uid="{2CA619E3-C864-4B52-8677-359E85BE763F}" name="数据盘HDD" dataDxfId="47"/>
    <tableColumn id="14" xr3:uid="{65AD1090-BB30-4C7B-B572-40D236AB9B42}" name="数据盘SSD" dataDxfId="46"/>
    <tableColumn id="17" xr3:uid="{CB99E49C-8AF2-46C7-AE47-9DB81BFD12B4}" name="集群节点数" dataDxfId="45"/>
    <tableColumn id="49" xr3:uid="{F2A4BB40-5013-4C28-B02C-42CED8137D9F}" name="数量" dataDxfId="44" dataCellStyle="千位分隔"/>
    <tableColumn id="7" xr3:uid="{98EF4297-A692-5040-9BFE-16129D51F461}" name="折扣率" dataDxfId="43" dataCellStyle="千位分隔"/>
    <tableColumn id="22" xr3:uid="{607DBAF7-D684-4D8A-8ACC-74506D0D9601}" name="按月或一次性费用" dataDxfId="42" dataCellStyle="千位分隔"/>
    <tableColumn id="15" xr3:uid="{26FE7FC4-FB59-4942-A195-C1B3EF33140E}" name="指定折前价" dataDxfId="41" dataCellStyle="千位分隔"/>
    <tableColumn id="24" xr3:uid="{6576B005-68ED-4032-A6A2-41AE8E3EBBD6}" name="折前单价" dataDxfId="40" dataCellStyle="千位分隔">
      <calculatedColumnFormula array="1"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calculatedColumnFormula>
    </tableColumn>
    <tableColumn id="16" xr3:uid="{AAFF1511-ED40-46BE-ACBF-2A84027F2A39}" name="折后总计" dataDxfId="39" dataCellStyle="千位分隔">
      <calculatedColumnFormula>IF(AND(ISNUMBER(price[[#This Row],[指定折前价]]),price[[#This Row],[按月或一次性费用]]="一次性"),
    price[[#This Row],[指定折前价]]*price[[#This Row],[数量]] * price[[#This Row],[折扣率]],
    price[[#This Row],[折前单价]] * price[[#This Row],[按月或一次性费用]]* price[[#This Row],[数量]] * price[[#This Row],[折扣率]]
)</calculatedColumnFormula>
    </tableColumn>
    <tableColumn id="4" xr3:uid="{7BA3104D-CBE3-48D2-ACE8-5FAFB7F7DA39}" name="产品链接" dataDxfId="38" dataCellStyle="千位分隔">
      <calculatedColumnFormula array="1">HYPERLINK(
        IFERROR(_xlfn._xlws.FILTER(报价产品[产品URL],报价产品[产品名]=price[[#This Row],[选择产品]]), "https://cloud.tencent.com/product"),
        price[[#This Row],[产品标识]]
    )</calculatedColumnFormula>
    </tableColumn>
    <tableColumn id="25" xr3:uid="{2C8E92C0-C953-4455-80A1-DFF337ACAD38}" name="产品参数" dataDxfId="37">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calculatedColumnFormula>
    </tableColumn>
    <tableColumn id="38" xr3:uid="{F0B9A0F0-1A89-4D01-B530-9FB0DBADBBF8}" name="产品标识" dataDxfId="36">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35">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34">
      <calculatedColumnFormula array="1" xml:space="preserve"> IF(
    ISBLANK(price[[#This Row],[选择产品]]), "-",
    IFERROR(_xlfn.SINGLE(_xlfn._xlws.FILTER(报价产品[报价器类型],(报价产品[产品标识]=price[[#This Row],[产品标识]]) )), "指定价")
)</calculatedColumnFormula>
    </tableColumn>
    <tableColumn id="20" xr3:uid="{7BC4FD07-3936-43E1-B1DB-FCC4E856ADD2}" name="单节点总硬盘" dataDxfId="33">
      <calculatedColumnFormula>price[[#This Row],[系统盘HDD]]+price[[#This Row],[数据盘HDD]]+price[[#This Row],[系统盘SSD]]+price[[#This Row],[数据盘SSD]]</calculatedColumnFormula>
    </tableColumn>
    <tableColumn id="10" xr3:uid="{A0C9D4BE-613D-490E-815F-CF7BCB5BDBBC}" name="可编辑列" dataDxfId="32">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31">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29" totalsRowDxfId="30">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27" totalsRowDxfId="28">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1" xr3:uid="{922CFB39-6610-42B8-B2F7-EEB146FAE3B3}" name="cpu汇总" dataDxfId="25" totalsRowDxfId="26">
      <calculatedColumnFormula>price[[#This Row],[CPU]]*price[[#This Row],[数量]]</calculatedColumnFormula>
    </tableColumn>
    <tableColumn id="9" xr3:uid="{CDF36D42-F2EC-47DE-B535-9CE96272BCE8}" name="内存汇总" dataDxfId="23" totalsRowDxfId="24">
      <calculatedColumnFormula>price[[#This Row],[内存]]*price[[#This Row],[数量]]</calculatedColumnFormula>
    </tableColumn>
    <tableColumn id="19" xr3:uid="{303A2CED-5A50-4ACF-9AA7-F7AB4CDE1CF3}" name="HDD汇总" dataDxfId="21" totalsRowDxfId="22">
      <calculatedColumnFormula>(price[[#This Row],[系统盘HDD]]+price[[#This Row],[数据盘HDD]])*price[[#This Row],[数量]]</calculatedColumnFormula>
    </tableColumn>
    <tableColumn id="21" xr3:uid="{08918904-C2E3-4AEF-9BC0-FFDEA136F5F0}" name="SSD汇总" dataDxfId="19" totalsRowDxfId="20">
      <calculatedColumnFormula>(price[[#This Row],[系统盘SSD]]+price[[#This Row],[数据盘SSD]])*price[[#This Row],[数量]]</calculatedColumnFormula>
    </tableColumn>
    <tableColumn id="2" xr3:uid="{0D14EEF5-80FA-4D00-9D66-E34A370CD702}" name="期望配置【上海】数量*1 12个月" dataDxfId="17" totalsRowDxfId="18"/>
    <tableColumn id="6" xr3:uid="{53BF626F-0013-4D14-B659-6C7512B74871}" name="期望价格" dataDxfId="15" totalsRowDxfId="16" dataCellStyle="千位分隔"/>
    <tableColumn id="8" xr3:uid="{CB9496FF-B884-49D3-AD6D-050FE09BF0E1}" name="自检" dataDxfId="14">
      <calculatedColumnFormula array="1">_xlfn.IFS(
    price[[#This Row],[项目]]&lt;&gt;"单元测试用例",       "-",
    price[[#This Row],[期望价格]]=price[[#This Row],[折后总计]],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82"/>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93">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92">
  <autoFilter ref="A1:B4" xr:uid="{C34ADEC8-D3E4-49A1-8866-98E4FC46E4DB}">
    <filterColumn colId="0" hiddenButton="1"/>
    <filterColumn colId="1" hiddenButton="1"/>
  </autoFilter>
  <tableColumns count="2">
    <tableColumn id="1" xr3:uid="{02945AA4-1910-4E85-8E96-53A2905FDD76}" name="报价工具属性" dataDxfId="91"/>
    <tableColumn id="2" xr3:uid="{230E9CBA-AAA7-4281-A756-A0C597935D77}" name="值" dataDxfId="90"/>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3" totalsRowShown="0">
  <autoFilter ref="L1:M3"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89">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88"/>
    <tableColumn id="7" xr3:uid="{DAF7B442-0303-43AD-876E-9E2892E3D80E}" name="产品URL" dataDxfId="87">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86">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8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81"/>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80"/>
    <tableColumn id="2" xr3:uid="{917E01A8-9A76-40A1-A52A-EED6AC5B69D4}" uniqueName="2" name="数据库类型" queryTableFieldId="2" dataDxfId="79"/>
    <tableColumn id="3" xr3:uid="{CFFB2924-5B50-49F7-AED8-736B49E8E384}" uniqueName="3" name="实例规格" queryTableFieldId="3" dataDxfId="78"/>
    <tableColumn id="7" xr3:uid="{4BEB5403-11F6-4F2F-AEA9-497E6A1E904D}" uniqueName="7" name="包月（元/月）" queryTableFieldId="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71"/>
    <tableColumn id="2" xr3:uid="{696953EF-F4D4-4676-A2BE-115A24F824E8}" uniqueName="2" name="数据库类型" queryTableFieldId="2" dataDxfId="70"/>
    <tableColumn id="3" xr3:uid="{86324B82-3472-417B-A8AC-3E4B6BA28A3C}" uniqueName="3" name="元/GB/月" queryTableFieldId="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438" tableType="queryTable" totalsRowShown="0">
  <autoFilter ref="B1:J3438" xr:uid="{EB22DC27-3F93-4894-917A-55F278565B08}"/>
  <tableColumns count="9">
    <tableColumn id="1" xr3:uid="{A71B6490-9649-4237-83EB-BA176F581A9F}" uniqueName="1" name="产品标识" queryTableFieldId="1" dataDxfId="69"/>
    <tableColumn id="2" xr3:uid="{69C39436-F388-4431-87C9-36183FF6D0A8}" uniqueName="2" name="地域" queryTableFieldId="2" dataDxfId="68"/>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67"/>
    <tableColumn id="7" xr3:uid="{F9EE7F41-8274-410E-9C9E-4522DBDA0B1F}" uniqueName="7" name="选项表" queryTableFieldId="7" dataDxfId="66"/>
    <tableColumn id="9" xr3:uid="{9828277E-CED8-43DC-9FCD-F6194626F988}" uniqueName="9" name="选项表地址" queryTableFieldId="9" dataDxfId="65">
      <calculatedColumnFormula>"选项表!" &amp; ADDRESS(ROW(M2),COLUMN(M2)) &amp; "#"</calculatedColumnFormula>
    </tableColumn>
    <tableColumn id="8" xr3:uid="{573B28DE-7BAC-4AA9-9ED9-D4053ADCC0F3}" uniqueName="8" name="自检" queryTableFieldId="8" dataDxfId="64">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价格表" displayName="价格表" ref="D1:I1503" tableType="queryTable" totalsRowShown="0">
  <autoFilter ref="D1:I1503" xr:uid="{CB2DAE18-B45C-43C6-A29D-EB5A47C7208D}"/>
  <tableColumns count="6">
    <tableColumn id="1" xr3:uid="{938D082D-B8D8-47BB-A200-98B2E37B1257}" uniqueName="1" name="产品标识" queryTableFieldId="1" dataDxfId="77"/>
    <tableColumn id="2" xr3:uid="{FE929C08-5269-44C4-A9BB-28BBC2B92C73}" uniqueName="2" name="地域" queryTableFieldId="2" dataDxfId="76"/>
    <tableColumn id="3" xr3:uid="{AED16E06-18A9-48D8-BF22-6D281956137E}" uniqueName="3" name="规格" queryTableFieldId="3" dataDxfId="75"/>
    <tableColumn id="4" xr3:uid="{E223B9D7-3216-4785-AE87-FD57C98BE746}" uniqueName="4" name="CPU" queryTableFieldId="4" dataDxfId="74"/>
    <tableColumn id="5" xr3:uid="{0C8F268F-158B-491F-94FF-AF95D293752A}" uniqueName="5" name="内存" queryTableFieldId="5" dataDxfId="73"/>
    <tableColumn id="6" xr3:uid="{9E2FE8EE-4607-4A77-8336-F30030006172}" uniqueName="6" name="元/月" queryTableFieldId="6" dataDxfId="7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7.xml"/><Relationship Id="rId4"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2.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9.xml"/><Relationship Id="rId1" Type="http://schemas.openxmlformats.org/officeDocument/2006/relationships/printerSettings" Target="../printerSettings/printerSettings6.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D6"/>
  <sheetViews>
    <sheetView workbookViewId="0">
      <selection activeCell="C5" sqref="C5"/>
    </sheetView>
  </sheetViews>
  <sheetFormatPr defaultRowHeight="13.9" x14ac:dyDescent="0.4"/>
  <cols>
    <col min="1" max="1" width="12.86328125" bestFit="1" customWidth="1"/>
    <col min="2" max="2" width="21.33203125" bestFit="1" customWidth="1"/>
    <col min="3" max="3" width="13.33203125" bestFit="1" customWidth="1"/>
    <col min="4" max="4" width="9.265625" bestFit="1" customWidth="1"/>
    <col min="5" max="5" width="11.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4" x14ac:dyDescent="0.4">
      <c r="A3" s="6" t="s">
        <v>1927</v>
      </c>
      <c r="B3" s="6" t="s">
        <v>2014</v>
      </c>
      <c r="C3" s="85" t="s">
        <v>1928</v>
      </c>
      <c r="D3" s="85" t="s">
        <v>1929</v>
      </c>
    </row>
    <row r="4" spans="1:4" x14ac:dyDescent="0.4">
      <c r="A4" s="86" t="s">
        <v>1940</v>
      </c>
      <c r="B4" s="84" t="s">
        <v>1943</v>
      </c>
      <c r="C4" s="4">
        <v>1</v>
      </c>
      <c r="D4" s="4">
        <v>15</v>
      </c>
    </row>
    <row r="5" spans="1:4" x14ac:dyDescent="0.4">
      <c r="A5" s="87"/>
      <c r="B5" s="84" t="s">
        <v>1942</v>
      </c>
      <c r="C5" s="4">
        <v>1</v>
      </c>
      <c r="D5" s="4">
        <v>1</v>
      </c>
    </row>
    <row r="6" spans="1:4" x14ac:dyDescent="0.4">
      <c r="A6" s="86" t="s">
        <v>0</v>
      </c>
      <c r="B6" s="87"/>
      <c r="C6" s="4">
        <v>1</v>
      </c>
      <c r="D6" s="4">
        <v>16</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1"/>
  <sheetViews>
    <sheetView showGridLines="0" topLeftCell="X1" zoomScale="80" zoomScaleNormal="80" workbookViewId="0">
      <selection activeCell="S7" sqref="S7"/>
    </sheetView>
  </sheetViews>
  <sheetFormatPr defaultColWidth="9.33203125" defaultRowHeight="13.9" outlineLevelCol="1" x14ac:dyDescent="0.4"/>
  <cols>
    <col min="1" max="1" width="13.86328125" bestFit="1"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3" width="5.53125" bestFit="1" customWidth="1"/>
    <col min="14" max="14" width="11.6640625" customWidth="1"/>
    <col min="15" max="15" width="13.9296875" customWidth="1"/>
    <col min="16" max="16" width="11.265625" customWidth="1"/>
    <col min="17" max="17" width="13.06640625" customWidth="1"/>
    <col min="18" max="18" width="6.796875" customWidth="1"/>
    <col min="19" max="19" width="67.9296875" customWidth="1"/>
    <col min="20" max="21" width="9.53125" customWidth="1" outlineLevel="1"/>
    <col min="22" max="22" width="8.19921875" customWidth="1" outlineLevel="1"/>
    <col min="23" max="23" width="14.265625" customWidth="1" outlineLevel="1"/>
    <col min="24" max="25" width="18.73046875" style="17" customWidth="1" outlineLevel="1"/>
    <col min="26" max="26" width="15.59765625" customWidth="1" outlineLevel="1"/>
    <col min="27" max="27" width="12.73046875" customWidth="1" outlineLevel="1"/>
    <col min="28" max="30" width="11.265625" customWidth="1" outlineLevel="1"/>
    <col min="31" max="31" width="12.53125" customWidth="1" outlineLevel="1"/>
    <col min="32" max="32" width="55.6640625" customWidth="1" outlineLevel="1"/>
    <col min="33" max="33" width="33.06640625" customWidth="1" outlineLevel="1"/>
    <col min="34" max="34" width="7" customWidth="1" outlineLevel="1"/>
    <col min="35" max="35" width="7.06640625" customWidth="1" outlineLevel="1"/>
  </cols>
  <sheetData>
    <row r="1" spans="1:34" x14ac:dyDescent="0.4">
      <c r="A1" s="8" t="s">
        <v>10</v>
      </c>
      <c r="B1" s="10" t="s">
        <v>11</v>
      </c>
      <c r="C1" s="5"/>
    </row>
    <row r="2" spans="1:34" x14ac:dyDescent="0.4">
      <c r="A2" s="82"/>
      <c r="B2" s="83"/>
      <c r="C2" s="5"/>
    </row>
    <row r="3" spans="1:34" ht="17.649999999999999" customHeight="1" x14ac:dyDescent="0.4"/>
    <row r="4" spans="1:34" x14ac:dyDescent="0.4">
      <c r="A4" s="89" t="s">
        <v>12</v>
      </c>
      <c r="B4" s="89"/>
      <c r="C4" s="25"/>
      <c r="D4" s="92" t="s">
        <v>2008</v>
      </c>
      <c r="E4" s="92"/>
      <c r="F4" s="92"/>
      <c r="G4" s="92"/>
      <c r="H4" s="92"/>
      <c r="I4" s="92"/>
      <c r="J4" s="92"/>
      <c r="K4" s="92"/>
      <c r="L4" s="91"/>
      <c r="M4" s="91"/>
      <c r="N4" s="91"/>
      <c r="O4" s="23"/>
      <c r="P4" s="90"/>
      <c r="Q4" s="90"/>
      <c r="R4" s="90"/>
      <c r="S4" s="90"/>
      <c r="T4" s="94" t="s">
        <v>1909</v>
      </c>
      <c r="U4" s="94"/>
      <c r="V4" s="94"/>
      <c r="W4" s="94"/>
      <c r="X4" s="94"/>
      <c r="Y4" s="94"/>
      <c r="Z4" s="94"/>
      <c r="AA4" s="94"/>
      <c r="AB4" s="93" t="s">
        <v>2322</v>
      </c>
      <c r="AC4" s="93"/>
      <c r="AD4" s="93"/>
      <c r="AE4" s="93"/>
      <c r="AF4" s="88" t="s">
        <v>2323</v>
      </c>
      <c r="AG4" s="88"/>
      <c r="AH4" s="88"/>
    </row>
    <row r="5" spans="1:34" ht="14.1" customHeight="1" x14ac:dyDescent="0.4">
      <c r="A5" s="20"/>
      <c r="B5" s="20"/>
      <c r="C5" s="21"/>
      <c r="D5" s="24"/>
      <c r="E5" s="27" t="s">
        <v>13</v>
      </c>
      <c r="F5" s="27" t="s">
        <v>14</v>
      </c>
      <c r="G5" s="27" t="s">
        <v>14</v>
      </c>
      <c r="H5" s="27" t="s">
        <v>15</v>
      </c>
      <c r="I5" s="27" t="s">
        <v>14</v>
      </c>
      <c r="J5" s="27" t="s">
        <v>14</v>
      </c>
      <c r="K5" s="27"/>
      <c r="L5" s="24"/>
      <c r="M5" s="24"/>
      <c r="N5" s="24"/>
      <c r="O5" s="24"/>
      <c r="P5" s="2" t="s">
        <v>2608</v>
      </c>
      <c r="Q5" s="2" t="s">
        <v>2577</v>
      </c>
      <c r="R5" s="26"/>
      <c r="S5" s="26"/>
      <c r="T5" s="76"/>
      <c r="U5" s="76"/>
      <c r="V5" s="76"/>
      <c r="W5" s="76"/>
      <c r="X5" s="77"/>
      <c r="Y5" s="78" t="s">
        <v>16</v>
      </c>
      <c r="Z5" s="78" t="s">
        <v>1908</v>
      </c>
      <c r="AA5" s="78"/>
      <c r="AB5" s="7"/>
      <c r="AC5" s="7"/>
      <c r="AD5" s="7"/>
      <c r="AE5" s="72"/>
      <c r="AF5" s="73"/>
      <c r="AG5" s="73"/>
      <c r="AH5" s="74"/>
    </row>
    <row r="6" spans="1:34" ht="27.4" customHeight="1" x14ac:dyDescent="0.4">
      <c r="A6" s="3" t="s">
        <v>17</v>
      </c>
      <c r="B6" s="3" t="s">
        <v>18</v>
      </c>
      <c r="C6" s="22" t="s">
        <v>19</v>
      </c>
      <c r="D6" s="22" t="s">
        <v>1912</v>
      </c>
      <c r="E6" s="28" t="s">
        <v>1947</v>
      </c>
      <c r="F6" s="28" t="s">
        <v>1948</v>
      </c>
      <c r="G6" s="28" t="s">
        <v>1949</v>
      </c>
      <c r="H6" s="28" t="s">
        <v>1950</v>
      </c>
      <c r="I6" s="28" t="s">
        <v>1951</v>
      </c>
      <c r="J6" s="28" t="s">
        <v>1952</v>
      </c>
      <c r="K6" s="28" t="s">
        <v>2010</v>
      </c>
      <c r="L6" s="22" t="s">
        <v>20</v>
      </c>
      <c r="M6" s="22" t="s">
        <v>21</v>
      </c>
      <c r="N6" s="22" t="s">
        <v>2012</v>
      </c>
      <c r="O6" s="22" t="s">
        <v>2009</v>
      </c>
      <c r="P6" s="3" t="s">
        <v>2578</v>
      </c>
      <c r="Q6" s="3" t="s">
        <v>2607</v>
      </c>
      <c r="R6" s="3" t="s">
        <v>2270</v>
      </c>
      <c r="S6" s="19" t="s">
        <v>1944</v>
      </c>
      <c r="T6" s="79" t="s">
        <v>22</v>
      </c>
      <c r="U6" s="79" t="s">
        <v>2285</v>
      </c>
      <c r="V6" s="79" t="s">
        <v>2282</v>
      </c>
      <c r="W6" s="79" t="s">
        <v>2013</v>
      </c>
      <c r="X6" s="80" t="s">
        <v>2006</v>
      </c>
      <c r="Y6" s="80" t="s">
        <v>2609</v>
      </c>
      <c r="Z6" s="81" t="s">
        <v>2256</v>
      </c>
      <c r="AA6" s="81" t="s">
        <v>2257</v>
      </c>
      <c r="AB6" s="30" t="s">
        <v>1953</v>
      </c>
      <c r="AC6" s="30" t="s">
        <v>1954</v>
      </c>
      <c r="AD6" s="30" t="s">
        <v>2286</v>
      </c>
      <c r="AE6" s="30" t="s">
        <v>2287</v>
      </c>
      <c r="AF6" s="75" t="s">
        <v>1922</v>
      </c>
      <c r="AG6" s="75" t="s">
        <v>1914</v>
      </c>
      <c r="AH6" s="75" t="s">
        <v>1876</v>
      </c>
    </row>
    <row r="7" spans="1:34" x14ac:dyDescent="0.4">
      <c r="A7" s="31" t="s">
        <v>1941</v>
      </c>
      <c r="B7" s="31" t="s">
        <v>23</v>
      </c>
      <c r="C7" s="32" t="s">
        <v>6</v>
      </c>
      <c r="D7" s="31" t="s">
        <v>1967</v>
      </c>
      <c r="E7" s="31">
        <v>8</v>
      </c>
      <c r="F7" s="31">
        <v>16</v>
      </c>
      <c r="G7" s="33">
        <v>50</v>
      </c>
      <c r="H7" s="31"/>
      <c r="I7" s="31"/>
      <c r="J7" s="31">
        <v>500</v>
      </c>
      <c r="K7" s="31"/>
      <c r="L7" s="34">
        <v>1</v>
      </c>
      <c r="M7" s="34">
        <v>1</v>
      </c>
      <c r="N7" s="34">
        <v>12</v>
      </c>
      <c r="O7" s="35"/>
      <c r="P7" s="36" cm="1">
        <f t="array" ref="P7"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1327.1</v>
      </c>
      <c r="Q7" s="37">
        <f>IF(AND(ISNUMBER(price[[#This Row],[指定折前价]]),price[[#This Row],[按月或一次性费用]]="一次性"),
    price[[#This Row],[指定折前价]]*price[[#This Row],[数量]] * price[[#This Row],[折扣率]],
    price[[#This Row],[折前单价]] * price[[#This Row],[按月或一次性费用]]* price[[#This Row],[数量]] * price[[#This Row],[折扣率]]
)</f>
        <v>15925.199999999999</v>
      </c>
      <c r="R7" s="38" t="str" cm="1">
        <f t="array" ref="R7">HYPERLINK(
        IFERROR(_xlfn._xlws.FILTER(报价产品[产品URL],报价产品[产品名]=price[[#This Row],[选择产品]]), "https://cloud.tencent.com/product"),
        price[[#This Row],[产品标识]]
    )</f>
        <v>cvm</v>
      </c>
      <c r="S7" s="39" t="str" cm="1">
        <f t="array" ref="S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【标准存储增强型S5se】
 8核
 16GB
 系统盘HDD 50GB
 数据盘SSD 500GB</v>
      </c>
      <c r="T7" s="40" t="str" cm="1">
        <f t="array" ref="T7" xml:space="preserve"> IF(
    ISBLANK(price[[#This Row],[选择产品]]), "-",IFERROR(_xlfn._xlws.FILTER(报价产品[产品标识],报价产品[产品名]=price[[#This Row],[选择产品]]), "自定义")
)</f>
        <v>cvm</v>
      </c>
      <c r="U7" s="40" t="str" cm="1">
        <f t="array" ref="U7" xml:space="preserve"> IF(
    ISBLANK(price[[#This Row],[选择产品]]), "-",IFERROR(_xlfn._xlws.FILTER(报价产品[母产品标识],报价产品[产品名]=price[[#This Row],[选择产品]]), "自定义")
)</f>
        <v>cvm</v>
      </c>
      <c r="V7" s="41" t="str" cm="1">
        <f t="array" ref="V7" xml:space="preserve"> IF(
    ISBLANK(price[[#This Row],[选择产品]]), "-",
    IFERROR(_xlfn.SINGLE(_xlfn._xlws.FILTER(报价产品[报价器类型],(报价产品[产品标识]=price[[#This Row],[产品标识]]) )), "指定价")
)</f>
        <v>自动</v>
      </c>
      <c r="W7" s="42">
        <f>price[[#This Row],[系统盘HDD]]+price[[#This Row],[数据盘HDD]]+price[[#This Row],[系统盘SSD]]+price[[#This Row],[数据盘SSD]]</f>
        <v>550</v>
      </c>
      <c r="X7" s="43" t="str" cm="1">
        <f t="array" ref="X7" xml:space="preserve"> IF(
    ISBLANK(price[[#This Row],[选择产品]]), "-",IFERROR(_xlfn._xlws.FILTER(报价产品[可编辑列],报价产品[产品标识]=price[[#This Row],[产品标识]]), "无")
)</f>
        <v>规格,CPU,内存,系统盘HDD,系统盘SSD,数据盘HDD,数据盘SSD</v>
      </c>
      <c r="Y7" s="44" t="str" cm="1">
        <f t="array" ref="Y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选项表!$M$118#</v>
      </c>
      <c r="Z7" s="45" t="str" cm="1">
        <f t="array" ref="Z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选项表!$M$1160#</v>
      </c>
      <c r="AA7" s="45" t="str" cm="1">
        <f t="array" ref="AA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选项表!$M$2848#</v>
      </c>
      <c r="AB7" s="45">
        <f>price[[#This Row],[CPU]]*price[[#This Row],[数量]]</f>
        <v>8</v>
      </c>
      <c r="AC7" s="45">
        <f>price[[#This Row],[内存]]*price[[#This Row],[数量]]</f>
        <v>16</v>
      </c>
      <c r="AD7" s="45">
        <f>(price[[#This Row],[系统盘HDD]]+price[[#This Row],[数据盘HDD]])*price[[#This Row],[数量]]</f>
        <v>50</v>
      </c>
      <c r="AE7" s="46">
        <f>(price[[#This Row],[系统盘SSD]]+price[[#This Row],[数据盘SSD]])*price[[#This Row],[数量]]</f>
        <v>500</v>
      </c>
      <c r="AF7" s="47" t="s">
        <v>1913</v>
      </c>
      <c r="AG7" s="48">
        <v>15925.2</v>
      </c>
      <c r="AH7" s="49" t="str" cm="1">
        <f t="array" ref="AH7">_xlfn.IFS(
    price[[#This Row],[项目]]&lt;&gt;"单元测试用例",       "-",
    price[[#This Row],[期望价格]]=price[[#This Row],[折后总计]],         "ok",
    TRUE,                                            "error:" &amp; ADDRESS(ROW(price[[#This Row],[自检]]),COLUMN(price[[#This Row],[自检]]))
)</f>
        <v>ok</v>
      </c>
    </row>
    <row r="8" spans="1:34" x14ac:dyDescent="0.4">
      <c r="A8" s="31" t="s">
        <v>1941</v>
      </c>
      <c r="B8" s="31" t="s">
        <v>25</v>
      </c>
      <c r="C8" s="32" t="s">
        <v>7</v>
      </c>
      <c r="D8" s="31"/>
      <c r="E8" s="31">
        <v>2</v>
      </c>
      <c r="F8" s="31">
        <v>4</v>
      </c>
      <c r="G8" s="33"/>
      <c r="H8" s="31"/>
      <c r="I8" s="31"/>
      <c r="J8" s="31">
        <v>500</v>
      </c>
      <c r="K8" s="31">
        <v>3</v>
      </c>
      <c r="L8" s="34">
        <v>1</v>
      </c>
      <c r="M8" s="34">
        <v>1</v>
      </c>
      <c r="N8" s="34">
        <v>12</v>
      </c>
      <c r="O8" s="35"/>
      <c r="P8" s="36" cm="1">
        <f t="array" ref="P8"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1152</v>
      </c>
      <c r="Q8" s="37">
        <f>IF(AND(ISNUMBER(price[[#This Row],[指定折前价]]),price[[#This Row],[按月或一次性费用]]="一次性"),
    price[[#This Row],[指定折前价]]*price[[#This Row],[数量]] * price[[#This Row],[折扣率]],
    price[[#This Row],[折前单价]] * price[[#This Row],[按月或一次性费用]]* price[[#This Row],[数量]] * price[[#This Row],[折扣率]]
)</f>
        <v>13824</v>
      </c>
      <c r="R8" s="50" t="str" cm="1">
        <f t="array" ref="R8">HYPERLINK(
        IFERROR(_xlfn._xlws.FILTER(报价产品[产品URL],报价产品[产品名]=price[[#This Row],[选择产品]]), "https://cloud.tencent.com/product"),
        price[[#This Row],[产品标识]]
    )</f>
        <v>cdb</v>
      </c>
      <c r="S8" s="51" t="str" cm="1">
        <f t="array" ref="S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T8" s="40" t="str" cm="1">
        <f t="array" ref="T8" xml:space="preserve"> IF(
    ISBLANK(price[[#This Row],[选择产品]]), "-",IFERROR(_xlfn._xlws.FILTER(报价产品[产品标识],报价产品[产品名]=price[[#This Row],[选择产品]]), "自定义")
)</f>
        <v>cdb</v>
      </c>
      <c r="U8" s="40" t="str" cm="1">
        <f t="array" ref="U8" xml:space="preserve"> IF(
    ISBLANK(price[[#This Row],[选择产品]]), "-",IFERROR(_xlfn._xlws.FILTER(报价产品[母产品标识],报价产品[产品名]=price[[#This Row],[选择产品]]), "自定义")
)</f>
        <v>cdb</v>
      </c>
      <c r="V8" s="40" t="str" cm="1">
        <f t="array" ref="V8" xml:space="preserve"> IF(
    ISBLANK(price[[#This Row],[选择产品]]), "-",
    IFERROR(_xlfn.SINGLE(_xlfn._xlws.FILTER(报价产品[报价器类型],(报价产品[产品标识]=price[[#This Row],[产品标识]]) )), "指定价")
)</f>
        <v>自动</v>
      </c>
      <c r="W8" s="52">
        <f>price[[#This Row],[系统盘HDD]]+price[[#This Row],[数据盘HDD]]+price[[#This Row],[系统盘SSD]]+price[[#This Row],[数据盘SSD]]</f>
        <v>500</v>
      </c>
      <c r="X8" s="43" t="str" cm="1">
        <f t="array" ref="X8" xml:space="preserve"> IF(
    ISBLANK(price[[#This Row],[选择产品]]), "-",IFERROR(_xlfn._xlws.FILTER(报价产品[可编辑列],报价产品[产品标识]=price[[#This Row],[产品标识]]), "无")
)</f>
        <v>CPU,内存,数据盘SSD,集群节点数</v>
      </c>
      <c r="Y8" s="44" t="str" cm="1">
        <f t="array" ref="Y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8" s="45" t="str" cm="1">
        <f t="array" ref="Z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A8" s="45" t="str" cm="1">
        <f t="array" ref="AA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B8" s="45">
        <f>price[[#This Row],[CPU]]*price[[#This Row],[数量]]</f>
        <v>2</v>
      </c>
      <c r="AC8" s="45">
        <f>price[[#This Row],[内存]]*price[[#This Row],[数量]]</f>
        <v>4</v>
      </c>
      <c r="AD8" s="45">
        <f>(price[[#This Row],[系统盘HDD]]+price[[#This Row],[数据盘HDD]])*price[[#This Row],[数量]]</f>
        <v>0</v>
      </c>
      <c r="AE8" s="46">
        <f>(price[[#This Row],[系统盘SSD]]+price[[#This Row],[数据盘SSD]])*price[[#This Row],[数量]]</f>
        <v>500</v>
      </c>
      <c r="AF8" s="44" t="s">
        <v>1915</v>
      </c>
      <c r="AG8" s="48">
        <v>13824</v>
      </c>
      <c r="AH8" s="49" t="str" cm="1">
        <f t="array" ref="AH8">_xlfn.IFS(
    price[[#This Row],[项目]]&lt;&gt;"单元测试用例",       "-",
    price[[#This Row],[期望价格]]=price[[#This Row],[折后总计]],         "ok",
    TRUE,                                            "error:" &amp; ADDRESS(ROW(price[[#This Row],[自检]]),COLUMN(price[[#This Row],[自检]]))
)</f>
        <v>ok</v>
      </c>
    </row>
    <row r="9" spans="1:34" x14ac:dyDescent="0.4">
      <c r="A9" s="31" t="s">
        <v>1941</v>
      </c>
      <c r="B9" s="31" t="s">
        <v>1910</v>
      </c>
      <c r="C9" s="32" t="s">
        <v>7</v>
      </c>
      <c r="D9" s="31"/>
      <c r="E9" s="31">
        <v>2</v>
      </c>
      <c r="F9" s="31">
        <v>4</v>
      </c>
      <c r="G9" s="33"/>
      <c r="H9" s="31"/>
      <c r="I9" s="31"/>
      <c r="J9" s="31">
        <v>500</v>
      </c>
      <c r="K9" s="31">
        <v>2</v>
      </c>
      <c r="L9" s="34">
        <v>1</v>
      </c>
      <c r="M9" s="34">
        <v>1</v>
      </c>
      <c r="N9" s="34">
        <v>12</v>
      </c>
      <c r="O9" s="35"/>
      <c r="P9" s="36" cm="1">
        <f t="array" ref="P9"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768</v>
      </c>
      <c r="Q9" s="37">
        <f>IF(AND(ISNUMBER(price[[#This Row],[指定折前价]]),price[[#This Row],[按月或一次性费用]]="一次性"),
    price[[#This Row],[指定折前价]]*price[[#This Row],[数量]] * price[[#This Row],[折扣率]],
    price[[#This Row],[折前单价]] * price[[#This Row],[按月或一次性费用]]* price[[#This Row],[数量]] * price[[#This Row],[折扣率]]
)</f>
        <v>9216</v>
      </c>
      <c r="R9" s="50" t="str" cm="1">
        <f t="array" ref="R9">HYPERLINK(
        IFERROR(_xlfn._xlws.FILTER(报价产品[产品URL],报价产品[产品名]=price[[#This Row],[选择产品]]), "https://cloud.tencent.com/product"),
        price[[#This Row],[产品标识]]
    )</f>
        <v>cdb</v>
      </c>
      <c r="S9" s="51" t="str" cm="1">
        <f t="array" ref="S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集群节点数*2</v>
      </c>
      <c r="T9" s="40" t="str" cm="1">
        <f t="array" ref="T9" xml:space="preserve"> IF(
    ISBLANK(price[[#This Row],[选择产品]]), "-",IFERROR(_xlfn._xlws.FILTER(报价产品[产品标识],报价产品[产品名]=price[[#This Row],[选择产品]]), "自定义")
)</f>
        <v>cdb</v>
      </c>
      <c r="U9" s="40" t="str" cm="1">
        <f t="array" ref="U9" xml:space="preserve"> IF(
    ISBLANK(price[[#This Row],[选择产品]]), "-",IFERROR(_xlfn._xlws.FILTER(报价产品[母产品标识],报价产品[产品名]=price[[#This Row],[选择产品]]), "自定义")
)</f>
        <v>cdb</v>
      </c>
      <c r="V9" s="40" t="str" cm="1">
        <f t="array" ref="V9" xml:space="preserve"> IF(
    ISBLANK(price[[#This Row],[选择产品]]), "-",
    IFERROR(_xlfn.SINGLE(_xlfn._xlws.FILTER(报价产品[报价器类型],(报价产品[产品标识]=price[[#This Row],[产品标识]]) )), "指定价")
)</f>
        <v>自动</v>
      </c>
      <c r="W9" s="52">
        <f>price[[#This Row],[系统盘HDD]]+price[[#This Row],[数据盘HDD]]+price[[#This Row],[系统盘SSD]]+price[[#This Row],[数据盘SSD]]</f>
        <v>500</v>
      </c>
      <c r="X9" s="43" t="str" cm="1">
        <f t="array" ref="X9" xml:space="preserve"> IF(
    ISBLANK(price[[#This Row],[选择产品]]), "-",IFERROR(_xlfn._xlws.FILTER(报价产品[可编辑列],报价产品[产品标识]=price[[#This Row],[产品标识]]), "无")
)</f>
        <v>CPU,内存,数据盘SSD,集群节点数</v>
      </c>
      <c r="Y9" s="44" t="str" cm="1">
        <f t="array" ref="Y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9" s="45" t="str" cm="1">
        <f t="array" ref="Z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A9" s="45" t="str" cm="1">
        <f t="array" ref="AA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B9" s="45">
        <f>price[[#This Row],[CPU]]*price[[#This Row],[数量]]</f>
        <v>2</v>
      </c>
      <c r="AC9" s="45">
        <f>price[[#This Row],[内存]]*price[[#This Row],[数量]]</f>
        <v>4</v>
      </c>
      <c r="AD9" s="45">
        <f>(price[[#This Row],[系统盘HDD]]+price[[#This Row],[数据盘HDD]])*price[[#This Row],[数量]]</f>
        <v>0</v>
      </c>
      <c r="AE9" s="46">
        <f>(price[[#This Row],[系统盘SSD]]+price[[#This Row],[数据盘SSD]])*price[[#This Row],[数量]]</f>
        <v>500</v>
      </c>
      <c r="AF9" s="44" t="s">
        <v>1916</v>
      </c>
      <c r="AG9" s="48">
        <v>9216</v>
      </c>
      <c r="AH9" s="49" t="str" cm="1">
        <f t="array" ref="AH9">_xlfn.IFS(
    price[[#This Row],[项目]]&lt;&gt;"单元测试用例",       "-",
    price[[#This Row],[期望价格]]=price[[#This Row],[折后总计]],         "ok",
    TRUE,                                            "error:" &amp; ADDRESS(ROW(price[[#This Row],[自检]]),COLUMN(price[[#This Row],[自检]]))
)</f>
        <v>ok</v>
      </c>
    </row>
    <row r="10" spans="1:34" x14ac:dyDescent="0.4">
      <c r="A10" s="31" t="s">
        <v>1941</v>
      </c>
      <c r="B10" s="31" t="s">
        <v>25</v>
      </c>
      <c r="C10" s="32" t="s">
        <v>8</v>
      </c>
      <c r="D10" s="31" t="s">
        <v>2326</v>
      </c>
      <c r="E10" s="31"/>
      <c r="F10" s="31">
        <v>32</v>
      </c>
      <c r="G10" s="33"/>
      <c r="H10" s="31"/>
      <c r="I10" s="31"/>
      <c r="J10" s="31"/>
      <c r="K10" s="31">
        <v>2</v>
      </c>
      <c r="L10" s="34">
        <v>1</v>
      </c>
      <c r="M10" s="34">
        <v>1</v>
      </c>
      <c r="N10" s="34">
        <v>12</v>
      </c>
      <c r="O10" s="35"/>
      <c r="P10" s="36" cm="1">
        <f t="array" ref="P10"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2688</v>
      </c>
      <c r="Q10" s="37">
        <f>IF(AND(ISNUMBER(price[[#This Row],[指定折前价]]),price[[#This Row],[按月或一次性费用]]="一次性"),
    price[[#This Row],[指定折前价]]*price[[#This Row],[数量]] * price[[#This Row],[折扣率]],
    price[[#This Row],[折前单价]] * price[[#This Row],[按月或一次性费用]]* price[[#This Row],[数量]] * price[[#This Row],[折扣率]]
)</f>
        <v>32256</v>
      </c>
      <c r="R10" s="50" t="str" cm="1">
        <f t="array" ref="R10">HYPERLINK(
        IFERROR(_xlfn._xlws.FILTER(报价产品[产品URL],报价产品[产品名]=price[[#This Row],[选择产品]]), "https://cloud.tencent.com/product"),
        price[[#This Row],[产品标识]]
    )</f>
        <v>crs</v>
      </c>
      <c r="S10" s="51" t="str" cm="1">
        <f t="array" ref="S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【集群架构】
 可用内存32GB 
 集群节点数*2</v>
      </c>
      <c r="T10" s="40" t="str" cm="1">
        <f t="array" ref="T10" xml:space="preserve"> IF(
    ISBLANK(price[[#This Row],[选择产品]]), "-",IFERROR(_xlfn._xlws.FILTER(报价产品[产品标识],报价产品[产品名]=price[[#This Row],[选择产品]]), "自定义")
)</f>
        <v>crs</v>
      </c>
      <c r="U10" s="40" t="str" cm="1">
        <f t="array" ref="U10" xml:space="preserve"> IF(
    ISBLANK(price[[#This Row],[选择产品]]), "-",IFERROR(_xlfn._xlws.FILTER(报价产品[母产品标识],报价产品[产品名]=price[[#This Row],[选择产品]]), "自定义")
)</f>
        <v>crs</v>
      </c>
      <c r="V10" s="40" t="str" cm="1">
        <f t="array" ref="V10" xml:space="preserve"> IF(
    ISBLANK(price[[#This Row],[选择产品]]), "-",
    IFERROR(_xlfn.SINGLE(_xlfn._xlws.FILTER(报价产品[报价器类型],(报价产品[产品标识]=price[[#This Row],[产品标识]]) )), "指定价")
)</f>
        <v>自动</v>
      </c>
      <c r="W10" s="52">
        <f>price[[#This Row],[系统盘HDD]]+price[[#This Row],[数据盘HDD]]+price[[#This Row],[系统盘SSD]]+price[[#This Row],[数据盘SSD]]</f>
        <v>0</v>
      </c>
      <c r="X10" s="43" t="str" cm="1">
        <f t="array" ref="X10" xml:space="preserve"> IF(
    ISBLANK(price[[#This Row],[选择产品]]), "-",IFERROR(_xlfn._xlws.FILTER(报价产品[可编辑列],报价产品[产品标识]=price[[#This Row],[产品标识]]), "无")
)</f>
        <v>规格,内存,集群节点数</v>
      </c>
      <c r="Y10" s="44" t="str" cm="1">
        <f t="array" ref="Y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选项表!$M$743#</v>
      </c>
      <c r="Z10" s="45" t="str" cm="1">
        <f t="array" ref="Z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0" s="45" t="str" cm="1">
        <f t="array" ref="AA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选项表!$M$2351#</v>
      </c>
      <c r="AB10" s="45">
        <f>price[[#This Row],[CPU]]*price[[#This Row],[数量]]</f>
        <v>0</v>
      </c>
      <c r="AC10" s="45">
        <f>price[[#This Row],[内存]]*price[[#This Row],[数量]]</f>
        <v>32</v>
      </c>
      <c r="AD10" s="45">
        <f>(price[[#This Row],[系统盘HDD]]+price[[#This Row],[数据盘HDD]])*price[[#This Row],[数量]]</f>
        <v>0</v>
      </c>
      <c r="AE10" s="46">
        <f>(price[[#This Row],[系统盘SSD]]+price[[#This Row],[数据盘SSD]])*price[[#This Row],[数量]]</f>
        <v>0</v>
      </c>
      <c r="AF10" s="44" t="s">
        <v>1917</v>
      </c>
      <c r="AG10" s="48">
        <v>32256</v>
      </c>
      <c r="AH10" s="49" t="str" cm="1">
        <f t="array" ref="AH10">_xlfn.IFS(
    price[[#This Row],[项目]]&lt;&gt;"单元测试用例",       "-",
    price[[#This Row],[期望价格]]=price[[#This Row],[折后总计]],         "ok",
    TRUE,                                            "error:" &amp; ADDRESS(ROW(price[[#This Row],[自检]]),COLUMN(price[[#This Row],[自检]]))
)</f>
        <v>ok</v>
      </c>
    </row>
    <row r="11" spans="1:34" x14ac:dyDescent="0.4">
      <c r="A11" s="31" t="s">
        <v>1941</v>
      </c>
      <c r="B11" s="31" t="s">
        <v>29</v>
      </c>
      <c r="C11" s="32" t="s">
        <v>3</v>
      </c>
      <c r="D11" s="31"/>
      <c r="E11" s="31"/>
      <c r="F11" s="31"/>
      <c r="G11" s="33"/>
      <c r="H11" s="31"/>
      <c r="I11" s="31"/>
      <c r="J11" s="31"/>
      <c r="K11" s="31"/>
      <c r="L11" s="34">
        <v>1</v>
      </c>
      <c r="M11" s="34">
        <v>1</v>
      </c>
      <c r="N11" s="34">
        <v>12</v>
      </c>
      <c r="O11" s="35"/>
      <c r="P11" s="36" cm="1">
        <f t="array" ref="P11"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146</v>
      </c>
      <c r="Q11" s="37">
        <f>IF(AND(ISNUMBER(price[[#This Row],[指定折前价]]),price[[#This Row],[按月或一次性费用]]="一次性"),
    price[[#This Row],[指定折前价]]*price[[#This Row],[数量]] * price[[#This Row],[折扣率]],
    price[[#This Row],[折前单价]] * price[[#This Row],[按月或一次性费用]]* price[[#This Row],[数量]] * price[[#This Row],[折扣率]]
)</f>
        <v>1752</v>
      </c>
      <c r="R11" s="50" t="str" cm="1">
        <f t="array" ref="R11">HYPERLINK(
        IFERROR(_xlfn._xlws.FILTER(报价产品[产品URL],报价产品[产品名]=price[[#This Row],[选择产品]]), "https://cloud.tencent.com/product"),
        price[[#This Row],[产品标识]]
    )</f>
        <v>clb</v>
      </c>
      <c r="S11" s="51" t="str" cm="1">
        <f t="array" ref="S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11" s="40" t="str" cm="1">
        <f t="array" ref="T11" xml:space="preserve"> IF(
    ISBLANK(price[[#This Row],[选择产品]]), "-",IFERROR(_xlfn._xlws.FILTER(报价产品[产品标识],报价产品[产品名]=price[[#This Row],[选择产品]]), "自定义")
)</f>
        <v>clb</v>
      </c>
      <c r="U11" s="40" t="str" cm="1">
        <f t="array" ref="U11" xml:space="preserve"> IF(
    ISBLANK(price[[#This Row],[选择产品]]), "-",IFERROR(_xlfn._xlws.FILTER(报价产品[母产品标识],报价产品[产品名]=price[[#This Row],[选择产品]]), "自定义")
)</f>
        <v>clb</v>
      </c>
      <c r="V11" s="40" t="str" cm="1">
        <f t="array" ref="V11" xml:space="preserve"> IF(
    ISBLANK(price[[#This Row],[选择产品]]), "-",
    IFERROR(_xlfn.SINGLE(_xlfn._xlws.FILTER(报价产品[报价器类型],(报价产品[产品标识]=price[[#This Row],[产品标识]]) )), "指定价")
)</f>
        <v>自动</v>
      </c>
      <c r="W11" s="52">
        <f>price[[#This Row],[系统盘HDD]]+price[[#This Row],[数据盘HDD]]+price[[#This Row],[系统盘SSD]]+price[[#This Row],[数据盘SSD]]</f>
        <v>0</v>
      </c>
      <c r="X11" s="43" t="str" cm="1">
        <f t="array" ref="X11" xml:space="preserve"> IF(
    ISBLANK(price[[#This Row],[选择产品]]), "-",IFERROR(_xlfn._xlws.FILTER(报价产品[可编辑列],报价产品[产品标识]=price[[#This Row],[产品标识]]), "无")
)</f>
        <v>-</v>
      </c>
      <c r="Y11" s="44" t="str" cm="1">
        <f t="array" ref="Y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11" s="45" t="str" cm="1">
        <f t="array" ref="Z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1" s="45" t="str" cm="1">
        <f t="array" ref="AA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1" s="45">
        <f>price[[#This Row],[CPU]]*price[[#This Row],[数量]]</f>
        <v>0</v>
      </c>
      <c r="AC11" s="45">
        <f>price[[#This Row],[内存]]*price[[#This Row],[数量]]</f>
        <v>0</v>
      </c>
      <c r="AD11" s="45">
        <f>(price[[#This Row],[系统盘HDD]]+price[[#This Row],[数据盘HDD]])*price[[#This Row],[数量]]</f>
        <v>0</v>
      </c>
      <c r="AE11" s="46">
        <f>(price[[#This Row],[系统盘SSD]]+price[[#This Row],[数据盘SSD]])*price[[#This Row],[数量]]</f>
        <v>0</v>
      </c>
      <c r="AF11" s="44" t="s">
        <v>1918</v>
      </c>
      <c r="AG11" s="48">
        <f>price[[#This Row],[数量]]*price[[#This Row],[按月或一次性费用]]*0.2*24*365/12</f>
        <v>1752.0000000000002</v>
      </c>
      <c r="AH11" s="49" t="str" cm="1">
        <f t="array" ref="AH11">_xlfn.IFS(
    price[[#This Row],[项目]]&lt;&gt;"单元测试用例",       "-",
    price[[#This Row],[期望价格]]=price[[#This Row],[折后总计]],         "ok",
    TRUE,                                            "error:" &amp; ADDRESS(ROW(price[[#This Row],[自检]]),COLUMN(price[[#This Row],[自检]]))
)</f>
        <v>ok</v>
      </c>
    </row>
    <row r="12" spans="1:34" x14ac:dyDescent="0.4">
      <c r="A12" s="31" t="s">
        <v>1941</v>
      </c>
      <c r="B12" s="31" t="s">
        <v>29</v>
      </c>
      <c r="C12" s="32" t="s">
        <v>2</v>
      </c>
      <c r="D12" s="31" t="s">
        <v>1902</v>
      </c>
      <c r="E12" s="31"/>
      <c r="F12" s="31"/>
      <c r="G12" s="33"/>
      <c r="H12" s="31"/>
      <c r="I12" s="31"/>
      <c r="J12" s="31"/>
      <c r="K12" s="31"/>
      <c r="L12" s="34">
        <v>1</v>
      </c>
      <c r="M12" s="34">
        <v>1</v>
      </c>
      <c r="N12" s="34">
        <v>12</v>
      </c>
      <c r="O12" s="35"/>
      <c r="P12" s="36" cm="1">
        <f t="array" ref="P12"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880</v>
      </c>
      <c r="Q12" s="37">
        <f>IF(AND(ISNUMBER(price[[#This Row],[指定折前价]]),price[[#This Row],[按月或一次性费用]]="一次性"),
    price[[#This Row],[指定折前价]]*price[[#This Row],[数量]] * price[[#This Row],[折扣率]],
    price[[#This Row],[折前单价]] * price[[#This Row],[按月或一次性费用]]* price[[#This Row],[数量]] * price[[#This Row],[折扣率]]
)</f>
        <v>10560</v>
      </c>
      <c r="R12" s="50" t="str" cm="1">
        <f t="array" ref="R12">HYPERLINK(
        IFERROR(_xlfn._xlws.FILTER(报价产品[产品URL],报价产品[产品名]=price[[#This Row],[选择产品]]), "https://cloud.tencent.com/product"),
        price[[#This Row],[产品标识]]
    )</f>
        <v>vpn</v>
      </c>
      <c r="S12" s="51" t="str" cm="1">
        <f t="array" ref="S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【10Mbps】</v>
      </c>
      <c r="T12" s="40" t="str" cm="1">
        <f t="array" ref="T12" xml:space="preserve"> IF(
    ISBLANK(price[[#This Row],[选择产品]]), "-",IFERROR(_xlfn._xlws.FILTER(报价产品[产品标识],报价产品[产品名]=price[[#This Row],[选择产品]]), "自定义")
)</f>
        <v>vpn</v>
      </c>
      <c r="U12" s="40" t="str" cm="1">
        <f t="array" ref="U12" xml:space="preserve"> IF(
    ISBLANK(price[[#This Row],[选择产品]]), "-",IFERROR(_xlfn._xlws.FILTER(报价产品[母产品标识],报价产品[产品名]=price[[#This Row],[选择产品]]), "自定义")
)</f>
        <v>vpn</v>
      </c>
      <c r="V12" s="40" t="str" cm="1">
        <f t="array" ref="V12" xml:space="preserve"> IF(
    ISBLANK(price[[#This Row],[选择产品]]), "-",
    IFERROR(_xlfn.SINGLE(_xlfn._xlws.FILTER(报价产品[报价器类型],(报价产品[产品标识]=price[[#This Row],[产品标识]]) )), "指定价")
)</f>
        <v>自动</v>
      </c>
      <c r="W12" s="52">
        <f>price[[#This Row],[系统盘HDD]]+price[[#This Row],[数据盘HDD]]+price[[#This Row],[系统盘SSD]]+price[[#This Row],[数据盘SSD]]</f>
        <v>0</v>
      </c>
      <c r="X12" s="43" t="str" cm="1">
        <f t="array" ref="X12" xml:space="preserve"> IF(
    ISBLANK(price[[#This Row],[选择产品]]), "-",IFERROR(_xlfn._xlws.FILTER(报价产品[可编辑列],报价产品[产品标识]=price[[#This Row],[产品标识]]), "无")
)</f>
        <v>规格</v>
      </c>
      <c r="Y12" s="44" t="str" cm="1">
        <f t="array" ref="Y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Z12" s="45" t="str" cm="1">
        <f t="array" ref="Z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2" s="45" t="str" cm="1">
        <f t="array" ref="AA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2" s="45">
        <f>price[[#This Row],[CPU]]*price[[#This Row],[数量]]</f>
        <v>0</v>
      </c>
      <c r="AC12" s="45">
        <f>price[[#This Row],[内存]]*price[[#This Row],[数量]]</f>
        <v>0</v>
      </c>
      <c r="AD12" s="45">
        <f>(price[[#This Row],[系统盘HDD]]+price[[#This Row],[数据盘HDD]])*price[[#This Row],[数量]]</f>
        <v>0</v>
      </c>
      <c r="AE12" s="46">
        <f>(price[[#This Row],[系统盘SSD]]+price[[#This Row],[数据盘SSD]])*price[[#This Row],[数量]]</f>
        <v>0</v>
      </c>
      <c r="AF12" s="44" t="s">
        <v>1919</v>
      </c>
      <c r="AG12" s="48">
        <v>10560</v>
      </c>
      <c r="AH12" s="49" t="str" cm="1">
        <f t="array" ref="AH12">_xlfn.IFS(
    price[[#This Row],[项目]]&lt;&gt;"单元测试用例",       "-",
    price[[#This Row],[期望价格]]=price[[#This Row],[折后总计]],         "ok",
    TRUE,                                            "error:" &amp; ADDRESS(ROW(price[[#This Row],[自检]]),COLUMN(price[[#This Row],[自检]]))
)</f>
        <v>ok</v>
      </c>
    </row>
    <row r="13" spans="1:34" x14ac:dyDescent="0.4">
      <c r="A13" s="31" t="s">
        <v>1941</v>
      </c>
      <c r="B13" s="31" t="s">
        <v>29</v>
      </c>
      <c r="C13" s="32" t="s">
        <v>1</v>
      </c>
      <c r="D13" s="31" t="s">
        <v>34</v>
      </c>
      <c r="E13" s="31"/>
      <c r="F13" s="31"/>
      <c r="G13" s="33"/>
      <c r="H13" s="31"/>
      <c r="I13" s="31"/>
      <c r="J13" s="31"/>
      <c r="K13" s="31"/>
      <c r="L13" s="34">
        <v>1</v>
      </c>
      <c r="M13" s="34">
        <v>1</v>
      </c>
      <c r="N13" s="34">
        <v>12</v>
      </c>
      <c r="O13" s="35"/>
      <c r="P13" s="36" cm="1">
        <f t="array" ref="P13"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1095</v>
      </c>
      <c r="Q13" s="37">
        <f>IF(AND(ISNUMBER(price[[#This Row],[指定折前价]]),price[[#This Row],[按月或一次性费用]]="一次性"),
    price[[#This Row],[指定折前价]]*price[[#This Row],[数量]] * price[[#This Row],[折扣率]],
    price[[#This Row],[折前单价]] * price[[#This Row],[按月或一次性费用]]* price[[#This Row],[数量]] * price[[#This Row],[折扣率]]
)</f>
        <v>13140</v>
      </c>
      <c r="R13" s="50" t="str" cm="1">
        <f t="array" ref="R13">HYPERLINK(
        IFERROR(_xlfn._xlws.FILTER(报价产品[产品URL],报价产品[产品名]=price[[#This Row],[选择产品]]), "https://cloud.tencent.com/product"),
        price[[#This Row],[产品标识]]
    )</f>
        <v>nat</v>
      </c>
      <c r="S13" s="51" t="str" cm="1">
        <f t="array" ref="S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【中型（最大 300 万连接数）】</v>
      </c>
      <c r="T13" s="40" t="str" cm="1">
        <f t="array" ref="T13" xml:space="preserve"> IF(
    ISBLANK(price[[#This Row],[选择产品]]), "-",IFERROR(_xlfn._xlws.FILTER(报价产品[产品标识],报价产品[产品名]=price[[#This Row],[选择产品]]), "自定义")
)</f>
        <v>nat</v>
      </c>
      <c r="U13" s="40" t="str" cm="1">
        <f t="array" ref="U13" xml:space="preserve"> IF(
    ISBLANK(price[[#This Row],[选择产品]]), "-",IFERROR(_xlfn._xlws.FILTER(报价产品[母产品标识],报价产品[产品名]=price[[#This Row],[选择产品]]), "自定义")
)</f>
        <v>nat</v>
      </c>
      <c r="V13" s="40" t="str" cm="1">
        <f t="array" ref="V13" xml:space="preserve"> IF(
    ISBLANK(price[[#This Row],[选择产品]]), "-",
    IFERROR(_xlfn.SINGLE(_xlfn._xlws.FILTER(报价产品[报价器类型],(报价产品[产品标识]=price[[#This Row],[产品标识]]) )), "指定价")
)</f>
        <v>自动</v>
      </c>
      <c r="W13" s="52">
        <f>price[[#This Row],[系统盘HDD]]+price[[#This Row],[数据盘HDD]]+price[[#This Row],[系统盘SSD]]+price[[#This Row],[数据盘SSD]]</f>
        <v>0</v>
      </c>
      <c r="X13" s="43" t="str" cm="1">
        <f t="array" ref="X13" xml:space="preserve"> IF(
    ISBLANK(price[[#This Row],[选择产品]]), "-",IFERROR(_xlfn._xlws.FILTER(报价产品[可编辑列],报价产品[产品标识]=price[[#This Row],[产品标识]]), "无")
)</f>
        <v>规格</v>
      </c>
      <c r="Y13" s="44" t="str" cm="1">
        <f t="array" ref="Y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Z13" s="45" t="str" cm="1">
        <f t="array" ref="Z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3" s="45" t="str" cm="1">
        <f t="array" ref="AA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3" s="45">
        <f>price[[#This Row],[CPU]]*price[[#This Row],[数量]]</f>
        <v>0</v>
      </c>
      <c r="AC13" s="45">
        <f>price[[#This Row],[内存]]*price[[#This Row],[数量]]</f>
        <v>0</v>
      </c>
      <c r="AD13" s="45">
        <f>(price[[#This Row],[系统盘HDD]]+price[[#This Row],[数据盘HDD]])*price[[#This Row],[数量]]</f>
        <v>0</v>
      </c>
      <c r="AE13" s="46">
        <f>(price[[#This Row],[系统盘SSD]]+price[[#This Row],[数据盘SSD]])*price[[#This Row],[数量]]</f>
        <v>0</v>
      </c>
      <c r="AF13" s="44" t="s">
        <v>1920</v>
      </c>
      <c r="AG13" s="48">
        <f>price[[#This Row],[数量]]*price[[#This Row],[按月或一次性费用]]*1.5*24*365/12</f>
        <v>13140</v>
      </c>
      <c r="AH13" s="49" t="str" cm="1">
        <f t="array" ref="AH13">_xlfn.IFS(
    price[[#This Row],[项目]]&lt;&gt;"单元测试用例",       "-",
    price[[#This Row],[期望价格]]=price[[#This Row],[折后总计]],         "ok",
    TRUE,                                            "error:" &amp; ADDRESS(ROW(price[[#This Row],[自检]]),COLUMN(price[[#This Row],[自检]]))
)</f>
        <v>ok</v>
      </c>
    </row>
    <row r="14" spans="1:34" x14ac:dyDescent="0.4">
      <c r="A14" s="31" t="s">
        <v>1941</v>
      </c>
      <c r="B14" s="31" t="s">
        <v>36</v>
      </c>
      <c r="C14" s="53" t="s">
        <v>4</v>
      </c>
      <c r="D14" s="31" t="s">
        <v>1904</v>
      </c>
      <c r="E14" s="31"/>
      <c r="F14" s="54"/>
      <c r="G14" s="33"/>
      <c r="H14" s="54"/>
      <c r="I14" s="54"/>
      <c r="J14" s="54"/>
      <c r="K14" s="54"/>
      <c r="L14" s="34">
        <v>1</v>
      </c>
      <c r="M14" s="34">
        <v>1</v>
      </c>
      <c r="N14" s="34">
        <v>12</v>
      </c>
      <c r="O14" s="35"/>
      <c r="P14" s="36" cm="1">
        <f t="array" ref="P14"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10800</v>
      </c>
      <c r="Q14" s="37">
        <f>IF(AND(ISNUMBER(price[[#This Row],[指定折前价]]),price[[#This Row],[按月或一次性费用]]="一次性"),
    price[[#This Row],[指定折前价]]*price[[#This Row],[数量]] * price[[#This Row],[折扣率]],
    price[[#This Row],[折前单价]] * price[[#This Row],[按月或一次性费用]]* price[[#This Row],[数量]] * price[[#This Row],[折扣率]]
)</f>
        <v>129600</v>
      </c>
      <c r="R14" s="50" t="str" cm="1">
        <f t="array" ref="R14">HYPERLINK(
        IFERROR(_xlfn._xlws.FILTER(报价产品[产品URL],报价产品[产品名]=price[[#This Row],[选择产品]]), "https://cloud.tencent.com/product"),
        price[[#This Row],[产品标识]]
    )</f>
        <v>bwp</v>
      </c>
      <c r="S14" s="51" t="str" cm="1">
        <f t="array" ref="S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【100Mbps】</v>
      </c>
      <c r="T14" s="40" t="str" cm="1">
        <f t="array" ref="T14" xml:space="preserve"> IF(
    ISBLANK(price[[#This Row],[选择产品]]), "-",IFERROR(_xlfn._xlws.FILTER(报价产品[产品标识],报价产品[产品名]=price[[#This Row],[选择产品]]), "自定义")
)</f>
        <v>bwp</v>
      </c>
      <c r="U14" s="40" t="str" cm="1">
        <f t="array" ref="U14" xml:space="preserve"> IF(
    ISBLANK(price[[#This Row],[选择产品]]), "-",IFERROR(_xlfn._xlws.FILTER(报价产品[母产品标识],报价产品[产品名]=price[[#This Row],[选择产品]]), "自定义")
)</f>
        <v>bwp</v>
      </c>
      <c r="V14" s="40" t="str" cm="1">
        <f t="array" ref="V14" xml:space="preserve"> IF(
    ISBLANK(price[[#This Row],[选择产品]]), "-",
    IFERROR(_xlfn.SINGLE(_xlfn._xlws.FILTER(报价产品[报价器类型],(报价产品[产品标识]=price[[#This Row],[产品标识]]) )), "指定价")
)</f>
        <v>自动</v>
      </c>
      <c r="W14" s="52">
        <f>price[[#This Row],[系统盘HDD]]+price[[#This Row],[数据盘HDD]]+price[[#This Row],[系统盘SSD]]+price[[#This Row],[数据盘SSD]]</f>
        <v>0</v>
      </c>
      <c r="X14" s="43" t="str" cm="1">
        <f t="array" ref="X14" xml:space="preserve"> IF(
    ISBLANK(price[[#This Row],[选择产品]]), "-",IFERROR(_xlfn._xlws.FILTER(报价产品[可编辑列],报价产品[产品标识]=price[[#This Row],[产品标识]]), "无")
)</f>
        <v>规格</v>
      </c>
      <c r="Y14" s="44" t="str" cm="1">
        <f t="array" ref="Y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Z14" s="45" t="str" cm="1">
        <f t="array" ref="Z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14" s="45" t="str" cm="1">
        <f t="array" ref="AA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14" s="45">
        <f>price[[#This Row],[CPU]]*price[[#This Row],[数量]]</f>
        <v>0</v>
      </c>
      <c r="AC14" s="45">
        <f>price[[#This Row],[内存]]*price[[#This Row],[数量]]</f>
        <v>0</v>
      </c>
      <c r="AD14" s="45">
        <f>(price[[#This Row],[系统盘HDD]]+price[[#This Row],[数据盘HDD]])*price[[#This Row],[数量]]</f>
        <v>0</v>
      </c>
      <c r="AE14" s="46">
        <f>(price[[#This Row],[系统盘SSD]]+price[[#This Row],[数据盘SSD]])*price[[#This Row],[数量]]</f>
        <v>0</v>
      </c>
      <c r="AF14" s="44" t="s">
        <v>1921</v>
      </c>
      <c r="AG14" s="48">
        <f>price[[#This Row],[数量]]*price[[#This Row],[按月或一次性费用]]*100*108</f>
        <v>129600</v>
      </c>
      <c r="AH14" s="49" t="str" cm="1">
        <f t="array" ref="AH14">_xlfn.IFS(
    price[[#This Row],[项目]]&lt;&gt;"单元测试用例",       "-",
    price[[#This Row],[期望价格]]=price[[#This Row],[折后总计]],         "ok",
    TRUE,                                            "error:" &amp; ADDRESS(ROW(price[[#This Row],[自检]]),COLUMN(price[[#This Row],[自检]]))
)</f>
        <v>ok</v>
      </c>
    </row>
    <row r="15" spans="1:34" x14ac:dyDescent="0.4">
      <c r="A15" s="31" t="s">
        <v>1941</v>
      </c>
      <c r="B15" s="31" t="s">
        <v>1938</v>
      </c>
      <c r="C15" s="55" t="s">
        <v>2280</v>
      </c>
      <c r="D15" s="31"/>
      <c r="E15" s="31"/>
      <c r="F15" s="56"/>
      <c r="G15" s="33"/>
      <c r="H15" s="56"/>
      <c r="I15" s="57"/>
      <c r="J15" s="57"/>
      <c r="K15" s="57"/>
      <c r="L15" s="34">
        <v>1</v>
      </c>
      <c r="M15" s="34">
        <v>1</v>
      </c>
      <c r="N15" s="34">
        <v>12</v>
      </c>
      <c r="O15" s="58">
        <v>1000</v>
      </c>
      <c r="P15" s="36" cm="1">
        <f t="array" ref="P15"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1000</v>
      </c>
      <c r="Q15" s="59">
        <f>IF(AND(ISNUMBER(price[[#This Row],[指定折前价]]),price[[#This Row],[按月或一次性费用]]="一次性"),
    price[[#This Row],[指定折前价]]*price[[#This Row],[数量]] * price[[#This Row],[折扣率]],
    price[[#This Row],[折前单价]] * price[[#This Row],[按月或一次性费用]]* price[[#This Row],[数量]] * price[[#This Row],[折扣率]]
)</f>
        <v>12000</v>
      </c>
      <c r="R15" s="60" t="str" cm="1">
        <f t="array" ref="R15">HYPERLINK(
        IFERROR(_xlfn._xlws.FILTER(报价产品[产品URL],报价产品[产品名]=price[[#This Row],[选择产品]]), "https://cloud.tencent.com/product"),
        price[[#This Row],[产品标识]]
    )</f>
        <v>自定义</v>
      </c>
      <c r="S15" s="51" t="str" cm="1">
        <f t="array" ref="S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15" s="61" t="str" cm="1">
        <f t="array" ref="T15" xml:space="preserve"> IF(
    ISBLANK(price[[#This Row],[选择产品]]), "-",IFERROR(_xlfn._xlws.FILTER(报价产品[产品标识],报价产品[产品名]=price[[#This Row],[选择产品]]), "自定义")
)</f>
        <v>自定义</v>
      </c>
      <c r="U15" s="61" t="str" cm="1">
        <f t="array" ref="U15" xml:space="preserve"> IF(
    ISBLANK(price[[#This Row],[选择产品]]), "-",IFERROR(_xlfn._xlws.FILTER(报价产品[母产品标识],报价产品[产品名]=price[[#This Row],[选择产品]]), "自定义")
)</f>
        <v>自定义</v>
      </c>
      <c r="V15" s="40" t="str" cm="1">
        <f t="array" ref="V15" xml:space="preserve"> IF(
    ISBLANK(price[[#This Row],[选择产品]]), "-",
    IFERROR(_xlfn.SINGLE(_xlfn._xlws.FILTER(报价产品[报价器类型],(报价产品[产品标识]=price[[#This Row],[产品标识]]) )), "指定价")
)</f>
        <v>指定价</v>
      </c>
      <c r="W15" s="52">
        <f>price[[#This Row],[系统盘HDD]]+price[[#This Row],[数据盘HDD]]+price[[#This Row],[系统盘SSD]]+price[[#This Row],[数据盘SSD]]</f>
        <v>0</v>
      </c>
      <c r="X15" s="43" t="str" cm="1">
        <f t="array" ref="X15" xml:space="preserve"> IF(
    ISBLANK(price[[#This Row],[选择产品]]), "-",IFERROR(_xlfn._xlws.FILTER(报价产品[可编辑列],报价产品[产品标识]=price[[#This Row],[产品标识]]), "无")
)</f>
        <v>无</v>
      </c>
      <c r="Y15" s="44" t="str" cm="1">
        <f t="array" ref="Y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15" s="45" t="str" cm="1">
        <f t="array" ref="Z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15" s="45" t="str" cm="1">
        <f t="array" ref="AA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15" s="45">
        <f>price[[#This Row],[CPU]]*price[[#This Row],[数量]]</f>
        <v>0</v>
      </c>
      <c r="AC15" s="45">
        <f>price[[#This Row],[内存]]*price[[#This Row],[数量]]</f>
        <v>0</v>
      </c>
      <c r="AD15" s="45">
        <f>(price[[#This Row],[系统盘HDD]]+price[[#This Row],[数据盘HDD]])*price[[#This Row],[数量]]</f>
        <v>0</v>
      </c>
      <c r="AE15" s="46">
        <f>(price[[#This Row],[系统盘SSD]]+price[[#This Row],[数据盘SSD]])*price[[#This Row],[数量]]</f>
        <v>0</v>
      </c>
      <c r="AF15" s="44" t="s">
        <v>1923</v>
      </c>
      <c r="AG15" s="48">
        <f>price[[#This Row],[数量]]*price[[#This Row],[按月或一次性费用]]*1000</f>
        <v>12000</v>
      </c>
      <c r="AH15" s="49" t="str" cm="1">
        <f t="array" ref="AH15">_xlfn.IFS(
    price[[#This Row],[项目]]&lt;&gt;"单元测试用例",       "-",
    price[[#This Row],[期望价格]]=price[[#This Row],[折后总计]],         "ok",
    TRUE,                                            "error:" &amp; ADDRESS(ROW(price[[#This Row],[自检]]),COLUMN(price[[#This Row],[自检]]))
)</f>
        <v>ok</v>
      </c>
    </row>
    <row r="16" spans="1:34" x14ac:dyDescent="0.4">
      <c r="A16" s="31" t="s">
        <v>1941</v>
      </c>
      <c r="B16" s="31" t="s">
        <v>1938</v>
      </c>
      <c r="C16" s="62" t="s">
        <v>1911</v>
      </c>
      <c r="D16" s="31"/>
      <c r="E16" s="31"/>
      <c r="F16" s="63"/>
      <c r="G16" s="33"/>
      <c r="H16" s="63"/>
      <c r="I16" s="64"/>
      <c r="J16" s="64"/>
      <c r="K16" s="64"/>
      <c r="L16" s="34">
        <v>1</v>
      </c>
      <c r="M16" s="34">
        <v>1</v>
      </c>
      <c r="N16" s="34" t="s">
        <v>1942</v>
      </c>
      <c r="O16" s="35">
        <v>50000</v>
      </c>
      <c r="P16" s="36" cm="1">
        <f t="array" ref="P16"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50000</v>
      </c>
      <c r="Q16" s="59">
        <f>IF(AND(ISNUMBER(price[[#This Row],[指定折前价]]),price[[#This Row],[按月或一次性费用]]="一次性"),
    price[[#This Row],[指定折前价]]*price[[#This Row],[数量]] * price[[#This Row],[折扣率]],
    price[[#This Row],[折前单价]] * price[[#This Row],[按月或一次性费用]]* price[[#This Row],[数量]] * price[[#This Row],[折扣率]]
)</f>
        <v>50000</v>
      </c>
      <c r="R16" s="60" t="str" cm="1">
        <f t="array" ref="R16">HYPERLINK(
        IFERROR(_xlfn._xlws.FILTER(报价产品[产品URL],报价产品[产品名]=price[[#This Row],[选择产品]]), "https://cloud.tencent.com/product"),
        price[[#This Row],[产品标识]]
    )</f>
        <v>自定义</v>
      </c>
      <c r="S16" s="39" t="str" cm="1">
        <f t="array" ref="S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16" s="61" t="str" cm="1">
        <f t="array" ref="T16" xml:space="preserve"> IF(
    ISBLANK(price[[#This Row],[选择产品]]), "-",IFERROR(_xlfn._xlws.FILTER(报价产品[产品标识],报价产品[产品名]=price[[#This Row],[选择产品]]), "自定义")
)</f>
        <v>自定义</v>
      </c>
      <c r="U16" s="61" t="str" cm="1">
        <f t="array" ref="U16" xml:space="preserve"> IF(
    ISBLANK(price[[#This Row],[选择产品]]), "-",IFERROR(_xlfn._xlws.FILTER(报价产品[母产品标识],报价产品[产品名]=price[[#This Row],[选择产品]]), "自定义")
)</f>
        <v>自定义</v>
      </c>
      <c r="V16" s="40" t="str" cm="1">
        <f t="array" ref="V16" xml:space="preserve"> IF(
    ISBLANK(price[[#This Row],[选择产品]]), "-",
    IFERROR(_xlfn.SINGLE(_xlfn._xlws.FILTER(报价产品[报价器类型],(报价产品[产品标识]=price[[#This Row],[产品标识]]) )), "指定价")
)</f>
        <v>指定价</v>
      </c>
      <c r="W16" s="52">
        <f>price[[#This Row],[系统盘HDD]]+price[[#This Row],[数据盘HDD]]+price[[#This Row],[系统盘SSD]]+price[[#This Row],[数据盘SSD]]</f>
        <v>0</v>
      </c>
      <c r="X16" s="43" t="str" cm="1">
        <f t="array" ref="X16" xml:space="preserve"> IF(
    ISBLANK(price[[#This Row],[选择产品]]), "-",IFERROR(_xlfn._xlws.FILTER(报价产品[可编辑列],报价产品[产品标识]=price[[#This Row],[产品标识]]), "无")
)</f>
        <v>无</v>
      </c>
      <c r="Y16" s="44" t="str" cm="1">
        <f t="array" ref="Y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16" s="45" t="str" cm="1">
        <f t="array" ref="Z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16" s="45" t="str" cm="1">
        <f t="array" ref="AA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16" s="45">
        <f>price[[#This Row],[CPU]]*price[[#This Row],[数量]]</f>
        <v>0</v>
      </c>
      <c r="AC16" s="45">
        <f>price[[#This Row],[内存]]*price[[#This Row],[数量]]</f>
        <v>0</v>
      </c>
      <c r="AD16" s="45">
        <f>(price[[#This Row],[系统盘HDD]]+price[[#This Row],[数据盘HDD]])*price[[#This Row],[数量]]</f>
        <v>0</v>
      </c>
      <c r="AE16" s="46">
        <f>(price[[#This Row],[系统盘SSD]]+price[[#This Row],[数据盘SSD]])*price[[#This Row],[数量]]</f>
        <v>0</v>
      </c>
      <c r="AF16" s="44" t="s">
        <v>1924</v>
      </c>
      <c r="AG16" s="48">
        <v>50000</v>
      </c>
      <c r="AH16" s="49" t="str" cm="1">
        <f t="array" ref="AH16">_xlfn.IFS(
    price[[#This Row],[项目]]&lt;&gt;"单元测试用例",       "-",
    price[[#This Row],[期望价格]]=price[[#This Row],[折后总计]],         "ok",
    TRUE,                                            "error:" &amp; ADDRESS(ROW(price[[#This Row],[自检]]),COLUMN(price[[#This Row],[自检]]))
)</f>
        <v>ok</v>
      </c>
    </row>
    <row r="17" spans="1:34" x14ac:dyDescent="0.4">
      <c r="A17" s="31" t="s">
        <v>1941</v>
      </c>
      <c r="B17" s="31" t="s">
        <v>2278</v>
      </c>
      <c r="C17" s="55" t="s">
        <v>7</v>
      </c>
      <c r="D17" s="65"/>
      <c r="E17" s="31">
        <v>2</v>
      </c>
      <c r="F17" s="56">
        <v>4</v>
      </c>
      <c r="G17" s="33"/>
      <c r="H17" s="56"/>
      <c r="I17" s="57"/>
      <c r="J17" s="57">
        <v>500</v>
      </c>
      <c r="K17" s="57">
        <v>3</v>
      </c>
      <c r="L17" s="66">
        <v>1</v>
      </c>
      <c r="M17" s="66">
        <v>1</v>
      </c>
      <c r="N17" s="66">
        <v>12</v>
      </c>
      <c r="O17" s="67"/>
      <c r="P17" s="36" cm="1">
        <f t="array" ref="P17"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1152</v>
      </c>
      <c r="Q17" s="59">
        <f>IF(AND(ISNUMBER(price[[#This Row],[指定折前价]]),price[[#This Row],[按月或一次性费用]]="一次性"),
    price[[#This Row],[指定折前价]]*price[[#This Row],[数量]] * price[[#This Row],[折扣率]],
    price[[#This Row],[折前单价]] * price[[#This Row],[按月或一次性费用]]* price[[#This Row],[数量]] * price[[#This Row],[折扣率]]
)</f>
        <v>13824</v>
      </c>
      <c r="R17" s="60" t="str" cm="1">
        <f t="array" ref="R17">HYPERLINK(
        IFERROR(_xlfn._xlws.FILTER(报价产品[产品URL],报价产品[产品名]=price[[#This Row],[选择产品]]), "https://cloud.tencent.com/product"),
        price[[#This Row],[产品标识]]
    )</f>
        <v>cdb</v>
      </c>
      <c r="S17" s="68" t="str" cm="1">
        <f t="array" ref="S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T17" s="61" t="str" cm="1">
        <f t="array" ref="T17" xml:space="preserve"> IF(
    ISBLANK(price[[#This Row],[选择产品]]), "-",IFERROR(_xlfn._xlws.FILTER(报价产品[产品标识],报价产品[产品名]=price[[#This Row],[选择产品]]), "自定义")
)</f>
        <v>cdb</v>
      </c>
      <c r="U17" s="61" t="str" cm="1">
        <f t="array" ref="U17" xml:space="preserve"> IF(
    ISBLANK(price[[#This Row],[选择产品]]), "-",IFERROR(_xlfn._xlws.FILTER(报价产品[母产品标识],报价产品[产品名]=price[[#This Row],[选择产品]]), "自定义")
)</f>
        <v>cdb</v>
      </c>
      <c r="V17" s="40" t="str" cm="1">
        <f t="array" ref="V17" xml:space="preserve"> IF(
    ISBLANK(price[[#This Row],[选择产品]]), "-",
    IFERROR(_xlfn.SINGLE(_xlfn._xlws.FILTER(报价产品[报价器类型],(报价产品[产品标识]=price[[#This Row],[产品标识]]) )), "指定价")
)</f>
        <v>自动</v>
      </c>
      <c r="W17" s="52">
        <f>price[[#This Row],[系统盘HDD]]+price[[#This Row],[数据盘HDD]]+price[[#This Row],[系统盘SSD]]+price[[#This Row],[数据盘SSD]]</f>
        <v>500</v>
      </c>
      <c r="X17" s="43" t="str" cm="1">
        <f t="array" ref="X17" xml:space="preserve"> IF(
    ISBLANK(price[[#This Row],[选择产品]]), "-",IFERROR(_xlfn._xlws.FILTER(报价产品[可编辑列],报价产品[产品标识]=price[[#This Row],[产品标识]]), "无")
)</f>
        <v>CPU,内存,数据盘SSD,集群节点数</v>
      </c>
      <c r="Y17" s="44" t="str" cm="1">
        <f t="array" ref="Y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17" s="45" t="str" cm="1">
        <f t="array" ref="Z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A17" s="45" t="str" cm="1">
        <f t="array" ref="AA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B17" s="44">
        <f>price[[#This Row],[CPU]]*price[[#This Row],[数量]]</f>
        <v>2</v>
      </c>
      <c r="AC17" s="44">
        <f>price[[#This Row],[内存]]*price[[#This Row],[数量]]</f>
        <v>4</v>
      </c>
      <c r="AD17" s="44">
        <f>(price[[#This Row],[系统盘HDD]]+price[[#This Row],[数据盘HDD]])*price[[#This Row],[数量]]</f>
        <v>0</v>
      </c>
      <c r="AE17" s="69">
        <f>(price[[#This Row],[系统盘SSD]]+price[[#This Row],[数据盘SSD]])*price[[#This Row],[数量]]</f>
        <v>500</v>
      </c>
      <c r="AF17" s="44" t="s">
        <v>1915</v>
      </c>
      <c r="AG17" s="48">
        <v>13824</v>
      </c>
      <c r="AH17" s="49" t="str" cm="1">
        <f t="array" ref="AH17">_xlfn.IFS(
    price[[#This Row],[项目]]&lt;&gt;"单元测试用例",       "-",
    price[[#This Row],[期望价格]]=price[[#This Row],[折后总计]],         "ok",
    TRUE,                                            "error:" &amp; ADDRESS(ROW(price[[#This Row],[自检]]),COLUMN(price[[#This Row],[自检]]))
)</f>
        <v>ok</v>
      </c>
    </row>
    <row r="18" spans="1:34" x14ac:dyDescent="0.4">
      <c r="A18" s="31" t="s">
        <v>1941</v>
      </c>
      <c r="B18" s="31" t="s">
        <v>2276</v>
      </c>
      <c r="C18" s="55" t="s">
        <v>2268</v>
      </c>
      <c r="D18" s="65" t="s">
        <v>2262</v>
      </c>
      <c r="E18" s="31">
        <v>8</v>
      </c>
      <c r="F18" s="56">
        <v>16</v>
      </c>
      <c r="G18" s="33">
        <v>50</v>
      </c>
      <c r="H18" s="56"/>
      <c r="I18" s="57"/>
      <c r="J18" s="57"/>
      <c r="K18" s="57"/>
      <c r="L18" s="66">
        <v>1</v>
      </c>
      <c r="M18" s="66">
        <v>1</v>
      </c>
      <c r="N18" s="66">
        <v>12</v>
      </c>
      <c r="O18" s="67"/>
      <c r="P18" s="36" cm="1">
        <f t="array" ref="P18"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665.18</v>
      </c>
      <c r="Q18" s="59">
        <f>IF(AND(ISNUMBER(price[[#This Row],[指定折前价]]),price[[#This Row],[按月或一次性费用]]="一次性"),
    price[[#This Row],[指定折前价]]*price[[#This Row],[数量]] * price[[#This Row],[折扣率]],
    price[[#This Row],[折前单价]] * price[[#This Row],[按月或一次性费用]]* price[[#This Row],[数量]] * price[[#This Row],[折扣率]]
)</f>
        <v>7982.16</v>
      </c>
      <c r="R18" s="60" t="str" cm="1">
        <f t="array" ref="R18">HYPERLINK(
        IFERROR(_xlfn._xlws.FILTER(报价产品[产品URL],报价产品[产品名]=price[[#This Row],[选择产品]]), "https://cloud.tencent.com/product"),
        price[[#This Row],[产品标识]]
    )</f>
        <v>emr/cvm</v>
      </c>
      <c r="S18" s="68" t="str" cm="1">
        <f t="array" ref="S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T18" s="61" t="str" cm="1">
        <f t="array" ref="T18" xml:space="preserve"> IF(
    ISBLANK(price[[#This Row],[选择产品]]), "-",IFERROR(_xlfn._xlws.FILTER(报价产品[产品标识],报价产品[产品名]=price[[#This Row],[选择产品]]), "自定义")
)</f>
        <v>emr/cvm</v>
      </c>
      <c r="U18" s="61" t="str" cm="1">
        <f t="array" ref="U18" xml:space="preserve"> IF(
    ISBLANK(price[[#This Row],[选择产品]]), "-",IFERROR(_xlfn._xlws.FILTER(报价产品[母产品标识],报价产品[产品名]=price[[#This Row],[选择产品]]), "自定义")
)</f>
        <v>emr</v>
      </c>
      <c r="V18" s="40" t="str" cm="1">
        <f t="array" ref="V18" xml:space="preserve"> IF(
    ISBLANK(price[[#This Row],[选择产品]]), "-",
    IFERROR(_xlfn.SINGLE(_xlfn._xlws.FILTER(报价产品[报价器类型],(报价产品[产品标识]=price[[#This Row],[产品标识]]) )), "指定价")
)</f>
        <v>自动</v>
      </c>
      <c r="W18" s="52">
        <f>price[[#This Row],[系统盘HDD]]+price[[#This Row],[数据盘HDD]]+price[[#This Row],[系统盘SSD]]+price[[#This Row],[数据盘SSD]]</f>
        <v>50</v>
      </c>
      <c r="X18" s="43" t="str" cm="1">
        <f t="array" ref="X18" xml:space="preserve"> IF(
    ISBLANK(price[[#This Row],[选择产品]]), "-",IFERROR(_xlfn._xlws.FILTER(报价产品[可编辑列],报价产品[产品标识]=price[[#This Row],[产品标识]]), "无")
)</f>
        <v>规格,CPU,内存,系统盘HDD,系统盘SSD,数据盘HDD,数据盘SSD</v>
      </c>
      <c r="Y18" s="44" t="str" cm="1">
        <f t="array" ref="Y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18" s="45" t="str" cm="1">
        <f t="array" ref="Z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18" s="45" t="str" cm="1">
        <f t="array" ref="AA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18" s="44">
        <f>price[[#This Row],[CPU]]*price[[#This Row],[数量]]</f>
        <v>8</v>
      </c>
      <c r="AC18" s="44">
        <f>price[[#This Row],[内存]]*price[[#This Row],[数量]]</f>
        <v>16</v>
      </c>
      <c r="AD18" s="44">
        <f>(price[[#This Row],[系统盘HDD]]+price[[#This Row],[数据盘HDD]])*price[[#This Row],[数量]]</f>
        <v>50</v>
      </c>
      <c r="AE18" s="69">
        <f>(price[[#This Row],[系统盘SSD]]+price[[#This Row],[数据盘SSD]])*price[[#This Row],[数量]]</f>
        <v>0</v>
      </c>
      <c r="AF18" s="44"/>
      <c r="AG18" s="48"/>
      <c r="AH18" s="49" t="str" cm="1">
        <f t="array" ref="AH18">_xlfn.IFS(
    price[[#This Row],[项目]]&lt;&gt;"单元测试用例",       "-",
    price[[#This Row],[期望价格]]=price[[#This Row],[折后总计]],         "ok",
    TRUE,                                            "error:" &amp; ADDRESS(ROW(price[[#This Row],[自检]]),COLUMN(price[[#This Row],[自检]]))
)</f>
        <v>error:$AH$18</v>
      </c>
    </row>
    <row r="19" spans="1:34" x14ac:dyDescent="0.4">
      <c r="A19" s="31" t="s">
        <v>1941</v>
      </c>
      <c r="B19" s="31" t="s">
        <v>2271</v>
      </c>
      <c r="C19" s="55" t="s">
        <v>2268</v>
      </c>
      <c r="D19" s="65" t="s">
        <v>2262</v>
      </c>
      <c r="E19" s="31">
        <v>8</v>
      </c>
      <c r="F19" s="56">
        <v>16</v>
      </c>
      <c r="G19" s="33">
        <v>50</v>
      </c>
      <c r="H19" s="56"/>
      <c r="I19" s="57"/>
      <c r="J19" s="57"/>
      <c r="K19" s="57"/>
      <c r="L19" s="66">
        <v>1</v>
      </c>
      <c r="M19" s="66">
        <v>1</v>
      </c>
      <c r="N19" s="66">
        <v>12</v>
      </c>
      <c r="O19" s="67"/>
      <c r="P19" s="36" cm="1">
        <f t="array" ref="P19"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665.18</v>
      </c>
      <c r="Q19" s="59">
        <f>IF(AND(ISNUMBER(price[[#This Row],[指定折前价]]),price[[#This Row],[按月或一次性费用]]="一次性"),
    price[[#This Row],[指定折前价]]*price[[#This Row],[数量]] * price[[#This Row],[折扣率]],
    price[[#This Row],[折前单价]] * price[[#This Row],[按月或一次性费用]]* price[[#This Row],[数量]] * price[[#This Row],[折扣率]]
)</f>
        <v>7982.16</v>
      </c>
      <c r="R19" s="60" t="str" cm="1">
        <f t="array" ref="R19">HYPERLINK(
        IFERROR(_xlfn._xlws.FILTER(报价产品[产品URL],报价产品[产品名]=price[[#This Row],[选择产品]]), "https://cloud.tencent.com/product"),
        price[[#This Row],[产品标识]]
    )</f>
        <v>emr/cvm</v>
      </c>
      <c r="S19" s="68" t="str" cm="1">
        <f t="array" ref="S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T19" s="61" t="str" cm="1">
        <f t="array" ref="T19" xml:space="preserve"> IF(
    ISBLANK(price[[#This Row],[选择产品]]), "-",IFERROR(_xlfn._xlws.FILTER(报价产品[产品标识],报价产品[产品名]=price[[#This Row],[选择产品]]), "自定义")
)</f>
        <v>emr/cvm</v>
      </c>
      <c r="U19" s="61" t="str" cm="1">
        <f t="array" ref="U19" xml:space="preserve"> IF(
    ISBLANK(price[[#This Row],[选择产品]]), "-",IFERROR(_xlfn._xlws.FILTER(报价产品[母产品标识],报价产品[产品名]=price[[#This Row],[选择产品]]), "自定义")
)</f>
        <v>emr</v>
      </c>
      <c r="V19" s="40" t="str" cm="1">
        <f t="array" ref="V19" xml:space="preserve"> IF(
    ISBLANK(price[[#This Row],[选择产品]]), "-",
    IFERROR(_xlfn.SINGLE(_xlfn._xlws.FILTER(报价产品[报价器类型],(报价产品[产品标识]=price[[#This Row],[产品标识]]) )), "指定价")
)</f>
        <v>自动</v>
      </c>
      <c r="W19" s="52">
        <f>price[[#This Row],[系统盘HDD]]+price[[#This Row],[数据盘HDD]]+price[[#This Row],[系统盘SSD]]+price[[#This Row],[数据盘SSD]]</f>
        <v>50</v>
      </c>
      <c r="X19" s="43" t="str" cm="1">
        <f t="array" ref="X19" xml:space="preserve"> IF(
    ISBLANK(price[[#This Row],[选择产品]]), "-",IFERROR(_xlfn._xlws.FILTER(报价产品[可编辑列],报价产品[产品标识]=price[[#This Row],[产品标识]]), "无")
)</f>
        <v>规格,CPU,内存,系统盘HDD,系统盘SSD,数据盘HDD,数据盘SSD</v>
      </c>
      <c r="Y19" s="44" t="str" cm="1">
        <f t="array" ref="Y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19" s="45" t="str" cm="1">
        <f t="array" ref="Z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19" s="45" t="str" cm="1">
        <f t="array" ref="AA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19" s="44">
        <f>price[[#This Row],[CPU]]*price[[#This Row],[数量]]</f>
        <v>8</v>
      </c>
      <c r="AC19" s="44">
        <f>price[[#This Row],[内存]]*price[[#This Row],[数量]]</f>
        <v>16</v>
      </c>
      <c r="AD19" s="44">
        <f>(price[[#This Row],[系统盘HDD]]+price[[#This Row],[数据盘HDD]])*price[[#This Row],[数量]]</f>
        <v>50</v>
      </c>
      <c r="AE19" s="69">
        <f>(price[[#This Row],[系统盘SSD]]+price[[#This Row],[数据盘SSD]])*price[[#This Row],[数量]]</f>
        <v>0</v>
      </c>
      <c r="AF19" s="44"/>
      <c r="AG19" s="48"/>
      <c r="AH19" s="49" t="str" cm="1">
        <f t="array" ref="AH19">_xlfn.IFS(
    price[[#This Row],[项目]]&lt;&gt;"单元测试用例",       "-",
    price[[#This Row],[期望价格]]=price[[#This Row],[折后总计]],         "ok",
    TRUE,                                            "error:" &amp; ADDRESS(ROW(price[[#This Row],[自检]]),COLUMN(price[[#This Row],[自检]]))
)</f>
        <v>error:$AH$19</v>
      </c>
    </row>
    <row r="20" spans="1:34" x14ac:dyDescent="0.4">
      <c r="A20" s="31" t="s">
        <v>1941</v>
      </c>
      <c r="B20" s="31" t="s">
        <v>2272</v>
      </c>
      <c r="C20" s="55" t="s">
        <v>2268</v>
      </c>
      <c r="D20" s="65" t="s">
        <v>2262</v>
      </c>
      <c r="E20" s="31">
        <v>8</v>
      </c>
      <c r="F20" s="56">
        <v>16</v>
      </c>
      <c r="G20" s="33">
        <v>50</v>
      </c>
      <c r="H20" s="56"/>
      <c r="I20" s="57"/>
      <c r="J20" s="57"/>
      <c r="K20" s="57"/>
      <c r="L20" s="66">
        <v>1</v>
      </c>
      <c r="M20" s="66">
        <v>1</v>
      </c>
      <c r="N20" s="66">
        <v>12</v>
      </c>
      <c r="O20" s="67"/>
      <c r="P20" s="36" cm="1">
        <f t="array" ref="P20"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665.18</v>
      </c>
      <c r="Q20" s="59">
        <f>IF(AND(ISNUMBER(price[[#This Row],[指定折前价]]),price[[#This Row],[按月或一次性费用]]="一次性"),
    price[[#This Row],[指定折前价]]*price[[#This Row],[数量]] * price[[#This Row],[折扣率]],
    price[[#This Row],[折前单价]] * price[[#This Row],[按月或一次性费用]]* price[[#This Row],[数量]] * price[[#This Row],[折扣率]]
)</f>
        <v>7982.16</v>
      </c>
      <c r="R20" s="60" t="str" cm="1">
        <f t="array" ref="R20">HYPERLINK(
        IFERROR(_xlfn._xlws.FILTER(报价产品[产品URL],报价产品[产品名]=price[[#This Row],[选择产品]]), "https://cloud.tencent.com/product"),
        price[[#This Row],[产品标识]]
    )</f>
        <v>emr/cvm</v>
      </c>
      <c r="S20" s="68" t="str" cm="1">
        <f t="array" ref="S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T20" s="61" t="str" cm="1">
        <f t="array" ref="T20" xml:space="preserve"> IF(
    ISBLANK(price[[#This Row],[选择产品]]), "-",IFERROR(_xlfn._xlws.FILTER(报价产品[产品标识],报价产品[产品名]=price[[#This Row],[选择产品]]), "自定义")
)</f>
        <v>emr/cvm</v>
      </c>
      <c r="U20" s="61" t="str" cm="1">
        <f t="array" ref="U20" xml:space="preserve"> IF(
    ISBLANK(price[[#This Row],[选择产品]]), "-",IFERROR(_xlfn._xlws.FILTER(报价产品[母产品标识],报价产品[产品名]=price[[#This Row],[选择产品]]), "自定义")
)</f>
        <v>emr</v>
      </c>
      <c r="V20" s="40" t="str" cm="1">
        <f t="array" ref="V20" xml:space="preserve"> IF(
    ISBLANK(price[[#This Row],[选择产品]]), "-",
    IFERROR(_xlfn.SINGLE(_xlfn._xlws.FILTER(报价产品[报价器类型],(报价产品[产品标识]=price[[#This Row],[产品标识]]) )), "指定价")
)</f>
        <v>自动</v>
      </c>
      <c r="W20" s="52">
        <f>price[[#This Row],[系统盘HDD]]+price[[#This Row],[数据盘HDD]]+price[[#This Row],[系统盘SSD]]+price[[#This Row],[数据盘SSD]]</f>
        <v>50</v>
      </c>
      <c r="X20" s="43" t="str" cm="1">
        <f t="array" ref="X20" xml:space="preserve"> IF(
    ISBLANK(price[[#This Row],[选择产品]]), "-",IFERROR(_xlfn._xlws.FILTER(报价产品[可编辑列],报价产品[产品标识]=price[[#This Row],[产品标识]]), "无")
)</f>
        <v>规格,CPU,内存,系统盘HDD,系统盘SSD,数据盘HDD,数据盘SSD</v>
      </c>
      <c r="Y20" s="44" t="str" cm="1">
        <f t="array" ref="Y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20" s="45" t="str" cm="1">
        <f t="array" ref="Z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20" s="45" t="str" cm="1">
        <f t="array" ref="AA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20" s="44">
        <f>price[[#This Row],[CPU]]*price[[#This Row],[数量]]</f>
        <v>8</v>
      </c>
      <c r="AC20" s="44">
        <f>price[[#This Row],[内存]]*price[[#This Row],[数量]]</f>
        <v>16</v>
      </c>
      <c r="AD20" s="44">
        <f>(price[[#This Row],[系统盘HDD]]+price[[#This Row],[数据盘HDD]])*price[[#This Row],[数量]]</f>
        <v>50</v>
      </c>
      <c r="AE20" s="69">
        <f>(price[[#This Row],[系统盘SSD]]+price[[#This Row],[数据盘SSD]])*price[[#This Row],[数量]]</f>
        <v>0</v>
      </c>
      <c r="AF20" s="44"/>
      <c r="AG20" s="48"/>
      <c r="AH20" s="49" t="str" cm="1">
        <f t="array" ref="AH20">_xlfn.IFS(
    price[[#This Row],[项目]]&lt;&gt;"单元测试用例",       "-",
    price[[#This Row],[期望价格]]=price[[#This Row],[折后总计]],         "ok",
    TRUE,                                            "error:" &amp; ADDRESS(ROW(price[[#This Row],[自检]]),COLUMN(price[[#This Row],[自检]]))
)</f>
        <v>error:$AH$20</v>
      </c>
    </row>
    <row r="21" spans="1:34" x14ac:dyDescent="0.4">
      <c r="A21" s="31" t="s">
        <v>1941</v>
      </c>
      <c r="B21" s="31" t="s">
        <v>2273</v>
      </c>
      <c r="C21" s="55" t="s">
        <v>2268</v>
      </c>
      <c r="D21" s="65" t="s">
        <v>2262</v>
      </c>
      <c r="E21" s="31">
        <v>8</v>
      </c>
      <c r="F21" s="56">
        <v>16</v>
      </c>
      <c r="G21" s="33">
        <v>50</v>
      </c>
      <c r="H21" s="56"/>
      <c r="I21" s="57"/>
      <c r="J21" s="57"/>
      <c r="K21" s="57"/>
      <c r="L21" s="66">
        <v>1</v>
      </c>
      <c r="M21" s="66">
        <v>1</v>
      </c>
      <c r="N21" s="66">
        <v>12</v>
      </c>
      <c r="O21" s="67"/>
      <c r="P21" s="36" cm="1">
        <f t="array" ref="P21"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665.18</v>
      </c>
      <c r="Q21" s="59">
        <f>IF(AND(ISNUMBER(price[[#This Row],[指定折前价]]),price[[#This Row],[按月或一次性费用]]="一次性"),
    price[[#This Row],[指定折前价]]*price[[#This Row],[数量]] * price[[#This Row],[折扣率]],
    price[[#This Row],[折前单价]] * price[[#This Row],[按月或一次性费用]]* price[[#This Row],[数量]] * price[[#This Row],[折扣率]]
)</f>
        <v>7982.16</v>
      </c>
      <c r="R21" s="60" t="str" cm="1">
        <f t="array" ref="R21">HYPERLINK(
        IFERROR(_xlfn._xlws.FILTER(报价产品[产品URL],报价产品[产品名]=price[[#This Row],[选择产品]]), "https://cloud.tencent.com/product"),
        price[[#This Row],[产品标识]]
    )</f>
        <v>emr/cvm</v>
      </c>
      <c r="S21" s="68" t="str" cm="1">
        <f t="array" ref="S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T21" s="61" t="str" cm="1">
        <f t="array" ref="T21" xml:space="preserve"> IF(
    ISBLANK(price[[#This Row],[选择产品]]), "-",IFERROR(_xlfn._xlws.FILTER(报价产品[产品标识],报价产品[产品名]=price[[#This Row],[选择产品]]), "自定义")
)</f>
        <v>emr/cvm</v>
      </c>
      <c r="U21" s="61" t="str" cm="1">
        <f t="array" ref="U21" xml:space="preserve"> IF(
    ISBLANK(price[[#This Row],[选择产品]]), "-",IFERROR(_xlfn._xlws.FILTER(报价产品[母产品标识],报价产品[产品名]=price[[#This Row],[选择产品]]), "自定义")
)</f>
        <v>emr</v>
      </c>
      <c r="V21" s="40" t="str" cm="1">
        <f t="array" ref="V21" xml:space="preserve"> IF(
    ISBLANK(price[[#This Row],[选择产品]]), "-",
    IFERROR(_xlfn.SINGLE(_xlfn._xlws.FILTER(报价产品[报价器类型],(报价产品[产品标识]=price[[#This Row],[产品标识]]) )), "指定价")
)</f>
        <v>自动</v>
      </c>
      <c r="W21" s="52">
        <f>price[[#This Row],[系统盘HDD]]+price[[#This Row],[数据盘HDD]]+price[[#This Row],[系统盘SSD]]+price[[#This Row],[数据盘SSD]]</f>
        <v>50</v>
      </c>
      <c r="X21" s="43" t="str" cm="1">
        <f t="array" ref="X21" xml:space="preserve"> IF(
    ISBLANK(price[[#This Row],[选择产品]]), "-",IFERROR(_xlfn._xlws.FILTER(报价产品[可编辑列],报价产品[产品标识]=price[[#This Row],[产品标识]]), "无")
)</f>
        <v>规格,CPU,内存,系统盘HDD,系统盘SSD,数据盘HDD,数据盘SSD</v>
      </c>
      <c r="Y21" s="44" t="str" cm="1">
        <f t="array" ref="Y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21" s="45" t="str" cm="1">
        <f t="array" ref="Z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21" s="45" t="str" cm="1">
        <f t="array" ref="AA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21" s="44">
        <f>price[[#This Row],[CPU]]*price[[#This Row],[数量]]</f>
        <v>8</v>
      </c>
      <c r="AC21" s="44">
        <f>price[[#This Row],[内存]]*price[[#This Row],[数量]]</f>
        <v>16</v>
      </c>
      <c r="AD21" s="44">
        <f>(price[[#This Row],[系统盘HDD]]+price[[#This Row],[数据盘HDD]])*price[[#This Row],[数量]]</f>
        <v>50</v>
      </c>
      <c r="AE21" s="69">
        <f>(price[[#This Row],[系统盘SSD]]+price[[#This Row],[数据盘SSD]])*price[[#This Row],[数量]]</f>
        <v>0</v>
      </c>
      <c r="AF21" s="44"/>
      <c r="AG21" s="48"/>
      <c r="AH21" s="49" t="str" cm="1">
        <f t="array" ref="AH21">_xlfn.IFS(
    price[[#This Row],[项目]]&lt;&gt;"单元测试用例",       "-",
    price[[#This Row],[期望价格]]=price[[#This Row],[折后总计]],         "ok",
    TRUE,                                            "error:" &amp; ADDRESS(ROW(price[[#This Row],[自检]]),COLUMN(price[[#This Row],[自检]]))
)</f>
        <v>error:$AH$21</v>
      </c>
    </row>
    <row r="22" spans="1:34" x14ac:dyDescent="0.4">
      <c r="A22" s="31" t="s">
        <v>1941</v>
      </c>
      <c r="B22" s="31" t="s">
        <v>2274</v>
      </c>
      <c r="C22" s="55" t="s">
        <v>2268</v>
      </c>
      <c r="D22" s="65" t="s">
        <v>2262</v>
      </c>
      <c r="E22" s="31">
        <v>8</v>
      </c>
      <c r="F22" s="56">
        <v>16</v>
      </c>
      <c r="G22" s="33">
        <v>50</v>
      </c>
      <c r="H22" s="56"/>
      <c r="I22" s="57"/>
      <c r="J22" s="57"/>
      <c r="K22" s="57"/>
      <c r="L22" s="66">
        <v>1</v>
      </c>
      <c r="M22" s="66">
        <v>1</v>
      </c>
      <c r="N22" s="66">
        <v>12</v>
      </c>
      <c r="O22" s="67"/>
      <c r="P22" s="36" cm="1">
        <f t="array" ref="P22"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665.18</v>
      </c>
      <c r="Q22" s="59">
        <f>IF(AND(ISNUMBER(price[[#This Row],[指定折前价]]),price[[#This Row],[按月或一次性费用]]="一次性"),
    price[[#This Row],[指定折前价]]*price[[#This Row],[数量]] * price[[#This Row],[折扣率]],
    price[[#This Row],[折前单价]] * price[[#This Row],[按月或一次性费用]]* price[[#This Row],[数量]] * price[[#This Row],[折扣率]]
)</f>
        <v>7982.16</v>
      </c>
      <c r="R22" s="60" t="str" cm="1">
        <f t="array" ref="R22">HYPERLINK(
        IFERROR(_xlfn._xlws.FILTER(报价产品[产品URL],报价产品[产品名]=price[[#This Row],[选择产品]]), "https://cloud.tencent.com/product"),
        price[[#This Row],[产品标识]]
    )</f>
        <v>emr/cvm</v>
      </c>
      <c r="S22" s="68" t="str" cm="1">
        <f t="array" ref="S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T22" s="61" t="str" cm="1">
        <f t="array" ref="T22" xml:space="preserve"> IF(
    ISBLANK(price[[#This Row],[选择产品]]), "-",IFERROR(_xlfn._xlws.FILTER(报价产品[产品标识],报价产品[产品名]=price[[#This Row],[选择产品]]), "自定义")
)</f>
        <v>emr/cvm</v>
      </c>
      <c r="U22" s="61" t="str" cm="1">
        <f t="array" ref="U22" xml:space="preserve"> IF(
    ISBLANK(price[[#This Row],[选择产品]]), "-",IFERROR(_xlfn._xlws.FILTER(报价产品[母产品标识],报价产品[产品名]=price[[#This Row],[选择产品]]), "自定义")
)</f>
        <v>emr</v>
      </c>
      <c r="V22" s="40" t="str" cm="1">
        <f t="array" ref="V22" xml:space="preserve"> IF(
    ISBLANK(price[[#This Row],[选择产品]]), "-",
    IFERROR(_xlfn.SINGLE(_xlfn._xlws.FILTER(报价产品[报价器类型],(报价产品[产品标识]=price[[#This Row],[产品标识]]) )), "指定价")
)</f>
        <v>自动</v>
      </c>
      <c r="W22" s="52">
        <f>price[[#This Row],[系统盘HDD]]+price[[#This Row],[数据盘HDD]]+price[[#This Row],[系统盘SSD]]+price[[#This Row],[数据盘SSD]]</f>
        <v>50</v>
      </c>
      <c r="X22" s="43" t="str" cm="1">
        <f t="array" ref="X22" xml:space="preserve"> IF(
    ISBLANK(price[[#This Row],[选择产品]]), "-",IFERROR(_xlfn._xlws.FILTER(报价产品[可编辑列],报价产品[产品标识]=price[[#This Row],[产品标识]]), "无")
)</f>
        <v>规格,CPU,内存,系统盘HDD,系统盘SSD,数据盘HDD,数据盘SSD</v>
      </c>
      <c r="Y22" s="44" t="str" cm="1">
        <f t="array" ref="Y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Z22" s="45" t="str" cm="1">
        <f t="array" ref="Z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A22" s="45" t="str" cm="1">
        <f t="array" ref="AA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B22" s="44">
        <f>price[[#This Row],[CPU]]*price[[#This Row],[数量]]</f>
        <v>8</v>
      </c>
      <c r="AC22" s="44">
        <f>price[[#This Row],[内存]]*price[[#This Row],[数量]]</f>
        <v>16</v>
      </c>
      <c r="AD22" s="44">
        <f>(price[[#This Row],[系统盘HDD]]+price[[#This Row],[数据盘HDD]])*price[[#This Row],[数量]]</f>
        <v>50</v>
      </c>
      <c r="AE22" s="69">
        <f>(price[[#This Row],[系统盘SSD]]+price[[#This Row],[数据盘SSD]])*price[[#This Row],[数量]]</f>
        <v>0</v>
      </c>
      <c r="AF22" s="44"/>
      <c r="AG22" s="48"/>
      <c r="AH22" s="49" t="str" cm="1">
        <f t="array" ref="AH22">_xlfn.IFS(
    price[[#This Row],[项目]]&lt;&gt;"单元测试用例",       "-",
    price[[#This Row],[期望价格]]=price[[#This Row],[折后总计]],         "ok",
    TRUE,                                            "error:" &amp; ADDRESS(ROW(price[[#This Row],[自检]]),COLUMN(price[[#This Row],[自检]]))
)</f>
        <v>error:$AH$22</v>
      </c>
    </row>
    <row r="23" spans="1:34" x14ac:dyDescent="0.4">
      <c r="A23" s="31"/>
      <c r="B23" s="31"/>
      <c r="C23" s="55"/>
      <c r="D23" s="65"/>
      <c r="E23" s="31"/>
      <c r="F23" s="56"/>
      <c r="G23" s="33"/>
      <c r="H23" s="56"/>
      <c r="I23" s="57"/>
      <c r="J23" s="57"/>
      <c r="K23" s="57"/>
      <c r="L23" s="66"/>
      <c r="M23" s="66"/>
      <c r="N23" s="66"/>
      <c r="O23" s="67"/>
      <c r="P23" s="36" cm="1">
        <f t="array" ref="P23"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23"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23" s="70" t="str" cm="1">
        <f t="array" ref="R23">HYPERLINK(
        IFERROR(_xlfn._xlws.FILTER(报价产品[产品URL],报价产品[产品名]=price[[#This Row],[选择产品]]), "https://cloud.tencent.com/product"),
        price[[#This Row],[产品标识]]
    )</f>
        <v>-</v>
      </c>
      <c r="S23" s="68" t="str" cm="1">
        <f t="array" ref="S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T23" s="61" t="str" cm="1">
        <f t="array" ref="T23" xml:space="preserve"> IF(
    ISBLANK(price[[#This Row],[选择产品]]), "-",IFERROR(_xlfn._xlws.FILTER(报价产品[产品标识],报价产品[产品名]=price[[#This Row],[选择产品]]), "自定义")
)</f>
        <v>-</v>
      </c>
      <c r="U23" s="61" t="str" cm="1">
        <f t="array" ref="U23" xml:space="preserve"> IF(
    ISBLANK(price[[#This Row],[选择产品]]), "-",IFERROR(_xlfn._xlws.FILTER(报价产品[母产品标识],报价产品[产品名]=price[[#This Row],[选择产品]]), "自定义")
)</f>
        <v>-</v>
      </c>
      <c r="V23" s="40" t="str" cm="1">
        <f t="array" ref="V23" xml:space="preserve"> IF(
    ISBLANK(price[[#This Row],[选择产品]]), "-",
    IFERROR(_xlfn.SINGLE(_xlfn._xlws.FILTER(报价产品[报价器类型],(报价产品[产品标识]=price[[#This Row],[产品标识]]) )), "指定价")
)</f>
        <v>-</v>
      </c>
      <c r="W23" s="52">
        <f>price[[#This Row],[系统盘HDD]]+price[[#This Row],[数据盘HDD]]+price[[#This Row],[系统盘SSD]]+price[[#This Row],[数据盘SSD]]</f>
        <v>0</v>
      </c>
      <c r="X23" s="43" t="str" cm="1">
        <f t="array" ref="X23" xml:space="preserve"> IF(
    ISBLANK(price[[#This Row],[选择产品]]), "-",IFERROR(_xlfn._xlws.FILTER(报价产品[可编辑列],报价产品[产品标识]=price[[#This Row],[产品标识]]), "无")
)</f>
        <v>-</v>
      </c>
      <c r="Y23" s="44" t="str" cm="1">
        <f t="array" ref="Y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23" s="45" t="str" cm="1">
        <f t="array" ref="Z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23" s="45" t="str" cm="1">
        <f t="array" ref="AA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23" s="44">
        <f>price[[#This Row],[CPU]]*price[[#This Row],[数量]]</f>
        <v>0</v>
      </c>
      <c r="AC23" s="44">
        <f>price[[#This Row],[内存]]*price[[#This Row],[数量]]</f>
        <v>0</v>
      </c>
      <c r="AD23" s="44">
        <f>(price[[#This Row],[系统盘HDD]]+price[[#This Row],[数据盘HDD]])*price[[#This Row],[数量]]</f>
        <v>0</v>
      </c>
      <c r="AE23" s="69">
        <f>(price[[#This Row],[系统盘SSD]]+price[[#This Row],[数据盘SSD]])*price[[#This Row],[数量]]</f>
        <v>0</v>
      </c>
      <c r="AF23" s="44"/>
      <c r="AG23" s="48"/>
      <c r="AH23" s="49" t="str" cm="1">
        <f t="array" ref="AH23">_xlfn.IFS(
    price[[#This Row],[项目]]&lt;&gt;"单元测试用例",       "-",
    price[[#This Row],[期望价格]]=price[[#This Row],[折后总计]],         "ok",
    TRUE,                                            "error:" &amp; ADDRESS(ROW(price[[#This Row],[自检]]),COLUMN(price[[#This Row],[自检]]))
)</f>
        <v>-</v>
      </c>
    </row>
    <row r="24" spans="1:34" x14ac:dyDescent="0.4">
      <c r="A24" s="31"/>
      <c r="B24" s="31"/>
      <c r="C24" s="55"/>
      <c r="D24" s="65"/>
      <c r="E24" s="31"/>
      <c r="F24" s="56"/>
      <c r="G24" s="33"/>
      <c r="H24" s="56"/>
      <c r="I24" s="57"/>
      <c r="J24" s="57"/>
      <c r="K24" s="57"/>
      <c r="L24" s="66"/>
      <c r="M24" s="66"/>
      <c r="N24" s="66"/>
      <c r="O24" s="67"/>
      <c r="P24" s="36" cm="1">
        <f t="array" ref="P24"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24"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24" s="70" t="str" cm="1">
        <f t="array" ref="R24">HYPERLINK(
        IFERROR(_xlfn._xlws.FILTER(报价产品[产品URL],报价产品[产品名]=price[[#This Row],[选择产品]]), "https://cloud.tencent.com/product"),
        price[[#This Row],[产品标识]]
    )</f>
        <v>-</v>
      </c>
      <c r="S24" s="68" t="str" cm="1">
        <f t="array" ref="S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T24" s="61" t="str" cm="1">
        <f t="array" ref="T24" xml:space="preserve"> IF(
    ISBLANK(price[[#This Row],[选择产品]]), "-",IFERROR(_xlfn._xlws.FILTER(报价产品[产品标识],报价产品[产品名]=price[[#This Row],[选择产品]]), "自定义")
)</f>
        <v>-</v>
      </c>
      <c r="U24" s="61" t="str" cm="1">
        <f t="array" ref="U24" xml:space="preserve"> IF(
    ISBLANK(price[[#This Row],[选择产品]]), "-",IFERROR(_xlfn._xlws.FILTER(报价产品[母产品标识],报价产品[产品名]=price[[#This Row],[选择产品]]), "自定义")
)</f>
        <v>-</v>
      </c>
      <c r="V24" s="40" t="str" cm="1">
        <f t="array" ref="V24" xml:space="preserve"> IF(
    ISBLANK(price[[#This Row],[选择产品]]), "-",
    IFERROR(_xlfn.SINGLE(_xlfn._xlws.FILTER(报价产品[报价器类型],(报价产品[产品标识]=price[[#This Row],[产品标识]]) )), "指定价")
)</f>
        <v>-</v>
      </c>
      <c r="W24" s="52">
        <f>price[[#This Row],[系统盘HDD]]+price[[#This Row],[数据盘HDD]]+price[[#This Row],[系统盘SSD]]+price[[#This Row],[数据盘SSD]]</f>
        <v>0</v>
      </c>
      <c r="X24" s="43" t="str" cm="1">
        <f t="array" ref="X24" xml:space="preserve"> IF(
    ISBLANK(price[[#This Row],[选择产品]]), "-",IFERROR(_xlfn._xlws.FILTER(报价产品[可编辑列],报价产品[产品标识]=price[[#This Row],[产品标识]]), "无")
)</f>
        <v>-</v>
      </c>
      <c r="Y24" s="44" t="str" cm="1">
        <f t="array" ref="Y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24" s="45" t="str" cm="1">
        <f t="array" ref="Z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24" s="45" t="str" cm="1">
        <f t="array" ref="AA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24" s="44">
        <f>price[[#This Row],[CPU]]*price[[#This Row],[数量]]</f>
        <v>0</v>
      </c>
      <c r="AC24" s="44">
        <f>price[[#This Row],[内存]]*price[[#This Row],[数量]]</f>
        <v>0</v>
      </c>
      <c r="AD24" s="44">
        <f>(price[[#This Row],[系统盘HDD]]+price[[#This Row],[数据盘HDD]])*price[[#This Row],[数量]]</f>
        <v>0</v>
      </c>
      <c r="AE24" s="69">
        <f>(price[[#This Row],[系统盘SSD]]+price[[#This Row],[数据盘SSD]])*price[[#This Row],[数量]]</f>
        <v>0</v>
      </c>
      <c r="AF24" s="44"/>
      <c r="AG24" s="48"/>
      <c r="AH24" s="49" t="str" cm="1">
        <f t="array" ref="AH24">_xlfn.IFS(
    price[[#This Row],[项目]]&lt;&gt;"单元测试用例",       "-",
    price[[#This Row],[期望价格]]=price[[#This Row],[折后总计]],         "ok",
    TRUE,                                            "error:" &amp; ADDRESS(ROW(price[[#This Row],[自检]]),COLUMN(price[[#This Row],[自检]]))
)</f>
        <v>-</v>
      </c>
    </row>
    <row r="25" spans="1:34" x14ac:dyDescent="0.4">
      <c r="A25" s="31"/>
      <c r="B25" s="31"/>
      <c r="C25" s="55"/>
      <c r="D25" s="65"/>
      <c r="E25" s="31"/>
      <c r="F25" s="56"/>
      <c r="G25" s="33"/>
      <c r="H25" s="56"/>
      <c r="I25" s="57"/>
      <c r="J25" s="57"/>
      <c r="K25" s="57"/>
      <c r="L25" s="66"/>
      <c r="M25" s="66"/>
      <c r="N25" s="66"/>
      <c r="O25" s="67"/>
      <c r="P25" s="36" cm="1">
        <f t="array" ref="P25"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25"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25" s="60" t="str" cm="1">
        <f t="array" ref="R25">HYPERLINK(
        IFERROR(_xlfn._xlws.FILTER(报价产品[产品URL],报价产品[产品名]=price[[#This Row],[选择产品]]), "https://cloud.tencent.com/product"),
        price[[#This Row],[产品标识]]
    )</f>
        <v>-</v>
      </c>
      <c r="S25" s="68" t="str" cm="1">
        <f t="array" ref="S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T25" s="61" t="str" cm="1">
        <f t="array" ref="T25" xml:space="preserve"> IF(
    ISBLANK(price[[#This Row],[选择产品]]), "-",IFERROR(_xlfn._xlws.FILTER(报价产品[产品标识],报价产品[产品名]=price[[#This Row],[选择产品]]), "自定义")
)</f>
        <v>-</v>
      </c>
      <c r="U25" s="61" t="str" cm="1">
        <f t="array" ref="U25" xml:space="preserve"> IF(
    ISBLANK(price[[#This Row],[选择产品]]), "-",IFERROR(_xlfn._xlws.FILTER(报价产品[母产品标识],报价产品[产品名]=price[[#This Row],[选择产品]]), "自定义")
)</f>
        <v>-</v>
      </c>
      <c r="V25" s="40" t="str" cm="1">
        <f t="array" ref="V25" xml:space="preserve"> IF(
    ISBLANK(price[[#This Row],[选择产品]]), "-",
    IFERROR(_xlfn.SINGLE(_xlfn._xlws.FILTER(报价产品[报价器类型],(报价产品[产品标识]=price[[#This Row],[产品标识]]) )), "指定价")
)</f>
        <v>-</v>
      </c>
      <c r="W25" s="52">
        <f>price[[#This Row],[系统盘HDD]]+price[[#This Row],[数据盘HDD]]+price[[#This Row],[系统盘SSD]]+price[[#This Row],[数据盘SSD]]</f>
        <v>0</v>
      </c>
      <c r="X25" s="43" t="str" cm="1">
        <f t="array" ref="X25" xml:space="preserve"> IF(
    ISBLANK(price[[#This Row],[选择产品]]), "-",IFERROR(_xlfn._xlws.FILTER(报价产品[可编辑列],报价产品[产品标识]=price[[#This Row],[产品标识]]), "无")
)</f>
        <v>-</v>
      </c>
      <c r="Y25" s="44" t="str" cm="1">
        <f t="array" ref="Y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25" s="45" t="str" cm="1">
        <f t="array" ref="Z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25" s="45" t="str" cm="1">
        <f t="array" ref="AA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25" s="44">
        <f>price[[#This Row],[CPU]]*price[[#This Row],[数量]]</f>
        <v>0</v>
      </c>
      <c r="AC25" s="44">
        <f>price[[#This Row],[内存]]*price[[#This Row],[数量]]</f>
        <v>0</v>
      </c>
      <c r="AD25" s="44">
        <f>(price[[#This Row],[系统盘HDD]]+price[[#This Row],[数据盘HDD]])*price[[#This Row],[数量]]</f>
        <v>0</v>
      </c>
      <c r="AE25" s="69">
        <f>(price[[#This Row],[系统盘SSD]]+price[[#This Row],[数据盘SSD]])*price[[#This Row],[数量]]</f>
        <v>0</v>
      </c>
      <c r="AF25" s="44"/>
      <c r="AG25" s="48"/>
      <c r="AH25" s="49" t="str" cm="1">
        <f t="array" ref="AH25">_xlfn.IFS(
    price[[#This Row],[项目]]&lt;&gt;"单元测试用例",       "-",
    price[[#This Row],[期望价格]]=price[[#This Row],[折后总计]],         "ok",
    TRUE,                                            "error:" &amp; ADDRESS(ROW(price[[#This Row],[自检]]),COLUMN(price[[#This Row],[自检]]))
)</f>
        <v>-</v>
      </c>
    </row>
    <row r="26" spans="1:34" x14ac:dyDescent="0.4">
      <c r="A26" s="31" t="s">
        <v>1937</v>
      </c>
      <c r="B26" s="31" t="s">
        <v>23</v>
      </c>
      <c r="C26" s="55" t="s">
        <v>6</v>
      </c>
      <c r="D26" s="65"/>
      <c r="E26" s="31"/>
      <c r="F26" s="56"/>
      <c r="G26" s="33"/>
      <c r="H26" s="56"/>
      <c r="I26" s="57"/>
      <c r="J26" s="57"/>
      <c r="K26" s="57"/>
      <c r="L26" s="66"/>
      <c r="M26" s="66"/>
      <c r="N26" s="66"/>
      <c r="O26" s="67"/>
      <c r="P26" s="36" cm="1">
        <f t="array" ref="P26"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26"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26" s="60" t="str" cm="1">
        <f t="array" ref="R26">HYPERLINK(
        IFERROR(_xlfn._xlws.FILTER(报价产品[产品URL],报价产品[产品名]=price[[#This Row],[选择产品]]), "https://cloud.tencent.com/product"),
        price[[#This Row],[产品标识]]
    )</f>
        <v>cvm</v>
      </c>
      <c r="S26" s="68" t="str" cm="1">
        <f t="array" ref="S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CPU?
 内存?</v>
      </c>
      <c r="T26" s="61" t="str" cm="1">
        <f t="array" ref="T26" xml:space="preserve"> IF(
    ISBLANK(price[[#This Row],[选择产品]]), "-",IFERROR(_xlfn._xlws.FILTER(报价产品[产品标识],报价产品[产品名]=price[[#This Row],[选择产品]]), "自定义")
)</f>
        <v>cvm</v>
      </c>
      <c r="U26" s="61" t="str" cm="1">
        <f t="array" ref="U26" xml:space="preserve"> IF(
    ISBLANK(price[[#This Row],[选择产品]]), "-",IFERROR(_xlfn._xlws.FILTER(报价产品[母产品标识],报价产品[产品名]=price[[#This Row],[选择产品]]), "自定义")
)</f>
        <v>cvm</v>
      </c>
      <c r="V26" s="40" t="str" cm="1">
        <f t="array" ref="V26" xml:space="preserve"> IF(
    ISBLANK(price[[#This Row],[选择产品]]), "-",
    IFERROR(_xlfn.SINGLE(_xlfn._xlws.FILTER(报价产品[报价器类型],(报价产品[产品标识]=price[[#This Row],[产品标识]]) )), "指定价")
)</f>
        <v>自动</v>
      </c>
      <c r="W26" s="52">
        <f>price[[#This Row],[系统盘HDD]]+price[[#This Row],[数据盘HDD]]+price[[#This Row],[系统盘SSD]]+price[[#This Row],[数据盘SSD]]</f>
        <v>0</v>
      </c>
      <c r="X26" s="43" t="str" cm="1">
        <f t="array" ref="X26" xml:space="preserve"> IF(
    ISBLANK(price[[#This Row],[选择产品]]), "-",IFERROR(_xlfn._xlws.FILTER(报价产品[可编辑列],报价产品[产品标识]=price[[#This Row],[产品标识]]), "无")
)</f>
        <v>规格,CPU,内存,系统盘HDD,系统盘SSD,数据盘HDD,数据盘SSD</v>
      </c>
      <c r="Y26" s="44" t="str" cm="1">
        <f t="array" ref="Y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Z26" s="45" t="str" cm="1">
        <f t="array" ref="Z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A26" s="45" t="str" cm="1">
        <f t="array" ref="AA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选项表!$M$2219#</v>
      </c>
      <c r="AB26" s="44">
        <f>price[[#This Row],[CPU]]*price[[#This Row],[数量]]</f>
        <v>0</v>
      </c>
      <c r="AC26" s="44">
        <f>price[[#This Row],[内存]]*price[[#This Row],[数量]]</f>
        <v>0</v>
      </c>
      <c r="AD26" s="44">
        <f>(price[[#This Row],[系统盘HDD]]+price[[#This Row],[数据盘HDD]])*price[[#This Row],[数量]]</f>
        <v>0</v>
      </c>
      <c r="AE26" s="69">
        <f>(price[[#This Row],[系统盘SSD]]+price[[#This Row],[数据盘SSD]])*price[[#This Row],[数量]]</f>
        <v>0</v>
      </c>
      <c r="AF26" s="44"/>
      <c r="AG26" s="48"/>
      <c r="AH26" s="49" t="str" cm="1">
        <f t="array" ref="AH26">_xlfn.IFS(
    price[[#This Row],[项目]]&lt;&gt;"单元测试用例",       "-",
    price[[#This Row],[期望价格]]=price[[#This Row],[折后总计]],         "ok",
    TRUE,                                            "error:" &amp; ADDRESS(ROW(price[[#This Row],[自检]]),COLUMN(price[[#This Row],[自检]]))
)</f>
        <v>-</v>
      </c>
    </row>
    <row r="27" spans="1:34" x14ac:dyDescent="0.4">
      <c r="A27" s="31" t="s">
        <v>1937</v>
      </c>
      <c r="B27" s="31" t="s">
        <v>25</v>
      </c>
      <c r="C27" s="55" t="s">
        <v>7</v>
      </c>
      <c r="D27" s="65"/>
      <c r="E27" s="31"/>
      <c r="F27" s="56"/>
      <c r="G27" s="33"/>
      <c r="H27" s="56"/>
      <c r="I27" s="57"/>
      <c r="J27" s="57"/>
      <c r="K27" s="57"/>
      <c r="L27" s="66"/>
      <c r="M27" s="66"/>
      <c r="N27" s="66"/>
      <c r="O27" s="67"/>
      <c r="P27" s="36" cm="1">
        <f t="array" ref="P27"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27"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27" s="60" t="str" cm="1">
        <f t="array" ref="R27">HYPERLINK(
        IFERROR(_xlfn._xlws.FILTER(报价产品[产品URL],报价产品[产品名]=price[[#This Row],[选择产品]]), "https://cloud.tencent.com/product"),
        price[[#This Row],[产品标识]]
    )</f>
        <v>cdb</v>
      </c>
      <c r="S27" s="68" t="str" cm="1">
        <f t="array" ref="S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T27" s="61" t="str" cm="1">
        <f t="array" ref="T27" xml:space="preserve"> IF(
    ISBLANK(price[[#This Row],[选择产品]]), "-",IFERROR(_xlfn._xlws.FILTER(报价产品[产品标识],报价产品[产品名]=price[[#This Row],[选择产品]]), "自定义")
)</f>
        <v>cdb</v>
      </c>
      <c r="U27" s="61" t="str" cm="1">
        <f t="array" ref="U27" xml:space="preserve"> IF(
    ISBLANK(price[[#This Row],[选择产品]]), "-",IFERROR(_xlfn._xlws.FILTER(报价产品[母产品标识],报价产品[产品名]=price[[#This Row],[选择产品]]), "自定义")
)</f>
        <v>cdb</v>
      </c>
      <c r="V27" s="40" t="str" cm="1">
        <f t="array" ref="V27" xml:space="preserve"> IF(
    ISBLANK(price[[#This Row],[选择产品]]), "-",
    IFERROR(_xlfn.SINGLE(_xlfn._xlws.FILTER(报价产品[报价器类型],(报价产品[产品标识]=price[[#This Row],[产品标识]]) )), "指定价")
)</f>
        <v>自动</v>
      </c>
      <c r="W27" s="52">
        <f>price[[#This Row],[系统盘HDD]]+price[[#This Row],[数据盘HDD]]+price[[#This Row],[系统盘SSD]]+price[[#This Row],[数据盘SSD]]</f>
        <v>0</v>
      </c>
      <c r="X27" s="43" t="str" cm="1">
        <f t="array" ref="X27" xml:space="preserve"> IF(
    ISBLANK(price[[#This Row],[选择产品]]), "-",IFERROR(_xlfn._xlws.FILTER(报价产品[可编辑列],报价产品[产品标识]=price[[#This Row],[产品标识]]), "无")
)</f>
        <v>CPU,内存,数据盘SSD,集群节点数</v>
      </c>
      <c r="Y27" s="44" t="str" cm="1">
        <f t="array" ref="Y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27" s="45" t="str" cm="1">
        <f t="array" ref="Z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A27" s="45" t="str" cm="1">
        <f t="array" ref="AA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B27" s="44">
        <f>price[[#This Row],[CPU]]*price[[#This Row],[数量]]</f>
        <v>0</v>
      </c>
      <c r="AC27" s="44">
        <f>price[[#This Row],[内存]]*price[[#This Row],[数量]]</f>
        <v>0</v>
      </c>
      <c r="AD27" s="44">
        <f>(price[[#This Row],[系统盘HDD]]+price[[#This Row],[数据盘HDD]])*price[[#This Row],[数量]]</f>
        <v>0</v>
      </c>
      <c r="AE27" s="69">
        <f>(price[[#This Row],[系统盘SSD]]+price[[#This Row],[数据盘SSD]])*price[[#This Row],[数量]]</f>
        <v>0</v>
      </c>
      <c r="AF27" s="44"/>
      <c r="AG27" s="48"/>
      <c r="AH27" s="49" t="str" cm="1">
        <f t="array" ref="AH27">_xlfn.IFS(
    price[[#This Row],[项目]]&lt;&gt;"单元测试用例",       "-",
    price[[#This Row],[期望价格]]=price[[#This Row],[折后总计]],         "ok",
    TRUE,                                            "error:" &amp; ADDRESS(ROW(price[[#This Row],[自检]]),COLUMN(price[[#This Row],[自检]]))
)</f>
        <v>-</v>
      </c>
    </row>
    <row r="28" spans="1:34" x14ac:dyDescent="0.4">
      <c r="A28" s="31" t="s">
        <v>1937</v>
      </c>
      <c r="B28" s="31" t="s">
        <v>1910</v>
      </c>
      <c r="C28" s="55" t="s">
        <v>7</v>
      </c>
      <c r="D28" s="65"/>
      <c r="E28" s="31"/>
      <c r="F28" s="56"/>
      <c r="G28" s="33"/>
      <c r="H28" s="56"/>
      <c r="I28" s="57"/>
      <c r="J28" s="57"/>
      <c r="K28" s="57"/>
      <c r="L28" s="66"/>
      <c r="M28" s="66"/>
      <c r="N28" s="66"/>
      <c r="O28" s="67"/>
      <c r="P28" s="36" cm="1">
        <f t="array" ref="P28"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28"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28" s="60" t="str" cm="1">
        <f t="array" ref="R28">HYPERLINK(
        IFERROR(_xlfn._xlws.FILTER(报价产品[产品URL],报价产品[产品名]=price[[#This Row],[选择产品]]), "https://cloud.tencent.com/product"),
        price[[#This Row],[产品标识]]
    )</f>
        <v>cdb</v>
      </c>
      <c r="S28" s="68" t="str" cm="1">
        <f t="array" ref="S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T28" s="61" t="str" cm="1">
        <f t="array" ref="T28" xml:space="preserve"> IF(
    ISBLANK(price[[#This Row],[选择产品]]), "-",IFERROR(_xlfn._xlws.FILTER(报价产品[产品标识],报价产品[产品名]=price[[#This Row],[选择产品]]), "自定义")
)</f>
        <v>cdb</v>
      </c>
      <c r="U28" s="61" t="str" cm="1">
        <f t="array" ref="U28" xml:space="preserve"> IF(
    ISBLANK(price[[#This Row],[选择产品]]), "-",IFERROR(_xlfn._xlws.FILTER(报价产品[母产品标识],报价产品[产品名]=price[[#This Row],[选择产品]]), "自定义")
)</f>
        <v>cdb</v>
      </c>
      <c r="V28" s="40" t="str" cm="1">
        <f t="array" ref="V28" xml:space="preserve"> IF(
    ISBLANK(price[[#This Row],[选择产品]]), "-",
    IFERROR(_xlfn.SINGLE(_xlfn._xlws.FILTER(报价产品[报价器类型],(报价产品[产品标识]=price[[#This Row],[产品标识]]) )), "指定价")
)</f>
        <v>自动</v>
      </c>
      <c r="W28" s="52">
        <f>price[[#This Row],[系统盘HDD]]+price[[#This Row],[数据盘HDD]]+price[[#This Row],[系统盘SSD]]+price[[#This Row],[数据盘SSD]]</f>
        <v>0</v>
      </c>
      <c r="X28" s="43" t="str" cm="1">
        <f t="array" ref="X28" xml:space="preserve"> IF(
    ISBLANK(price[[#This Row],[选择产品]]), "-",IFERROR(_xlfn._xlws.FILTER(报价产品[可编辑列],报价产品[产品标识]=price[[#This Row],[产品标识]]), "无")
)</f>
        <v>CPU,内存,数据盘SSD,集群节点数</v>
      </c>
      <c r="Y28" s="44" t="str" cm="1">
        <f t="array" ref="Y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28" s="45" t="str" cm="1">
        <f t="array" ref="Z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A28" s="45" t="str" cm="1">
        <f t="array" ref="AA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B28" s="44">
        <f>price[[#This Row],[CPU]]*price[[#This Row],[数量]]</f>
        <v>0</v>
      </c>
      <c r="AC28" s="44">
        <f>price[[#This Row],[内存]]*price[[#This Row],[数量]]</f>
        <v>0</v>
      </c>
      <c r="AD28" s="44">
        <f>(price[[#This Row],[系统盘HDD]]+price[[#This Row],[数据盘HDD]])*price[[#This Row],[数量]]</f>
        <v>0</v>
      </c>
      <c r="AE28" s="69">
        <f>(price[[#This Row],[系统盘SSD]]+price[[#This Row],[数据盘SSD]])*price[[#This Row],[数量]]</f>
        <v>0</v>
      </c>
      <c r="AF28" s="44"/>
      <c r="AG28" s="48"/>
      <c r="AH28" s="49" t="str" cm="1">
        <f t="array" ref="AH28">_xlfn.IFS(
    price[[#This Row],[项目]]&lt;&gt;"单元测试用例",       "-",
    price[[#This Row],[期望价格]]=price[[#This Row],[折后总计]],         "ok",
    TRUE,                                            "error:" &amp; ADDRESS(ROW(price[[#This Row],[自检]]),COLUMN(price[[#This Row],[自检]]))
)</f>
        <v>-</v>
      </c>
    </row>
    <row r="29" spans="1:34" x14ac:dyDescent="0.4">
      <c r="A29" s="31" t="s">
        <v>1937</v>
      </c>
      <c r="B29" s="31" t="s">
        <v>25</v>
      </c>
      <c r="C29" s="55" t="s">
        <v>8</v>
      </c>
      <c r="D29" s="65"/>
      <c r="E29" s="31"/>
      <c r="F29" s="56"/>
      <c r="G29" s="33"/>
      <c r="H29" s="56"/>
      <c r="I29" s="57"/>
      <c r="J29" s="57"/>
      <c r="K29" s="57"/>
      <c r="L29" s="66"/>
      <c r="M29" s="66"/>
      <c r="N29" s="66"/>
      <c r="O29" s="67"/>
      <c r="P29" s="36" cm="1">
        <f t="array" ref="P29"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29"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29" s="60" t="str" cm="1">
        <f t="array" ref="R29">HYPERLINK(
        IFERROR(_xlfn._xlws.FILTER(报价产品[产品URL],报价产品[产品名]=price[[#This Row],[选择产品]]), "https://cloud.tencent.com/product"),
        price[[#This Row],[产品标识]]
    )</f>
        <v>crs</v>
      </c>
      <c r="S29" s="68" t="str" cm="1">
        <f t="array" ref="S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可用内存?
 集群节点数*?</v>
      </c>
      <c r="T29" s="61" t="str" cm="1">
        <f t="array" ref="T29" xml:space="preserve"> IF(
    ISBLANK(price[[#This Row],[选择产品]]), "-",IFERROR(_xlfn._xlws.FILTER(报价产品[产品标识],报价产品[产品名]=price[[#This Row],[选择产品]]), "自定义")
)</f>
        <v>crs</v>
      </c>
      <c r="U29" s="61" t="str" cm="1">
        <f t="array" ref="U29" xml:space="preserve"> IF(
    ISBLANK(price[[#This Row],[选择产品]]), "-",IFERROR(_xlfn._xlws.FILTER(报价产品[母产品标识],报价产品[产品名]=price[[#This Row],[选择产品]]), "自定义")
)</f>
        <v>crs</v>
      </c>
      <c r="V29" s="40" t="str" cm="1">
        <f t="array" ref="V29" xml:space="preserve"> IF(
    ISBLANK(price[[#This Row],[选择产品]]), "-",
    IFERROR(_xlfn.SINGLE(_xlfn._xlws.FILTER(报价产品[报价器类型],(报价产品[产品标识]=price[[#This Row],[产品标识]]) )), "指定价")
)</f>
        <v>自动</v>
      </c>
      <c r="W29" s="52">
        <f>price[[#This Row],[系统盘HDD]]+price[[#This Row],[数据盘HDD]]+price[[#This Row],[系统盘SSD]]+price[[#This Row],[数据盘SSD]]</f>
        <v>0</v>
      </c>
      <c r="X29" s="43" t="str" cm="1">
        <f t="array" ref="X29" xml:space="preserve"> IF(
    ISBLANK(price[[#This Row],[选择产品]]), "-",IFERROR(_xlfn._xlws.FILTER(报价产品[可编辑列],报价产品[产品标识]=price[[#This Row],[产品标识]]), "无")
)</f>
        <v>规格,内存,集群节点数</v>
      </c>
      <c r="Y29" s="44" t="str" cm="1">
        <f t="array" ref="Y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Z29" s="45" t="str" cm="1">
        <f t="array" ref="Z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29" s="45" t="str" cm="1">
        <f t="array" ref="AA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选项表!$M$2221#</v>
      </c>
      <c r="AB29" s="44">
        <f>price[[#This Row],[CPU]]*price[[#This Row],[数量]]</f>
        <v>0</v>
      </c>
      <c r="AC29" s="44">
        <f>price[[#This Row],[内存]]*price[[#This Row],[数量]]</f>
        <v>0</v>
      </c>
      <c r="AD29" s="44">
        <f>(price[[#This Row],[系统盘HDD]]+price[[#This Row],[数据盘HDD]])*price[[#This Row],[数量]]</f>
        <v>0</v>
      </c>
      <c r="AE29" s="69">
        <f>(price[[#This Row],[系统盘SSD]]+price[[#This Row],[数据盘SSD]])*price[[#This Row],[数量]]</f>
        <v>0</v>
      </c>
      <c r="AF29" s="44"/>
      <c r="AG29" s="48"/>
      <c r="AH29" s="49" t="str" cm="1">
        <f t="array" ref="AH29">_xlfn.IFS(
    price[[#This Row],[项目]]&lt;&gt;"单元测试用例",       "-",
    price[[#This Row],[期望价格]]=price[[#This Row],[折后总计]],         "ok",
    TRUE,                                            "error:" &amp; ADDRESS(ROW(price[[#This Row],[自检]]),COLUMN(price[[#This Row],[自检]]))
)</f>
        <v>-</v>
      </c>
    </row>
    <row r="30" spans="1:34" x14ac:dyDescent="0.4">
      <c r="A30" s="31" t="s">
        <v>1937</v>
      </c>
      <c r="B30" s="31" t="s">
        <v>29</v>
      </c>
      <c r="C30" s="55" t="s">
        <v>3</v>
      </c>
      <c r="D30" s="65"/>
      <c r="E30" s="31"/>
      <c r="F30" s="56"/>
      <c r="G30" s="33"/>
      <c r="H30" s="56"/>
      <c r="I30" s="57"/>
      <c r="J30" s="57"/>
      <c r="K30" s="57"/>
      <c r="L30" s="66"/>
      <c r="M30" s="66"/>
      <c r="N30" s="66"/>
      <c r="O30" s="67"/>
      <c r="P30" s="36" cm="1">
        <f t="array" ref="P30"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146</v>
      </c>
      <c r="Q30"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30" s="60" t="str" cm="1">
        <f t="array" ref="R30">HYPERLINK(
        IFERROR(_xlfn._xlws.FILTER(报价产品[产品URL],报价产品[产品名]=price[[#This Row],[选择产品]]), "https://cloud.tencent.com/product"),
        price[[#This Row],[产品标识]]
    )</f>
        <v>clb</v>
      </c>
      <c r="S30" s="68" t="str" cm="1">
        <f t="array" ref="S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30" s="61" t="str" cm="1">
        <f t="array" ref="T30" xml:space="preserve"> IF(
    ISBLANK(price[[#This Row],[选择产品]]), "-",IFERROR(_xlfn._xlws.FILTER(报价产品[产品标识],报价产品[产品名]=price[[#This Row],[选择产品]]), "自定义")
)</f>
        <v>clb</v>
      </c>
      <c r="U30" s="61" t="str" cm="1">
        <f t="array" ref="U30" xml:space="preserve"> IF(
    ISBLANK(price[[#This Row],[选择产品]]), "-",IFERROR(_xlfn._xlws.FILTER(报价产品[母产品标识],报价产品[产品名]=price[[#This Row],[选择产品]]), "自定义")
)</f>
        <v>clb</v>
      </c>
      <c r="V30" s="40" t="str" cm="1">
        <f t="array" ref="V30" xml:space="preserve"> IF(
    ISBLANK(price[[#This Row],[选择产品]]), "-",
    IFERROR(_xlfn.SINGLE(_xlfn._xlws.FILTER(报价产品[报价器类型],(报价产品[产品标识]=price[[#This Row],[产品标识]]) )), "指定价")
)</f>
        <v>自动</v>
      </c>
      <c r="W30" s="52">
        <f>price[[#This Row],[系统盘HDD]]+price[[#This Row],[数据盘HDD]]+price[[#This Row],[系统盘SSD]]+price[[#This Row],[数据盘SSD]]</f>
        <v>0</v>
      </c>
      <c r="X30" s="43" t="str" cm="1">
        <f t="array" ref="X30" xml:space="preserve"> IF(
    ISBLANK(price[[#This Row],[选择产品]]), "-",IFERROR(_xlfn._xlws.FILTER(报价产品[可编辑列],报价产品[产品标识]=price[[#This Row],[产品标识]]), "无")
)</f>
        <v>-</v>
      </c>
      <c r="Y30" s="44" t="str" cm="1">
        <f t="array" ref="Y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30" s="45" t="str" cm="1">
        <f t="array" ref="Z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0" s="45" t="str" cm="1">
        <f t="array" ref="AA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0" s="44">
        <f>price[[#This Row],[CPU]]*price[[#This Row],[数量]]</f>
        <v>0</v>
      </c>
      <c r="AC30" s="44">
        <f>price[[#This Row],[内存]]*price[[#This Row],[数量]]</f>
        <v>0</v>
      </c>
      <c r="AD30" s="44">
        <f>(price[[#This Row],[系统盘HDD]]+price[[#This Row],[数据盘HDD]])*price[[#This Row],[数量]]</f>
        <v>0</v>
      </c>
      <c r="AE30" s="69">
        <f>(price[[#This Row],[系统盘SSD]]+price[[#This Row],[数据盘SSD]])*price[[#This Row],[数量]]</f>
        <v>0</v>
      </c>
      <c r="AF30" s="44"/>
      <c r="AG30" s="48"/>
      <c r="AH30" s="49" t="str" cm="1">
        <f t="array" ref="AH30">_xlfn.IFS(
    price[[#This Row],[项目]]&lt;&gt;"单元测试用例",       "-",
    price[[#This Row],[期望价格]]=price[[#This Row],[折后总计]],         "ok",
    TRUE,                                            "error:" &amp; ADDRESS(ROW(price[[#This Row],[自检]]),COLUMN(price[[#This Row],[自检]]))
)</f>
        <v>-</v>
      </c>
    </row>
    <row r="31" spans="1:34" x14ac:dyDescent="0.4">
      <c r="A31" s="31" t="s">
        <v>1937</v>
      </c>
      <c r="B31" s="31" t="s">
        <v>29</v>
      </c>
      <c r="C31" s="55" t="s">
        <v>2</v>
      </c>
      <c r="D31" s="65"/>
      <c r="E31" s="31"/>
      <c r="F31" s="56"/>
      <c r="G31" s="33"/>
      <c r="H31" s="56"/>
      <c r="I31" s="57"/>
      <c r="J31" s="57"/>
      <c r="K31" s="57"/>
      <c r="L31" s="66"/>
      <c r="M31" s="66"/>
      <c r="N31" s="66"/>
      <c r="O31" s="67"/>
      <c r="P31" s="36" cm="1">
        <f t="array" ref="P31"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31"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31" s="60" t="str" cm="1">
        <f t="array" ref="R31">HYPERLINK(
        IFERROR(_xlfn._xlws.FILTER(报价产品[产品URL],报价产品[产品名]=price[[#This Row],[选择产品]]), "https://cloud.tencent.com/product"),
        price[[#This Row],[产品标识]]
    )</f>
        <v>vpn</v>
      </c>
      <c r="S31" s="68" t="str" cm="1">
        <f t="array" ref="S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31" s="61" t="str" cm="1">
        <f t="array" ref="T31" xml:space="preserve"> IF(
    ISBLANK(price[[#This Row],[选择产品]]), "-",IFERROR(_xlfn._xlws.FILTER(报价产品[产品标识],报价产品[产品名]=price[[#This Row],[选择产品]]), "自定义")
)</f>
        <v>vpn</v>
      </c>
      <c r="U31" s="61" t="str" cm="1">
        <f t="array" ref="U31" xml:space="preserve"> IF(
    ISBLANK(price[[#This Row],[选择产品]]), "-",IFERROR(_xlfn._xlws.FILTER(报价产品[母产品标识],报价产品[产品名]=price[[#This Row],[选择产品]]), "自定义")
)</f>
        <v>vpn</v>
      </c>
      <c r="V31" s="40" t="str" cm="1">
        <f t="array" ref="V31" xml:space="preserve"> IF(
    ISBLANK(price[[#This Row],[选择产品]]), "-",
    IFERROR(_xlfn.SINGLE(_xlfn._xlws.FILTER(报价产品[报价器类型],(报价产品[产品标识]=price[[#This Row],[产品标识]]) )), "指定价")
)</f>
        <v>自动</v>
      </c>
      <c r="W31" s="52">
        <f>price[[#This Row],[系统盘HDD]]+price[[#This Row],[数据盘HDD]]+price[[#This Row],[系统盘SSD]]+price[[#This Row],[数据盘SSD]]</f>
        <v>0</v>
      </c>
      <c r="X31" s="43" t="str" cm="1">
        <f t="array" ref="X31" xml:space="preserve"> IF(
    ISBLANK(price[[#This Row],[选择产品]]), "-",IFERROR(_xlfn._xlws.FILTER(报价产品[可编辑列],报价产品[产品标识]=price[[#This Row],[产品标识]]), "无")
)</f>
        <v>规格</v>
      </c>
      <c r="Y31" s="44" t="str" cm="1">
        <f t="array" ref="Y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Z31" s="45" t="str" cm="1">
        <f t="array" ref="Z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1" s="45" t="str" cm="1">
        <f t="array" ref="AA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1" s="44">
        <f>price[[#This Row],[CPU]]*price[[#This Row],[数量]]</f>
        <v>0</v>
      </c>
      <c r="AC31" s="44">
        <f>price[[#This Row],[内存]]*price[[#This Row],[数量]]</f>
        <v>0</v>
      </c>
      <c r="AD31" s="44">
        <f>(price[[#This Row],[系统盘HDD]]+price[[#This Row],[数据盘HDD]])*price[[#This Row],[数量]]</f>
        <v>0</v>
      </c>
      <c r="AE31" s="69">
        <f>(price[[#This Row],[系统盘SSD]]+price[[#This Row],[数据盘SSD]])*price[[#This Row],[数量]]</f>
        <v>0</v>
      </c>
      <c r="AF31" s="44"/>
      <c r="AG31" s="48"/>
      <c r="AH31" s="49" t="str" cm="1">
        <f t="array" ref="AH31">_xlfn.IFS(
    price[[#This Row],[项目]]&lt;&gt;"单元测试用例",       "-",
    price[[#This Row],[期望价格]]=price[[#This Row],[折后总计]],         "ok",
    TRUE,                                            "error:" &amp; ADDRESS(ROW(price[[#This Row],[自检]]),COLUMN(price[[#This Row],[自检]]))
)</f>
        <v>-</v>
      </c>
    </row>
    <row r="32" spans="1:34" x14ac:dyDescent="0.4">
      <c r="A32" s="31" t="s">
        <v>1937</v>
      </c>
      <c r="B32" s="31" t="s">
        <v>29</v>
      </c>
      <c r="C32" s="55" t="s">
        <v>1</v>
      </c>
      <c r="D32" s="65"/>
      <c r="E32" s="31"/>
      <c r="F32" s="56"/>
      <c r="G32" s="33"/>
      <c r="H32" s="56"/>
      <c r="I32" s="57"/>
      <c r="J32" s="57"/>
      <c r="K32" s="57"/>
      <c r="L32" s="66"/>
      <c r="M32" s="66"/>
      <c r="N32" s="66"/>
      <c r="O32" s="67"/>
      <c r="P32" s="36" cm="1">
        <f t="array" ref="P32"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32"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32" s="60" t="str" cm="1">
        <f t="array" ref="R32">HYPERLINK(
        IFERROR(_xlfn._xlws.FILTER(报价产品[产品URL],报价产品[产品名]=price[[#This Row],[选择产品]]), "https://cloud.tencent.com/product"),
        price[[#This Row],[产品标识]]
    )</f>
        <v>nat</v>
      </c>
      <c r="S32" s="68" t="str" cm="1">
        <f t="array" ref="S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32" s="61" t="str" cm="1">
        <f t="array" ref="T32" xml:space="preserve"> IF(
    ISBLANK(price[[#This Row],[选择产品]]), "-",IFERROR(_xlfn._xlws.FILTER(报价产品[产品标识],报价产品[产品名]=price[[#This Row],[选择产品]]), "自定义")
)</f>
        <v>nat</v>
      </c>
      <c r="U32" s="61" t="str" cm="1">
        <f t="array" ref="U32" xml:space="preserve"> IF(
    ISBLANK(price[[#This Row],[选择产品]]), "-",IFERROR(_xlfn._xlws.FILTER(报价产品[母产品标识],报价产品[产品名]=price[[#This Row],[选择产品]]), "自定义")
)</f>
        <v>nat</v>
      </c>
      <c r="V32" s="40" t="str" cm="1">
        <f t="array" ref="V32" xml:space="preserve"> IF(
    ISBLANK(price[[#This Row],[选择产品]]), "-",
    IFERROR(_xlfn.SINGLE(_xlfn._xlws.FILTER(报价产品[报价器类型],(报价产品[产品标识]=price[[#This Row],[产品标识]]) )), "指定价")
)</f>
        <v>自动</v>
      </c>
      <c r="W32" s="52">
        <f>price[[#This Row],[系统盘HDD]]+price[[#This Row],[数据盘HDD]]+price[[#This Row],[系统盘SSD]]+price[[#This Row],[数据盘SSD]]</f>
        <v>0</v>
      </c>
      <c r="X32" s="43" t="str" cm="1">
        <f t="array" ref="X32" xml:space="preserve"> IF(
    ISBLANK(price[[#This Row],[选择产品]]), "-",IFERROR(_xlfn._xlws.FILTER(报价产品[可编辑列],报价产品[产品标识]=price[[#This Row],[产品标识]]), "无")
)</f>
        <v>规格</v>
      </c>
      <c r="Y32" s="44" t="str" cm="1">
        <f t="array" ref="Y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Z32" s="45" t="str" cm="1">
        <f t="array" ref="Z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2" s="45" t="str" cm="1">
        <f t="array" ref="AA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2" s="44">
        <f>price[[#This Row],[CPU]]*price[[#This Row],[数量]]</f>
        <v>0</v>
      </c>
      <c r="AC32" s="44">
        <f>price[[#This Row],[内存]]*price[[#This Row],[数量]]</f>
        <v>0</v>
      </c>
      <c r="AD32" s="44">
        <f>(price[[#This Row],[系统盘HDD]]+price[[#This Row],[数据盘HDD]])*price[[#This Row],[数量]]</f>
        <v>0</v>
      </c>
      <c r="AE32" s="69">
        <f>(price[[#This Row],[系统盘SSD]]+price[[#This Row],[数据盘SSD]])*price[[#This Row],[数量]]</f>
        <v>0</v>
      </c>
      <c r="AF32" s="44"/>
      <c r="AG32" s="48"/>
      <c r="AH32" s="49" t="str" cm="1">
        <f t="array" ref="AH32">_xlfn.IFS(
    price[[#This Row],[项目]]&lt;&gt;"单元测试用例",       "-",
    price[[#This Row],[期望价格]]=price[[#This Row],[折后总计]],         "ok",
    TRUE,                                            "error:" &amp; ADDRESS(ROW(price[[#This Row],[自检]]),COLUMN(price[[#This Row],[自检]]))
)</f>
        <v>-</v>
      </c>
    </row>
    <row r="33" spans="1:34" x14ac:dyDescent="0.4">
      <c r="A33" s="31" t="s">
        <v>1937</v>
      </c>
      <c r="B33" s="31" t="s">
        <v>36</v>
      </c>
      <c r="C33" s="55" t="s">
        <v>4</v>
      </c>
      <c r="D33" s="65"/>
      <c r="E33" s="31"/>
      <c r="F33" s="56"/>
      <c r="G33" s="33"/>
      <c r="H33" s="56"/>
      <c r="I33" s="57"/>
      <c r="J33" s="57"/>
      <c r="K33" s="57"/>
      <c r="L33" s="66"/>
      <c r="M33" s="66"/>
      <c r="N33" s="66"/>
      <c r="O33" s="67"/>
      <c r="P33" s="36" cm="1">
        <f t="array" ref="P33"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33"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33" s="60" t="str" cm="1">
        <f t="array" ref="R33">HYPERLINK(
        IFERROR(_xlfn._xlws.FILTER(报价产品[产品URL],报价产品[产品名]=price[[#This Row],[选择产品]]), "https://cloud.tencent.com/product"),
        price[[#This Row],[产品标识]]
    )</f>
        <v>bwp</v>
      </c>
      <c r="S33" s="68" t="str" cm="1">
        <f t="array" ref="S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33" s="61" t="str" cm="1">
        <f t="array" ref="T33" xml:space="preserve"> IF(
    ISBLANK(price[[#This Row],[选择产品]]), "-",IFERROR(_xlfn._xlws.FILTER(报价产品[产品标识],报价产品[产品名]=price[[#This Row],[选择产品]]), "自定义")
)</f>
        <v>bwp</v>
      </c>
      <c r="U33" s="61" t="str" cm="1">
        <f t="array" ref="U33" xml:space="preserve"> IF(
    ISBLANK(price[[#This Row],[选择产品]]), "-",IFERROR(_xlfn._xlws.FILTER(报价产品[母产品标识],报价产品[产品名]=price[[#This Row],[选择产品]]), "自定义")
)</f>
        <v>bwp</v>
      </c>
      <c r="V33" s="40" t="str" cm="1">
        <f t="array" ref="V33" xml:space="preserve"> IF(
    ISBLANK(price[[#This Row],[选择产品]]), "-",
    IFERROR(_xlfn.SINGLE(_xlfn._xlws.FILTER(报价产品[报价器类型],(报价产品[产品标识]=price[[#This Row],[产品标识]]) )), "指定价")
)</f>
        <v>自动</v>
      </c>
      <c r="W33" s="52">
        <f>price[[#This Row],[系统盘HDD]]+price[[#This Row],[数据盘HDD]]+price[[#This Row],[系统盘SSD]]+price[[#This Row],[数据盘SSD]]</f>
        <v>0</v>
      </c>
      <c r="X33" s="43" t="str" cm="1">
        <f t="array" ref="X33" xml:space="preserve"> IF(
    ISBLANK(price[[#This Row],[选择产品]]), "-",IFERROR(_xlfn._xlws.FILTER(报价产品[可编辑列],报价产品[产品标识]=price[[#This Row],[产品标识]]), "无")
)</f>
        <v>规格</v>
      </c>
      <c r="Y33" s="44" t="str" cm="1">
        <f t="array" ref="Y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Z33" s="45" t="str" cm="1">
        <f t="array" ref="Z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A33" s="45" t="str" cm="1">
        <f t="array" ref="AA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B33" s="44">
        <f>price[[#This Row],[CPU]]*price[[#This Row],[数量]]</f>
        <v>0</v>
      </c>
      <c r="AC33" s="44">
        <f>price[[#This Row],[内存]]*price[[#This Row],[数量]]</f>
        <v>0</v>
      </c>
      <c r="AD33" s="44">
        <f>(price[[#This Row],[系统盘HDD]]+price[[#This Row],[数据盘HDD]])*price[[#This Row],[数量]]</f>
        <v>0</v>
      </c>
      <c r="AE33" s="69">
        <f>(price[[#This Row],[系统盘SSD]]+price[[#This Row],[数据盘SSD]])*price[[#This Row],[数量]]</f>
        <v>0</v>
      </c>
      <c r="AF33" s="44"/>
      <c r="AG33" s="48"/>
      <c r="AH33" s="49" t="str" cm="1">
        <f t="array" ref="AH33">_xlfn.IFS(
    price[[#This Row],[项目]]&lt;&gt;"单元测试用例",       "-",
    price[[#This Row],[期望价格]]=price[[#This Row],[折后总计]],         "ok",
    TRUE,                                            "error:" &amp; ADDRESS(ROW(price[[#This Row],[自检]]),COLUMN(price[[#This Row],[自检]]))
)</f>
        <v>-</v>
      </c>
    </row>
    <row r="34" spans="1:34" x14ac:dyDescent="0.4">
      <c r="A34" s="31" t="s">
        <v>1937</v>
      </c>
      <c r="B34" s="31" t="s">
        <v>1939</v>
      </c>
      <c r="C34" s="62" t="s">
        <v>2279</v>
      </c>
      <c r="D34" s="31"/>
      <c r="E34" s="31"/>
      <c r="F34" s="56"/>
      <c r="G34" s="33"/>
      <c r="H34" s="56"/>
      <c r="I34" s="57"/>
      <c r="J34" s="57"/>
      <c r="K34" s="57"/>
      <c r="L34" s="66"/>
      <c r="M34" s="66"/>
      <c r="N34" s="66"/>
      <c r="O34" s="67"/>
      <c r="P34" s="36" cm="1">
        <f t="array" ref="P34"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34"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34" s="60" t="str" cm="1">
        <f t="array" ref="R34">HYPERLINK(
        IFERROR(_xlfn._xlws.FILTER(报价产品[产品URL],报价产品[产品名]=price[[#This Row],[选择产品]]), "https://cloud.tencent.com/product"),
        price[[#This Row],[产品标识]]
    )</f>
        <v>自定义</v>
      </c>
      <c r="S34" s="68" t="str" cm="1">
        <f t="array" ref="S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34" s="61" t="str" cm="1">
        <f t="array" ref="T34" xml:space="preserve"> IF(
    ISBLANK(price[[#This Row],[选择产品]]), "-",IFERROR(_xlfn._xlws.FILTER(报价产品[产品标识],报价产品[产品名]=price[[#This Row],[选择产品]]), "自定义")
)</f>
        <v>自定义</v>
      </c>
      <c r="U34" s="61" t="str" cm="1">
        <f t="array" ref="U34" xml:space="preserve"> IF(
    ISBLANK(price[[#This Row],[选择产品]]), "-",IFERROR(_xlfn._xlws.FILTER(报价产品[母产品标识],报价产品[产品名]=price[[#This Row],[选择产品]]), "自定义")
)</f>
        <v>自定义</v>
      </c>
      <c r="V34" s="40" t="str" cm="1">
        <f t="array" ref="V34" xml:space="preserve"> IF(
    ISBLANK(price[[#This Row],[选择产品]]), "-",
    IFERROR(_xlfn.SINGLE(_xlfn._xlws.FILTER(报价产品[报价器类型],(报价产品[产品标识]=price[[#This Row],[产品标识]]) )), "指定价")
)</f>
        <v>指定价</v>
      </c>
      <c r="W34" s="52">
        <f>price[[#This Row],[系统盘HDD]]+price[[#This Row],[数据盘HDD]]+price[[#This Row],[系统盘SSD]]+price[[#This Row],[数据盘SSD]]</f>
        <v>0</v>
      </c>
      <c r="X34" s="43" t="str" cm="1">
        <f t="array" ref="X34" xml:space="preserve"> IF(
    ISBLANK(price[[#This Row],[选择产品]]), "-",IFERROR(_xlfn._xlws.FILTER(报价产品[可编辑列],报价产品[产品标识]=price[[#This Row],[产品标识]]), "无")
)</f>
        <v>无</v>
      </c>
      <c r="Y34" s="44" t="str" cm="1">
        <f t="array" ref="Y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34" s="45" t="str" cm="1">
        <f t="array" ref="Z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34" s="45" t="str" cm="1">
        <f t="array" ref="AA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34" s="44">
        <f>price[[#This Row],[CPU]]*price[[#This Row],[数量]]</f>
        <v>0</v>
      </c>
      <c r="AC34" s="44">
        <f>price[[#This Row],[内存]]*price[[#This Row],[数量]]</f>
        <v>0</v>
      </c>
      <c r="AD34" s="44">
        <f>(price[[#This Row],[系统盘HDD]]+price[[#This Row],[数据盘HDD]])*price[[#This Row],[数量]]</f>
        <v>0</v>
      </c>
      <c r="AE34" s="69">
        <f>(price[[#This Row],[系统盘SSD]]+price[[#This Row],[数据盘SSD]])*price[[#This Row],[数量]]</f>
        <v>0</v>
      </c>
      <c r="AF34" s="44"/>
      <c r="AG34" s="48"/>
      <c r="AH34" s="49" t="str" cm="1">
        <f t="array" ref="AH34">_xlfn.IFS(
    price[[#This Row],[项目]]&lt;&gt;"单元测试用例",       "-",
    price[[#This Row],[期望价格]]=price[[#This Row],[折后总计]],         "ok",
    TRUE,                                            "error:" &amp; ADDRESS(ROW(price[[#This Row],[自检]]),COLUMN(price[[#This Row],[自检]]))
)</f>
        <v>-</v>
      </c>
    </row>
    <row r="35" spans="1:34" x14ac:dyDescent="0.4">
      <c r="A35" s="31" t="s">
        <v>1940</v>
      </c>
      <c r="B35" s="31" t="s">
        <v>2289</v>
      </c>
      <c r="C35" s="62" t="s">
        <v>2288</v>
      </c>
      <c r="D35" s="65"/>
      <c r="E35" s="31"/>
      <c r="F35" s="56"/>
      <c r="G35" s="33"/>
      <c r="H35" s="56"/>
      <c r="I35" s="57"/>
      <c r="J35" s="57"/>
      <c r="K35" s="57"/>
      <c r="L35" s="66"/>
      <c r="M35" s="66"/>
      <c r="N35" s="66"/>
      <c r="O35" s="67"/>
      <c r="P35" s="36" cm="1">
        <f t="array" ref="P35"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35"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35" s="60" t="str" cm="1">
        <f t="array" ref="R35">HYPERLINK(
        IFERROR(_xlfn._xlws.FILTER(报价产品[产品URL],报价产品[产品名]=price[[#This Row],[选择产品]]), "https://cloud.tencent.com/product"),
        price[[#This Row],[产品标识]]
    )</f>
        <v>自定义</v>
      </c>
      <c r="S35" s="68" t="str" cm="1">
        <f t="array" ref="S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35" s="61" t="str" cm="1">
        <f t="array" ref="T35" xml:space="preserve"> IF(
    ISBLANK(price[[#This Row],[选择产品]]), "-",IFERROR(_xlfn._xlws.FILTER(报价产品[产品标识],报价产品[产品名]=price[[#This Row],[选择产品]]), "自定义")
)</f>
        <v>自定义</v>
      </c>
      <c r="U35" s="61" t="str" cm="1">
        <f t="array" ref="U35" xml:space="preserve"> IF(
    ISBLANK(price[[#This Row],[选择产品]]), "-",IFERROR(_xlfn._xlws.FILTER(报价产品[母产品标识],报价产品[产品名]=price[[#This Row],[选择产品]]), "自定义")
)</f>
        <v>自定义</v>
      </c>
      <c r="V35" s="40" t="str" cm="1">
        <f t="array" ref="V35" xml:space="preserve"> IF(
    ISBLANK(price[[#This Row],[选择产品]]), "-",
    IFERROR(_xlfn.SINGLE(_xlfn._xlws.FILTER(报价产品[报价器类型],(报价产品[产品标识]=price[[#This Row],[产品标识]]) )), "指定价")
)</f>
        <v>指定价</v>
      </c>
      <c r="W35" s="52">
        <f>price[[#This Row],[系统盘HDD]]+price[[#This Row],[数据盘HDD]]+price[[#This Row],[系统盘SSD]]+price[[#This Row],[数据盘SSD]]</f>
        <v>0</v>
      </c>
      <c r="X35" s="43" t="str" cm="1">
        <f t="array" ref="X35" xml:space="preserve"> IF(
    ISBLANK(price[[#This Row],[选择产品]]), "-",IFERROR(_xlfn._xlws.FILTER(报价产品[可编辑列],报价产品[产品标识]=price[[#This Row],[产品标识]]), "无")
)</f>
        <v>无</v>
      </c>
      <c r="Y35" s="44" t="str" cm="1">
        <f t="array" ref="Y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Z35" s="45" t="str" cm="1">
        <f t="array" ref="Z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A35" s="45" t="str" cm="1">
        <f t="array" ref="AA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B35" s="44">
        <f>price[[#This Row],[CPU]]*price[[#This Row],[数量]]</f>
        <v>0</v>
      </c>
      <c r="AC35" s="44">
        <f>price[[#This Row],[内存]]*price[[#This Row],[数量]]</f>
        <v>0</v>
      </c>
      <c r="AD35" s="44">
        <f>(price[[#This Row],[系统盘HDD]]+price[[#This Row],[数据盘HDD]])*price[[#This Row],[数量]]</f>
        <v>0</v>
      </c>
      <c r="AE35" s="69">
        <f>(price[[#This Row],[系统盘SSD]]+price[[#This Row],[数据盘SSD]])*price[[#This Row],[数量]]</f>
        <v>0</v>
      </c>
      <c r="AF35" s="44"/>
      <c r="AG35" s="48"/>
      <c r="AH35" s="49" t="str" cm="1">
        <f t="array" ref="AH35">_xlfn.IFS(
    price[[#This Row],[项目]]&lt;&gt;"单元测试用例",       "-",
    price[[#This Row],[期望价格]]=price[[#This Row],[折后总计]],         "ok",
    TRUE,                                            "error:" &amp; ADDRESS(ROW(price[[#This Row],[自检]]),COLUMN(price[[#This Row],[自检]]))
)</f>
        <v>ok</v>
      </c>
    </row>
    <row r="36" spans="1:34" x14ac:dyDescent="0.4">
      <c r="A36" s="31" t="s">
        <v>1940</v>
      </c>
      <c r="B36" s="31" t="s">
        <v>2277</v>
      </c>
      <c r="C36" s="55" t="s">
        <v>7</v>
      </c>
      <c r="D36" s="65"/>
      <c r="E36" s="31"/>
      <c r="F36" s="56"/>
      <c r="G36" s="33"/>
      <c r="H36" s="56"/>
      <c r="I36" s="57"/>
      <c r="J36" s="57"/>
      <c r="K36" s="57"/>
      <c r="L36" s="66"/>
      <c r="M36" s="66"/>
      <c r="N36" s="66"/>
      <c r="O36" s="67"/>
      <c r="P36" s="36" cm="1">
        <f t="array" ref="P36"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36"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36" s="60" t="str" cm="1">
        <f t="array" ref="R36">HYPERLINK(
        IFERROR(_xlfn._xlws.FILTER(报价产品[产品URL],报价产品[产品名]=price[[#This Row],[选择产品]]), "https://cloud.tencent.com/product"),
        price[[#This Row],[产品标识]]
    )</f>
        <v>cdb</v>
      </c>
      <c r="S36" s="68" t="str" cm="1">
        <f t="array" ref="S3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T36" s="61" t="str" cm="1">
        <f t="array" ref="T36" xml:space="preserve"> IF(
    ISBLANK(price[[#This Row],[选择产品]]), "-",IFERROR(_xlfn._xlws.FILTER(报价产品[产品标识],报价产品[产品名]=price[[#This Row],[选择产品]]), "自定义")
)</f>
        <v>cdb</v>
      </c>
      <c r="U36" s="61" t="str" cm="1">
        <f t="array" ref="U36" xml:space="preserve"> IF(
    ISBLANK(price[[#This Row],[选择产品]]), "-",IFERROR(_xlfn._xlws.FILTER(报价产品[母产品标识],报价产品[产品名]=price[[#This Row],[选择产品]]), "自定义")
)</f>
        <v>cdb</v>
      </c>
      <c r="V36" s="40" t="str" cm="1">
        <f t="array" ref="V36" xml:space="preserve"> IF(
    ISBLANK(price[[#This Row],[选择产品]]), "-",
    IFERROR(_xlfn.SINGLE(_xlfn._xlws.FILTER(报价产品[报价器类型],(报价产品[产品标识]=price[[#This Row],[产品标识]]) )), "指定价")
)</f>
        <v>自动</v>
      </c>
      <c r="W36" s="52">
        <f>price[[#This Row],[系统盘HDD]]+price[[#This Row],[数据盘HDD]]+price[[#This Row],[系统盘SSD]]+price[[#This Row],[数据盘SSD]]</f>
        <v>0</v>
      </c>
      <c r="X36" s="43" t="str" cm="1">
        <f t="array" ref="X36" xml:space="preserve"> IF(
    ISBLANK(price[[#This Row],[选择产品]]), "-",IFERROR(_xlfn._xlws.FILTER(报价产品[可编辑列],报价产品[产品标识]=price[[#This Row],[产品标识]]), "无")
)</f>
        <v>CPU,内存,数据盘SSD,集群节点数</v>
      </c>
      <c r="Y36" s="44" t="str" cm="1">
        <f t="array" ref="Y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Z36" s="45" t="str" cm="1">
        <f t="array" ref="Z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A36" s="45" t="str" cm="1">
        <f t="array" ref="AA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B36" s="44">
        <f>price[[#This Row],[CPU]]*price[[#This Row],[数量]]</f>
        <v>0</v>
      </c>
      <c r="AC36" s="44">
        <f>price[[#This Row],[内存]]*price[[#This Row],[数量]]</f>
        <v>0</v>
      </c>
      <c r="AD36" s="44">
        <f>(price[[#This Row],[系统盘HDD]]+price[[#This Row],[数据盘HDD]])*price[[#This Row],[数量]]</f>
        <v>0</v>
      </c>
      <c r="AE36" s="69">
        <f>(price[[#This Row],[系统盘SSD]]+price[[#This Row],[数据盘SSD]])*price[[#This Row],[数量]]</f>
        <v>0</v>
      </c>
      <c r="AF36" s="44"/>
      <c r="AG36" s="48"/>
      <c r="AH36" s="49" t="str" cm="1">
        <f t="array" ref="AH36">_xlfn.IFS(
    price[[#This Row],[项目]]&lt;&gt;"单元测试用例",       "-",
    price[[#This Row],[期望价格]]=price[[#This Row],[折后总计]],         "ok",
    TRUE,                                            "error:" &amp; ADDRESS(ROW(price[[#This Row],[自检]]),COLUMN(price[[#This Row],[自检]]))
)</f>
        <v>ok</v>
      </c>
    </row>
    <row r="37" spans="1:34" x14ac:dyDescent="0.4">
      <c r="A37" s="31" t="s">
        <v>1940</v>
      </c>
      <c r="B37" s="31" t="s">
        <v>2275</v>
      </c>
      <c r="C37" s="55" t="s">
        <v>2268</v>
      </c>
      <c r="D37" s="65"/>
      <c r="E37" s="31"/>
      <c r="F37" s="56"/>
      <c r="G37" s="33"/>
      <c r="H37" s="56"/>
      <c r="I37" s="57"/>
      <c r="J37" s="57"/>
      <c r="K37" s="57"/>
      <c r="L37" s="66"/>
      <c r="M37" s="66"/>
      <c r="N37" s="66"/>
      <c r="O37" s="67"/>
      <c r="P37" s="36" cm="1">
        <f t="array" ref="P37"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37"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37" s="60" t="str" cm="1">
        <f t="array" ref="R37">HYPERLINK(
        IFERROR(_xlfn._xlws.FILTER(报价产品[产品URL],报价产品[产品名]=price[[#This Row],[选择产品]]), "https://cloud.tencent.com/product"),
        price[[#This Row],[产品标识]]
    )</f>
        <v>emr/cvm</v>
      </c>
      <c r="S37" s="68" t="str" cm="1">
        <f t="array" ref="S3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37" s="61" t="str" cm="1">
        <f t="array" ref="T37" xml:space="preserve"> IF(
    ISBLANK(price[[#This Row],[选择产品]]), "-",IFERROR(_xlfn._xlws.FILTER(报价产品[产品标识],报价产品[产品名]=price[[#This Row],[选择产品]]), "自定义")
)</f>
        <v>emr/cvm</v>
      </c>
      <c r="U37" s="61" t="str" cm="1">
        <f t="array" ref="U37" xml:space="preserve"> IF(
    ISBLANK(price[[#This Row],[选择产品]]), "-",IFERROR(_xlfn._xlws.FILTER(报价产品[母产品标识],报价产品[产品名]=price[[#This Row],[选择产品]]), "自定义")
)</f>
        <v>emr</v>
      </c>
      <c r="V37" s="40" t="str" cm="1">
        <f t="array" ref="V37" xml:space="preserve"> IF(
    ISBLANK(price[[#This Row],[选择产品]]), "-",
    IFERROR(_xlfn.SINGLE(_xlfn._xlws.FILTER(报价产品[报价器类型],(报价产品[产品标识]=price[[#This Row],[产品标识]]) )), "指定价")
)</f>
        <v>自动</v>
      </c>
      <c r="W37" s="52">
        <f>price[[#This Row],[系统盘HDD]]+price[[#This Row],[数据盘HDD]]+price[[#This Row],[系统盘SSD]]+price[[#This Row],[数据盘SSD]]</f>
        <v>0</v>
      </c>
      <c r="X37" s="43" t="str" cm="1">
        <f t="array" ref="X37" xml:space="preserve"> IF(
    ISBLANK(price[[#This Row],[选择产品]]), "-",IFERROR(_xlfn._xlws.FILTER(报价产品[可编辑列],报价产品[产品标识]=price[[#This Row],[产品标识]]), "无")
)</f>
        <v>规格,CPU,内存,系统盘HDD,系统盘SSD,数据盘HDD,数据盘SSD</v>
      </c>
      <c r="Y37" s="44" t="str" cm="1">
        <f t="array" ref="Y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37" s="45" t="str" cm="1">
        <f t="array" ref="Z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37" s="45" t="str" cm="1">
        <f t="array" ref="AA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37" s="44">
        <f>price[[#This Row],[CPU]]*price[[#This Row],[数量]]</f>
        <v>0</v>
      </c>
      <c r="AC37" s="44">
        <f>price[[#This Row],[内存]]*price[[#This Row],[数量]]</f>
        <v>0</v>
      </c>
      <c r="AD37" s="44">
        <f>(price[[#This Row],[系统盘HDD]]+price[[#This Row],[数据盘HDD]])*price[[#This Row],[数量]]</f>
        <v>0</v>
      </c>
      <c r="AE37" s="69">
        <f>(price[[#This Row],[系统盘SSD]]+price[[#This Row],[数据盘SSD]])*price[[#This Row],[数量]]</f>
        <v>0</v>
      </c>
      <c r="AF37" s="44"/>
      <c r="AG37" s="48"/>
      <c r="AH37" s="49" t="str" cm="1">
        <f t="array" ref="AH37">_xlfn.IFS(
    price[[#This Row],[项目]]&lt;&gt;"单元测试用例",       "-",
    price[[#This Row],[期望价格]]=price[[#This Row],[折后总计]],         "ok",
    TRUE,                                            "error:" &amp; ADDRESS(ROW(price[[#This Row],[自检]]),COLUMN(price[[#This Row],[自检]]))
)</f>
        <v>ok</v>
      </c>
    </row>
    <row r="38" spans="1:34" x14ac:dyDescent="0.4">
      <c r="A38" s="31" t="s">
        <v>1940</v>
      </c>
      <c r="B38" s="31" t="s">
        <v>2271</v>
      </c>
      <c r="C38" s="55" t="s">
        <v>2268</v>
      </c>
      <c r="D38" s="65"/>
      <c r="E38" s="31"/>
      <c r="F38" s="56"/>
      <c r="G38" s="33"/>
      <c r="H38" s="56"/>
      <c r="I38" s="57"/>
      <c r="J38" s="57"/>
      <c r="K38" s="57"/>
      <c r="L38" s="66"/>
      <c r="M38" s="66"/>
      <c r="N38" s="66"/>
      <c r="O38" s="67"/>
      <c r="P38" s="36" cm="1">
        <f t="array" ref="P38"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38"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38" s="60" t="str" cm="1">
        <f t="array" ref="R38">HYPERLINK(
        IFERROR(_xlfn._xlws.FILTER(报价产品[产品URL],报价产品[产品名]=price[[#This Row],[选择产品]]), "https://cloud.tencent.com/product"),
        price[[#This Row],[产品标识]]
    )</f>
        <v>emr/cvm</v>
      </c>
      <c r="S38" s="68" t="str" cm="1">
        <f t="array" ref="S3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38" s="61" t="str" cm="1">
        <f t="array" ref="T38" xml:space="preserve"> IF(
    ISBLANK(price[[#This Row],[选择产品]]), "-",IFERROR(_xlfn._xlws.FILTER(报价产品[产品标识],报价产品[产品名]=price[[#This Row],[选择产品]]), "自定义")
)</f>
        <v>emr/cvm</v>
      </c>
      <c r="U38" s="61" t="str" cm="1">
        <f t="array" ref="U38" xml:space="preserve"> IF(
    ISBLANK(price[[#This Row],[选择产品]]), "-",IFERROR(_xlfn._xlws.FILTER(报价产品[母产品标识],报价产品[产品名]=price[[#This Row],[选择产品]]), "自定义")
)</f>
        <v>emr</v>
      </c>
      <c r="V38" s="40" t="str" cm="1">
        <f t="array" ref="V38" xml:space="preserve"> IF(
    ISBLANK(price[[#This Row],[选择产品]]), "-",
    IFERROR(_xlfn.SINGLE(_xlfn._xlws.FILTER(报价产品[报价器类型],(报价产品[产品标识]=price[[#This Row],[产品标识]]) )), "指定价")
)</f>
        <v>自动</v>
      </c>
      <c r="W38" s="52">
        <f>price[[#This Row],[系统盘HDD]]+price[[#This Row],[数据盘HDD]]+price[[#This Row],[系统盘SSD]]+price[[#This Row],[数据盘SSD]]</f>
        <v>0</v>
      </c>
      <c r="X38" s="43" t="str" cm="1">
        <f t="array" ref="X38" xml:space="preserve"> IF(
    ISBLANK(price[[#This Row],[选择产品]]), "-",IFERROR(_xlfn._xlws.FILTER(报价产品[可编辑列],报价产品[产品标识]=price[[#This Row],[产品标识]]), "无")
)</f>
        <v>规格,CPU,内存,系统盘HDD,系统盘SSD,数据盘HDD,数据盘SSD</v>
      </c>
      <c r="Y38" s="44" t="str" cm="1">
        <f t="array" ref="Y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38" s="45" t="str" cm="1">
        <f t="array" ref="Z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38" s="45" t="str" cm="1">
        <f t="array" ref="AA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38" s="44">
        <f>price[[#This Row],[CPU]]*price[[#This Row],[数量]]</f>
        <v>0</v>
      </c>
      <c r="AC38" s="44">
        <f>price[[#This Row],[内存]]*price[[#This Row],[数量]]</f>
        <v>0</v>
      </c>
      <c r="AD38" s="44">
        <f>(price[[#This Row],[系统盘HDD]]+price[[#This Row],[数据盘HDD]])*price[[#This Row],[数量]]</f>
        <v>0</v>
      </c>
      <c r="AE38" s="69">
        <f>(price[[#This Row],[系统盘SSD]]+price[[#This Row],[数据盘SSD]])*price[[#This Row],[数量]]</f>
        <v>0</v>
      </c>
      <c r="AF38" s="44"/>
      <c r="AG38" s="48"/>
      <c r="AH38" s="49" t="str" cm="1">
        <f t="array" ref="AH38">_xlfn.IFS(
    price[[#This Row],[项目]]&lt;&gt;"单元测试用例",       "-",
    price[[#This Row],[期望价格]]=price[[#This Row],[折后总计]],         "ok",
    TRUE,                                            "error:" &amp; ADDRESS(ROW(price[[#This Row],[自检]]),COLUMN(price[[#This Row],[自检]]))
)</f>
        <v>ok</v>
      </c>
    </row>
    <row r="39" spans="1:34" x14ac:dyDescent="0.4">
      <c r="A39" s="31" t="s">
        <v>1940</v>
      </c>
      <c r="B39" s="31" t="s">
        <v>2272</v>
      </c>
      <c r="C39" s="55" t="s">
        <v>2268</v>
      </c>
      <c r="D39" s="65"/>
      <c r="E39" s="31"/>
      <c r="F39" s="56"/>
      <c r="G39" s="33"/>
      <c r="H39" s="56"/>
      <c r="I39" s="57"/>
      <c r="J39" s="57"/>
      <c r="K39" s="57"/>
      <c r="L39" s="66"/>
      <c r="M39" s="66"/>
      <c r="N39" s="66"/>
      <c r="O39" s="67"/>
      <c r="P39" s="36" cm="1">
        <f t="array" ref="P39"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39"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39" s="60" t="str" cm="1">
        <f t="array" ref="R39">HYPERLINK(
        IFERROR(_xlfn._xlws.FILTER(报价产品[产品URL],报价产品[产品名]=price[[#This Row],[选择产品]]), "https://cloud.tencent.com/product"),
        price[[#This Row],[产品标识]]
    )</f>
        <v>emr/cvm</v>
      </c>
      <c r="S39" s="68" t="str" cm="1">
        <f t="array" ref="S3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39" s="61" t="str" cm="1">
        <f t="array" ref="T39" xml:space="preserve"> IF(
    ISBLANK(price[[#This Row],[选择产品]]), "-",IFERROR(_xlfn._xlws.FILTER(报价产品[产品标识],报价产品[产品名]=price[[#This Row],[选择产品]]), "自定义")
)</f>
        <v>emr/cvm</v>
      </c>
      <c r="U39" s="61" t="str" cm="1">
        <f t="array" ref="U39" xml:space="preserve"> IF(
    ISBLANK(price[[#This Row],[选择产品]]), "-",IFERROR(_xlfn._xlws.FILTER(报价产品[母产品标识],报价产品[产品名]=price[[#This Row],[选择产品]]), "自定义")
)</f>
        <v>emr</v>
      </c>
      <c r="V39" s="40" t="str" cm="1">
        <f t="array" ref="V39" xml:space="preserve"> IF(
    ISBLANK(price[[#This Row],[选择产品]]), "-",
    IFERROR(_xlfn.SINGLE(_xlfn._xlws.FILTER(报价产品[报价器类型],(报价产品[产品标识]=price[[#This Row],[产品标识]]) )), "指定价")
)</f>
        <v>自动</v>
      </c>
      <c r="W39" s="52">
        <f>price[[#This Row],[系统盘HDD]]+price[[#This Row],[数据盘HDD]]+price[[#This Row],[系统盘SSD]]+price[[#This Row],[数据盘SSD]]</f>
        <v>0</v>
      </c>
      <c r="X39" s="43" t="str" cm="1">
        <f t="array" ref="X39" xml:space="preserve"> IF(
    ISBLANK(price[[#This Row],[选择产品]]), "-",IFERROR(_xlfn._xlws.FILTER(报价产品[可编辑列],报价产品[产品标识]=price[[#This Row],[产品标识]]), "无")
)</f>
        <v>规格,CPU,内存,系统盘HDD,系统盘SSD,数据盘HDD,数据盘SSD</v>
      </c>
      <c r="Y39" s="44" t="str" cm="1">
        <f t="array" ref="Y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39" s="45" t="str" cm="1">
        <f t="array" ref="Z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39" s="45" t="str" cm="1">
        <f t="array" ref="AA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39" s="44">
        <f>price[[#This Row],[CPU]]*price[[#This Row],[数量]]</f>
        <v>0</v>
      </c>
      <c r="AC39" s="44">
        <f>price[[#This Row],[内存]]*price[[#This Row],[数量]]</f>
        <v>0</v>
      </c>
      <c r="AD39" s="44">
        <f>(price[[#This Row],[系统盘HDD]]+price[[#This Row],[数据盘HDD]])*price[[#This Row],[数量]]</f>
        <v>0</v>
      </c>
      <c r="AE39" s="69">
        <f>(price[[#This Row],[系统盘SSD]]+price[[#This Row],[数据盘SSD]])*price[[#This Row],[数量]]</f>
        <v>0</v>
      </c>
      <c r="AF39" s="44"/>
      <c r="AG39" s="48"/>
      <c r="AH39" s="49" t="str" cm="1">
        <f t="array" ref="AH39">_xlfn.IFS(
    price[[#This Row],[项目]]&lt;&gt;"单元测试用例",       "-",
    price[[#This Row],[期望价格]]=price[[#This Row],[折后总计]],         "ok",
    TRUE,                                            "error:" &amp; ADDRESS(ROW(price[[#This Row],[自检]]),COLUMN(price[[#This Row],[自检]]))
)</f>
        <v>ok</v>
      </c>
    </row>
    <row r="40" spans="1:34" x14ac:dyDescent="0.4">
      <c r="A40" s="31" t="s">
        <v>1940</v>
      </c>
      <c r="B40" s="31" t="s">
        <v>2273</v>
      </c>
      <c r="C40" s="55" t="s">
        <v>2268</v>
      </c>
      <c r="D40" s="65"/>
      <c r="E40" s="31"/>
      <c r="F40" s="56"/>
      <c r="G40" s="33"/>
      <c r="H40" s="56"/>
      <c r="I40" s="57"/>
      <c r="J40" s="57"/>
      <c r="K40" s="57"/>
      <c r="L40" s="66"/>
      <c r="M40" s="66"/>
      <c r="N40" s="66"/>
      <c r="O40" s="67"/>
      <c r="P40" s="36" cm="1">
        <f t="array" ref="P40"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40"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40" s="71" t="str" cm="1">
        <f t="array" ref="R40">HYPERLINK(
        IFERROR(_xlfn._xlws.FILTER(报价产品[产品URL],报价产品[产品名]=price[[#This Row],[选择产品]]), "https://cloud.tencent.com/product"),
        price[[#This Row],[产品标识]]
    )</f>
        <v>emr/cvm</v>
      </c>
      <c r="S40" s="68" t="str" cm="1">
        <f t="array" ref="S4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40" s="61" t="str" cm="1">
        <f t="array" ref="T40" xml:space="preserve"> IF(
    ISBLANK(price[[#This Row],[选择产品]]), "-",IFERROR(_xlfn._xlws.FILTER(报价产品[产品标识],报价产品[产品名]=price[[#This Row],[选择产品]]), "自定义")
)</f>
        <v>emr/cvm</v>
      </c>
      <c r="U40" s="61" t="str" cm="1">
        <f t="array" ref="U40" xml:space="preserve"> IF(
    ISBLANK(price[[#This Row],[选择产品]]), "-",IFERROR(_xlfn._xlws.FILTER(报价产品[母产品标识],报价产品[产品名]=price[[#This Row],[选择产品]]), "自定义")
)</f>
        <v>emr</v>
      </c>
      <c r="V40" s="40" t="str" cm="1">
        <f t="array" ref="V40" xml:space="preserve"> IF(
    ISBLANK(price[[#This Row],[选择产品]]), "-",
    IFERROR(_xlfn.SINGLE(_xlfn._xlws.FILTER(报价产品[报价器类型],(报价产品[产品标识]=price[[#This Row],[产品标识]]) )), "指定价")
)</f>
        <v>自动</v>
      </c>
      <c r="W40" s="52">
        <f>price[[#This Row],[系统盘HDD]]+price[[#This Row],[数据盘HDD]]+price[[#This Row],[系统盘SSD]]+price[[#This Row],[数据盘SSD]]</f>
        <v>0</v>
      </c>
      <c r="X40" s="43" t="str" cm="1">
        <f t="array" ref="X40" xml:space="preserve"> IF(
    ISBLANK(price[[#This Row],[选择产品]]), "-",IFERROR(_xlfn._xlws.FILTER(报价产品[可编辑列],报价产品[产品标识]=price[[#This Row],[产品标识]]), "无")
)</f>
        <v>规格,CPU,内存,系统盘HDD,系统盘SSD,数据盘HDD,数据盘SSD</v>
      </c>
      <c r="Y40" s="44" t="str" cm="1">
        <f t="array" ref="Y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40" s="45" t="str" cm="1">
        <f t="array" ref="Z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40" s="45" t="str" cm="1">
        <f t="array" ref="AA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40" s="44">
        <f>price[[#This Row],[CPU]]*price[[#This Row],[数量]]</f>
        <v>0</v>
      </c>
      <c r="AC40" s="44">
        <f>price[[#This Row],[内存]]*price[[#This Row],[数量]]</f>
        <v>0</v>
      </c>
      <c r="AD40" s="44">
        <f>(price[[#This Row],[系统盘HDD]]+price[[#This Row],[数据盘HDD]])*price[[#This Row],[数量]]</f>
        <v>0</v>
      </c>
      <c r="AE40" s="69">
        <f>(price[[#This Row],[系统盘SSD]]+price[[#This Row],[数据盘SSD]])*price[[#This Row],[数量]]</f>
        <v>0</v>
      </c>
      <c r="AF40" s="44"/>
      <c r="AG40" s="48"/>
      <c r="AH40" s="49" t="str" cm="1">
        <f t="array" ref="AH40">_xlfn.IFS(
    price[[#This Row],[项目]]&lt;&gt;"单元测试用例",       "-",
    price[[#This Row],[期望价格]]=price[[#This Row],[折后总计]],         "ok",
    TRUE,                                            "error:" &amp; ADDRESS(ROW(price[[#This Row],[自检]]),COLUMN(price[[#This Row],[自检]]))
)</f>
        <v>ok</v>
      </c>
    </row>
    <row r="41" spans="1:34" x14ac:dyDescent="0.4">
      <c r="A41" s="31" t="s">
        <v>1940</v>
      </c>
      <c r="B41" s="31" t="s">
        <v>2274</v>
      </c>
      <c r="C41" s="55" t="s">
        <v>2268</v>
      </c>
      <c r="D41" s="65"/>
      <c r="E41" s="31"/>
      <c r="F41" s="56"/>
      <c r="G41" s="33"/>
      <c r="H41" s="56"/>
      <c r="I41" s="57"/>
      <c r="J41" s="57"/>
      <c r="K41" s="57"/>
      <c r="L41" s="66"/>
      <c r="M41" s="66"/>
      <c r="N41" s="66"/>
      <c r="O41" s="67"/>
      <c r="P41" s="36" cm="1">
        <f t="array" ref="P41"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Q41" s="59">
        <f>IF(AND(ISNUMBER(price[[#This Row],[指定折前价]]),price[[#This Row],[按月或一次性费用]]="一次性"),
    price[[#This Row],[指定折前价]]*price[[#This Row],[数量]] * price[[#This Row],[折扣率]],
    price[[#This Row],[折前单价]] * price[[#This Row],[按月或一次性费用]]* price[[#This Row],[数量]] * price[[#This Row],[折扣率]]
)</f>
        <v>0</v>
      </c>
      <c r="R41" s="71" t="str" cm="1">
        <f t="array" ref="R41">HYPERLINK(
        IFERROR(_xlfn._xlws.FILTER(报价产品[产品URL],报价产品[产品名]=price[[#This Row],[选择产品]]), "https://cloud.tencent.com/product"),
        price[[#This Row],[产品标识]]
    )</f>
        <v>emr/cvm</v>
      </c>
      <c r="S41" s="68" t="str" cm="1">
        <f t="array" ref="S4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T41" s="61" t="str" cm="1">
        <f t="array" ref="T41" xml:space="preserve"> IF(
    ISBLANK(price[[#This Row],[选择产品]]), "-",IFERROR(_xlfn._xlws.FILTER(报价产品[产品标识],报价产品[产品名]=price[[#This Row],[选择产品]]), "自定义")
)</f>
        <v>emr/cvm</v>
      </c>
      <c r="U41" s="61" t="str" cm="1">
        <f t="array" ref="U41" xml:space="preserve"> IF(
    ISBLANK(price[[#This Row],[选择产品]]), "-",IFERROR(_xlfn._xlws.FILTER(报价产品[母产品标识],报价产品[产品名]=price[[#This Row],[选择产品]]), "自定义")
)</f>
        <v>emr</v>
      </c>
      <c r="V41" s="40" t="str" cm="1">
        <f t="array" ref="V41" xml:space="preserve"> IF(
    ISBLANK(price[[#This Row],[选择产品]]), "-",
    IFERROR(_xlfn.SINGLE(_xlfn._xlws.FILTER(报价产品[报价器类型],(报价产品[产品标识]=price[[#This Row],[产品标识]]) )), "指定价")
)</f>
        <v>自动</v>
      </c>
      <c r="W41" s="52">
        <f>price[[#This Row],[系统盘HDD]]+price[[#This Row],[数据盘HDD]]+price[[#This Row],[系统盘SSD]]+price[[#This Row],[数据盘SSD]]</f>
        <v>0</v>
      </c>
      <c r="X41" s="43" t="str" cm="1">
        <f t="array" ref="X41" xml:space="preserve"> IF(
    ISBLANK(price[[#This Row],[选择产品]]), "-",IFERROR(_xlfn._xlws.FILTER(报价产品[可编辑列],报价产品[产品标识]=price[[#This Row],[产品标识]]), "无")
)</f>
        <v>规格,CPU,内存,系统盘HDD,系统盘SSD,数据盘HDD,数据盘SSD</v>
      </c>
      <c r="Y41" s="44" t="str" cm="1">
        <f t="array" ref="Y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Z41" s="45" t="str" cm="1">
        <f t="array" ref="Z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A41" s="45" t="str" cm="1">
        <f t="array" ref="AA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B41" s="44">
        <f>price[[#This Row],[CPU]]*price[[#This Row],[数量]]</f>
        <v>0</v>
      </c>
      <c r="AC41" s="44">
        <f>price[[#This Row],[内存]]*price[[#This Row],[数量]]</f>
        <v>0</v>
      </c>
      <c r="AD41" s="44">
        <f>(price[[#This Row],[系统盘HDD]]+price[[#This Row],[数据盘HDD]])*price[[#This Row],[数量]]</f>
        <v>0</v>
      </c>
      <c r="AE41" s="69">
        <f>(price[[#This Row],[系统盘SSD]]+price[[#This Row],[数据盘SSD]])*price[[#This Row],[数量]]</f>
        <v>0</v>
      </c>
      <c r="AF41" s="44"/>
      <c r="AG41" s="48"/>
      <c r="AH41" s="49" t="str" cm="1">
        <f t="array" ref="AH41">_xlfn.IFS(
    price[[#This Row],[项目]]&lt;&gt;"单元测试用例",       "-",
    price[[#This Row],[期望价格]]=price[[#This Row],[折后总计]],         "ok",
    TRUE,                                            "error:" &amp; ADDRESS(ROW(price[[#This Row],[自检]]),COLUMN(price[[#This Row],[自检]]))
)</f>
        <v>ok</v>
      </c>
    </row>
  </sheetData>
  <mergeCells count="7">
    <mergeCell ref="AF4:AH4"/>
    <mergeCell ref="A4:B4"/>
    <mergeCell ref="P4:S4"/>
    <mergeCell ref="L4:N4"/>
    <mergeCell ref="D4:K4"/>
    <mergeCell ref="AB4:AE4"/>
    <mergeCell ref="T4:AA4"/>
  </mergeCells>
  <phoneticPr fontId="1" type="noConversion"/>
  <conditionalFormatting sqref="AH7:AH41">
    <cfRule type="containsText" dxfId="3" priority="4" operator="containsText" text="error">
      <formula>NOT(ISERROR(SEARCH("error",AH7)))</formula>
    </cfRule>
  </conditionalFormatting>
  <conditionalFormatting sqref="D7:K41">
    <cfRule type="expression" dxfId="2" priority="169">
      <formula>NOT(ISNUMBER(SEARCH(D$6,$X7)))</formula>
    </cfRule>
  </conditionalFormatting>
  <dataValidations count="8">
    <dataValidation type="list" allowBlank="1" showInputMessage="1" showErrorMessage="1" sqref="B1:B2" xr:uid="{743E2725-C688-40CC-8F6E-47E8088F2623}">
      <formula1>region列表</formula1>
    </dataValidation>
    <dataValidation allowBlank="1" showInputMessage="1" showErrorMessage="1" sqref="T7:W15 X7:X24 S7:S20 R7 P7:P41" xr:uid="{2E54B6A6-5934-4DA7-925D-7D885BDBB747}"/>
    <dataValidation type="list" errorStyle="warning" allowBlank="1" showInputMessage="1" sqref="S7:S20 R7" xr:uid="{12D25D74-D803-4DCB-AA1C-F18293FC4546}">
      <formula1>INDIRECT("产品[产品名搜索用]")</formula1>
    </dataValidation>
    <dataValidation type="list" allowBlank="1" showInputMessage="1" showErrorMessage="1" sqref="R7 S7:S20 P7:P41" xr:uid="{70BA1ED0-5DFE-4297-B695-68CCF66A6197}">
      <formula1>dc_cas带宽列表</formula1>
    </dataValidation>
    <dataValidation allowBlank="1" showInputMessage="1" sqref="G7:G41 O7:O41" xr:uid="{4A4E68F5-6764-4C0A-9337-CD9F06A46454}"/>
    <dataValidation type="list" allowBlank="1" showInputMessage="1" sqref="N7:N41" xr:uid="{517A1E91-715D-49C3-8148-205F1EB89BC8}">
      <formula1>"一次性"</formula1>
    </dataValidation>
    <dataValidation type="list" allowBlank="1" showInputMessage="1" sqref="D7:F41" xr:uid="{DB45717F-243F-4275-A936-77E5297D610C}">
      <formula1>INDIRECT(Y7)</formula1>
    </dataValidation>
    <dataValidation type="list" allowBlank="1" showInputMessage="1" sqref="C7:C41" xr:uid="{D583BB72-E85B-46A3-81D0-0557F4ADA565}">
      <formula1>INDIRECT("报价产品[产品名]")</formula1>
    </dataValidation>
  </dataValidations>
  <pageMargins left="0.7" right="0.7" top="0.75" bottom="0.75" header="0.3" footer="0.3"/>
  <pageSetup paperSize="9" orientation="portrait" horizontalDpi="0" verticalDpi="0" r:id="rId1"/>
  <ignoredErrors>
    <ignoredError sqref="N7:N15 N25:N39 N17:N22"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G1" zoomScale="90" zoomScaleNormal="90" workbookViewId="0">
      <selection activeCell="I6" sqref="I6"/>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9"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39</v>
      </c>
      <c r="C1" t="s">
        <v>2015</v>
      </c>
      <c r="D1" t="s">
        <v>40</v>
      </c>
      <c r="E1" t="s">
        <v>41</v>
      </c>
      <c r="F1" t="s">
        <v>42</v>
      </c>
      <c r="G1" s="9" t="s">
        <v>45</v>
      </c>
      <c r="H1" t="s">
        <v>46</v>
      </c>
      <c r="I1" t="s">
        <v>47</v>
      </c>
      <c r="J1" t="s">
        <v>48</v>
      </c>
      <c r="K1" t="s">
        <v>1931</v>
      </c>
      <c r="L1" t="s">
        <v>43</v>
      </c>
      <c r="M1" t="s">
        <v>44</v>
      </c>
      <c r="P1" t="s">
        <v>1934</v>
      </c>
      <c r="Q1" t="s">
        <v>1930</v>
      </c>
      <c r="T1" s="15" t="s">
        <v>1930</v>
      </c>
    </row>
    <row r="2" spans="2:369" x14ac:dyDescent="0.4">
      <c r="B2" t="e" vm="1">
        <v>#VALUE!</v>
      </c>
      <c r="D2" t="s">
        <v>49</v>
      </c>
      <c r="E2" t="s">
        <v>50</v>
      </c>
      <c r="F2" t="s">
        <v>51</v>
      </c>
      <c r="G2" s="9" t="s">
        <v>52</v>
      </c>
      <c r="H2" t="s">
        <v>53</v>
      </c>
      <c r="I2" t="s">
        <v>54</v>
      </c>
      <c r="J2" t="s">
        <v>55</v>
      </c>
      <c r="P2" t="s">
        <v>1933</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49</v>
      </c>
      <c r="E3" t="s">
        <v>50</v>
      </c>
      <c r="F3" t="s">
        <v>56</v>
      </c>
      <c r="G3" s="9" t="s">
        <v>57</v>
      </c>
      <c r="H3" t="s">
        <v>58</v>
      </c>
      <c r="I3" t="s">
        <v>59</v>
      </c>
      <c r="J3" t="s">
        <v>60</v>
      </c>
      <c r="P3" t="s">
        <v>1935</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49</v>
      </c>
      <c r="E4" t="s">
        <v>49</v>
      </c>
      <c r="F4" t="s">
        <v>6</v>
      </c>
      <c r="G4" s="9" t="s">
        <v>62</v>
      </c>
      <c r="H4" t="s">
        <v>63</v>
      </c>
      <c r="I4" s="16" t="s">
        <v>1955</v>
      </c>
      <c r="J4" t="s">
        <v>24</v>
      </c>
      <c r="K4" t="s">
        <v>1932</v>
      </c>
      <c r="M4" t="s">
        <v>61</v>
      </c>
      <c r="P4" t="s">
        <v>1936</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49</v>
      </c>
      <c r="E5" t="s">
        <v>49</v>
      </c>
      <c r="F5" t="s">
        <v>64</v>
      </c>
      <c r="G5" s="9" t="s">
        <v>65</v>
      </c>
      <c r="H5" t="s">
        <v>66</v>
      </c>
      <c r="I5" t="s">
        <v>67</v>
      </c>
      <c r="J5" t="s">
        <v>68</v>
      </c>
    </row>
    <row r="6" spans="2:369" x14ac:dyDescent="0.4">
      <c r="B6" t="e" vm="5">
        <v>#VALUE!</v>
      </c>
      <c r="D6" t="s">
        <v>49</v>
      </c>
      <c r="E6" t="s">
        <v>49</v>
      </c>
      <c r="F6" t="s">
        <v>69</v>
      </c>
      <c r="G6" s="9" t="s">
        <v>70</v>
      </c>
      <c r="H6" t="s">
        <v>71</v>
      </c>
      <c r="I6" t="s">
        <v>72</v>
      </c>
      <c r="J6" t="s">
        <v>73</v>
      </c>
    </row>
    <row r="7" spans="2:369" x14ac:dyDescent="0.4">
      <c r="B7" t="e" vm="6">
        <v>#VALUE!</v>
      </c>
      <c r="D7" t="s">
        <v>49</v>
      </c>
      <c r="E7" t="s">
        <v>49</v>
      </c>
      <c r="F7" t="s">
        <v>74</v>
      </c>
      <c r="G7" s="9" t="s">
        <v>75</v>
      </c>
      <c r="H7" t="s">
        <v>76</v>
      </c>
      <c r="I7" t="s">
        <v>77</v>
      </c>
      <c r="J7" t="s">
        <v>78</v>
      </c>
    </row>
    <row r="8" spans="2:369" x14ac:dyDescent="0.4">
      <c r="B8" t="e" vm="7">
        <v>#VALUE!</v>
      </c>
      <c r="D8" t="s">
        <v>49</v>
      </c>
      <c r="E8" t="s">
        <v>49</v>
      </c>
      <c r="F8" t="s">
        <v>79</v>
      </c>
      <c r="G8" s="9" t="s">
        <v>80</v>
      </c>
      <c r="H8" t="s">
        <v>81</v>
      </c>
      <c r="I8" t="s">
        <v>82</v>
      </c>
      <c r="J8" t="s">
        <v>83</v>
      </c>
    </row>
    <row r="9" spans="2:369" x14ac:dyDescent="0.4">
      <c r="B9" t="e" vm="8">
        <v>#VALUE!</v>
      </c>
      <c r="D9" t="s">
        <v>49</v>
      </c>
      <c r="E9" t="s">
        <v>49</v>
      </c>
      <c r="F9" t="s">
        <v>84</v>
      </c>
      <c r="G9" s="9" t="s">
        <v>85</v>
      </c>
      <c r="H9" t="s">
        <v>86</v>
      </c>
      <c r="I9" t="s">
        <v>87</v>
      </c>
      <c r="J9" t="s">
        <v>88</v>
      </c>
    </row>
    <row r="10" spans="2:369" x14ac:dyDescent="0.4">
      <c r="B10" t="e" vm="9">
        <v>#VALUE!</v>
      </c>
      <c r="D10" t="s">
        <v>49</v>
      </c>
      <c r="E10" t="s">
        <v>49</v>
      </c>
      <c r="F10" t="s">
        <v>89</v>
      </c>
      <c r="G10" s="9" t="s">
        <v>91</v>
      </c>
      <c r="H10" t="s">
        <v>92</v>
      </c>
      <c r="I10" t="s">
        <v>93</v>
      </c>
      <c r="J10" t="s">
        <v>94</v>
      </c>
      <c r="L10" t="s">
        <v>90</v>
      </c>
      <c r="M10" t="s">
        <v>61</v>
      </c>
    </row>
    <row r="11" spans="2:369" x14ac:dyDescent="0.4">
      <c r="B11" t="e" vm="10">
        <v>#VALUE!</v>
      </c>
      <c r="D11" t="s">
        <v>49</v>
      </c>
      <c r="E11" t="s">
        <v>49</v>
      </c>
      <c r="F11" t="s">
        <v>95</v>
      </c>
      <c r="G11" s="9" t="s">
        <v>96</v>
      </c>
      <c r="H11" t="s">
        <v>97</v>
      </c>
      <c r="I11" t="s">
        <v>98</v>
      </c>
      <c r="J11" t="s">
        <v>99</v>
      </c>
    </row>
    <row r="12" spans="2:369" x14ac:dyDescent="0.4">
      <c r="B12" t="e" vm="11">
        <v>#VALUE!</v>
      </c>
      <c r="D12" t="s">
        <v>49</v>
      </c>
      <c r="E12" t="s">
        <v>49</v>
      </c>
      <c r="F12" t="s">
        <v>100</v>
      </c>
      <c r="G12" s="9" t="s">
        <v>101</v>
      </c>
      <c r="H12" t="s">
        <v>102</v>
      </c>
      <c r="I12" t="s">
        <v>103</v>
      </c>
      <c r="J12" t="s">
        <v>104</v>
      </c>
    </row>
    <row r="13" spans="2:369" x14ac:dyDescent="0.4">
      <c r="B13" t="e" vm="12">
        <v>#VALUE!</v>
      </c>
      <c r="D13" t="s">
        <v>49</v>
      </c>
      <c r="E13" t="s">
        <v>49</v>
      </c>
      <c r="F13" t="s">
        <v>105</v>
      </c>
      <c r="G13" s="9" t="s">
        <v>106</v>
      </c>
      <c r="H13" t="s">
        <v>107</v>
      </c>
      <c r="I13" t="s">
        <v>108</v>
      </c>
      <c r="J13" t="s">
        <v>109</v>
      </c>
    </row>
    <row r="14" spans="2:369" x14ac:dyDescent="0.4">
      <c r="B14" t="e" vm="13">
        <v>#VALUE!</v>
      </c>
      <c r="D14" t="s">
        <v>49</v>
      </c>
      <c r="E14" t="s">
        <v>49</v>
      </c>
      <c r="F14" t="s">
        <v>110</v>
      </c>
      <c r="G14" s="9" t="s">
        <v>111</v>
      </c>
      <c r="H14" t="s">
        <v>112</v>
      </c>
      <c r="I14" t="s">
        <v>113</v>
      </c>
      <c r="J14" t="s">
        <v>114</v>
      </c>
      <c r="L14" t="s">
        <v>90</v>
      </c>
      <c r="M14" t="s">
        <v>61</v>
      </c>
    </row>
    <row r="15" spans="2:369" x14ac:dyDescent="0.4">
      <c r="B15" t="e" vm="14">
        <v>#VALUE!</v>
      </c>
      <c r="D15" t="s">
        <v>49</v>
      </c>
      <c r="E15" t="s">
        <v>115</v>
      </c>
      <c r="F15" t="s">
        <v>116</v>
      </c>
      <c r="G15" s="9" t="s">
        <v>117</v>
      </c>
      <c r="H15" t="s">
        <v>118</v>
      </c>
      <c r="I15" t="s">
        <v>119</v>
      </c>
      <c r="J15" t="s">
        <v>120</v>
      </c>
    </row>
    <row r="16" spans="2:369" x14ac:dyDescent="0.4">
      <c r="B16" t="e" vm="15">
        <v>#VALUE!</v>
      </c>
      <c r="D16" t="s">
        <v>121</v>
      </c>
      <c r="E16" t="s">
        <v>122</v>
      </c>
      <c r="F16" t="s">
        <v>123</v>
      </c>
      <c r="G16" s="9" t="s">
        <v>124</v>
      </c>
      <c r="H16" t="s">
        <v>125</v>
      </c>
      <c r="I16" t="s">
        <v>126</v>
      </c>
      <c r="J16" t="s">
        <v>127</v>
      </c>
    </row>
    <row r="17" spans="2:13" x14ac:dyDescent="0.4">
      <c r="B17" t="e" vm="16">
        <v>#VALUE!</v>
      </c>
      <c r="D17" t="s">
        <v>121</v>
      </c>
      <c r="E17" t="s">
        <v>122</v>
      </c>
      <c r="F17" t="s">
        <v>128</v>
      </c>
      <c r="G17" s="9" t="s">
        <v>129</v>
      </c>
      <c r="H17" t="s">
        <v>130</v>
      </c>
      <c r="I17" t="s">
        <v>131</v>
      </c>
      <c r="J17" t="s">
        <v>132</v>
      </c>
    </row>
    <row r="18" spans="2:13" x14ac:dyDescent="0.4">
      <c r="B18" t="e" vm="17">
        <v>#VALUE!</v>
      </c>
      <c r="D18" t="s">
        <v>121</v>
      </c>
      <c r="E18" t="s">
        <v>133</v>
      </c>
      <c r="F18" t="s">
        <v>134</v>
      </c>
      <c r="G18" s="9" t="s">
        <v>135</v>
      </c>
      <c r="H18" t="s">
        <v>136</v>
      </c>
      <c r="I18" t="s">
        <v>137</v>
      </c>
      <c r="J18" t="s">
        <v>138</v>
      </c>
    </row>
    <row r="19" spans="2:13" x14ac:dyDescent="0.4">
      <c r="B19" t="e" vm="18">
        <v>#VALUE!</v>
      </c>
      <c r="D19" t="s">
        <v>121</v>
      </c>
      <c r="E19" t="s">
        <v>133</v>
      </c>
      <c r="F19" t="s">
        <v>139</v>
      </c>
      <c r="G19" s="9" t="s">
        <v>140</v>
      </c>
      <c r="H19" t="s">
        <v>141</v>
      </c>
      <c r="I19" t="s">
        <v>142</v>
      </c>
      <c r="J19" t="s">
        <v>143</v>
      </c>
    </row>
    <row r="20" spans="2:13" x14ac:dyDescent="0.4">
      <c r="B20" t="e" vm="19">
        <v>#VALUE!</v>
      </c>
      <c r="D20" t="s">
        <v>121</v>
      </c>
      <c r="E20" t="s">
        <v>133</v>
      </c>
      <c r="F20" t="s">
        <v>144</v>
      </c>
      <c r="G20" s="9" t="s">
        <v>145</v>
      </c>
      <c r="H20" t="s">
        <v>146</v>
      </c>
      <c r="I20" t="s">
        <v>147</v>
      </c>
      <c r="J20" t="s">
        <v>148</v>
      </c>
    </row>
    <row r="21" spans="2:13" x14ac:dyDescent="0.4">
      <c r="B21" t="e" vm="20">
        <v>#VALUE!</v>
      </c>
      <c r="D21" t="s">
        <v>121</v>
      </c>
      <c r="E21" t="s">
        <v>149</v>
      </c>
      <c r="F21" t="s">
        <v>150</v>
      </c>
      <c r="G21" s="9" t="s">
        <v>151</v>
      </c>
      <c r="H21" t="s">
        <v>152</v>
      </c>
      <c r="I21" t="s">
        <v>153</v>
      </c>
      <c r="J21" t="s">
        <v>154</v>
      </c>
      <c r="M21" t="s">
        <v>61</v>
      </c>
    </row>
    <row r="22" spans="2:13" x14ac:dyDescent="0.4">
      <c r="B22" t="e" vm="21">
        <v>#VALUE!</v>
      </c>
      <c r="D22" t="s">
        <v>121</v>
      </c>
      <c r="E22" t="s">
        <v>149</v>
      </c>
      <c r="F22" t="s">
        <v>155</v>
      </c>
      <c r="G22" s="9" t="s">
        <v>156</v>
      </c>
      <c r="H22" t="s">
        <v>157</v>
      </c>
      <c r="I22" t="s">
        <v>158</v>
      </c>
      <c r="J22" t="s">
        <v>159</v>
      </c>
      <c r="M22" t="s">
        <v>61</v>
      </c>
    </row>
    <row r="23" spans="2:13" x14ac:dyDescent="0.4">
      <c r="B23" t="e" vm="22">
        <v>#VALUE!</v>
      </c>
      <c r="D23" t="s">
        <v>121</v>
      </c>
      <c r="E23" t="s">
        <v>149</v>
      </c>
      <c r="F23" t="s">
        <v>160</v>
      </c>
      <c r="G23" s="9" t="s">
        <v>161</v>
      </c>
      <c r="H23" t="s">
        <v>162</v>
      </c>
      <c r="I23" t="s">
        <v>163</v>
      </c>
      <c r="J23" t="s">
        <v>164</v>
      </c>
    </row>
    <row r="24" spans="2:13" x14ac:dyDescent="0.4">
      <c r="B24" t="e" vm="23">
        <v>#VALUE!</v>
      </c>
      <c r="D24" t="s">
        <v>121</v>
      </c>
      <c r="E24" t="s">
        <v>149</v>
      </c>
      <c r="F24" t="s">
        <v>165</v>
      </c>
      <c r="G24" s="9" t="s">
        <v>166</v>
      </c>
      <c r="H24" t="s">
        <v>167</v>
      </c>
      <c r="I24" t="s">
        <v>168</v>
      </c>
      <c r="J24" t="s">
        <v>169</v>
      </c>
    </row>
    <row r="25" spans="2:13" x14ac:dyDescent="0.4">
      <c r="B25" t="e" vm="24">
        <v>#VALUE!</v>
      </c>
      <c r="D25" t="s">
        <v>121</v>
      </c>
      <c r="E25" t="s">
        <v>149</v>
      </c>
      <c r="F25" t="s">
        <v>170</v>
      </c>
      <c r="G25" s="9" t="s">
        <v>171</v>
      </c>
      <c r="H25" t="s">
        <v>172</v>
      </c>
      <c r="I25" t="s">
        <v>173</v>
      </c>
      <c r="J25" t="s">
        <v>174</v>
      </c>
      <c r="M25" t="s">
        <v>61</v>
      </c>
    </row>
    <row r="26" spans="2:13" x14ac:dyDescent="0.4">
      <c r="B26" t="e" vm="25">
        <v>#VALUE!</v>
      </c>
      <c r="D26" t="s">
        <v>121</v>
      </c>
      <c r="E26" t="s">
        <v>175</v>
      </c>
      <c r="F26" t="s">
        <v>176</v>
      </c>
      <c r="G26" s="9" t="s">
        <v>177</v>
      </c>
      <c r="H26" t="s">
        <v>178</v>
      </c>
      <c r="I26" t="s">
        <v>179</v>
      </c>
      <c r="J26" t="s">
        <v>180</v>
      </c>
      <c r="M26" t="s">
        <v>61</v>
      </c>
    </row>
    <row r="27" spans="2:13" x14ac:dyDescent="0.4">
      <c r="B27" t="e" vm="26">
        <v>#VALUE!</v>
      </c>
      <c r="D27" t="s">
        <v>121</v>
      </c>
      <c r="E27" t="s">
        <v>175</v>
      </c>
      <c r="F27" t="s">
        <v>181</v>
      </c>
      <c r="G27" s="9" t="s">
        <v>182</v>
      </c>
      <c r="H27" t="s">
        <v>183</v>
      </c>
      <c r="I27" t="s">
        <v>184</v>
      </c>
      <c r="J27" t="s">
        <v>185</v>
      </c>
      <c r="M27" t="s">
        <v>61</v>
      </c>
    </row>
    <row r="28" spans="2:13" x14ac:dyDescent="0.4">
      <c r="B28" t="e" vm="27">
        <v>#VALUE!</v>
      </c>
      <c r="D28" t="s">
        <v>121</v>
      </c>
      <c r="E28" t="s">
        <v>186</v>
      </c>
      <c r="F28" t="s">
        <v>187</v>
      </c>
      <c r="G28" s="9" t="s">
        <v>188</v>
      </c>
      <c r="H28" t="s">
        <v>189</v>
      </c>
      <c r="I28" t="s">
        <v>190</v>
      </c>
      <c r="J28" t="s">
        <v>191</v>
      </c>
      <c r="M28" t="s">
        <v>61</v>
      </c>
    </row>
    <row r="29" spans="2:13" x14ac:dyDescent="0.4">
      <c r="B29" t="e" vm="28">
        <v>#VALUE!</v>
      </c>
      <c r="D29" t="s">
        <v>121</v>
      </c>
      <c r="E29" t="s">
        <v>186</v>
      </c>
      <c r="F29" t="s">
        <v>192</v>
      </c>
      <c r="G29" s="9" t="s">
        <v>193</v>
      </c>
      <c r="H29" t="s">
        <v>194</v>
      </c>
      <c r="I29" t="s">
        <v>195</v>
      </c>
      <c r="J29" t="s">
        <v>196</v>
      </c>
    </row>
    <row r="30" spans="2:13" x14ac:dyDescent="0.4">
      <c r="B30" t="e" vm="29">
        <v>#VALUE!</v>
      </c>
      <c r="D30" t="s">
        <v>121</v>
      </c>
      <c r="E30" t="s">
        <v>197</v>
      </c>
      <c r="F30" t="s">
        <v>198</v>
      </c>
      <c r="G30" s="9" t="s">
        <v>199</v>
      </c>
      <c r="H30" t="s">
        <v>200</v>
      </c>
      <c r="I30" t="s">
        <v>201</v>
      </c>
      <c r="J30" t="s">
        <v>202</v>
      </c>
    </row>
    <row r="31" spans="2:13" x14ac:dyDescent="0.4">
      <c r="B31" t="e" vm="30">
        <v>#VALUE!</v>
      </c>
      <c r="D31" t="s">
        <v>203</v>
      </c>
      <c r="E31" t="s">
        <v>204</v>
      </c>
      <c r="F31" t="s">
        <v>8</v>
      </c>
      <c r="G31" s="9" t="s">
        <v>205</v>
      </c>
      <c r="H31" t="s">
        <v>206</v>
      </c>
      <c r="I31" t="s">
        <v>207</v>
      </c>
      <c r="J31" t="s">
        <v>28</v>
      </c>
      <c r="K31" t="s">
        <v>1932</v>
      </c>
      <c r="M31" t="s">
        <v>61</v>
      </c>
    </row>
    <row r="32" spans="2:13" x14ac:dyDescent="0.4">
      <c r="B32" t="e" vm="31">
        <v>#VALUE!</v>
      </c>
      <c r="D32" t="s">
        <v>203</v>
      </c>
      <c r="E32" t="s">
        <v>204</v>
      </c>
      <c r="F32" t="s">
        <v>208</v>
      </c>
      <c r="G32" s="9" t="s">
        <v>209</v>
      </c>
      <c r="H32" t="s">
        <v>210</v>
      </c>
      <c r="I32" t="s">
        <v>211</v>
      </c>
      <c r="J32" t="s">
        <v>212</v>
      </c>
      <c r="M32" t="s">
        <v>61</v>
      </c>
    </row>
    <row r="33" spans="2:13" x14ac:dyDescent="0.4">
      <c r="B33" t="e" vm="32">
        <v>#VALUE!</v>
      </c>
      <c r="D33" t="s">
        <v>203</v>
      </c>
      <c r="E33" t="s">
        <v>204</v>
      </c>
      <c r="F33" t="s">
        <v>213</v>
      </c>
      <c r="G33" s="9" t="s">
        <v>214</v>
      </c>
      <c r="H33" t="s">
        <v>215</v>
      </c>
      <c r="I33" t="s">
        <v>216</v>
      </c>
      <c r="J33" t="s">
        <v>217</v>
      </c>
    </row>
    <row r="34" spans="2:13" x14ac:dyDescent="0.4">
      <c r="B34" t="e" vm="33">
        <v>#VALUE!</v>
      </c>
      <c r="D34" t="s">
        <v>203</v>
      </c>
      <c r="E34" t="s">
        <v>204</v>
      </c>
      <c r="F34" t="s">
        <v>218</v>
      </c>
      <c r="G34" s="9" t="s">
        <v>219</v>
      </c>
      <c r="H34" t="s">
        <v>220</v>
      </c>
      <c r="I34" t="s">
        <v>221</v>
      </c>
      <c r="J34" t="s">
        <v>222</v>
      </c>
    </row>
    <row r="35" spans="2:13" x14ac:dyDescent="0.4">
      <c r="B35" t="e" vm="34">
        <v>#VALUE!</v>
      </c>
      <c r="D35" t="s">
        <v>203</v>
      </c>
      <c r="E35" t="s">
        <v>204</v>
      </c>
      <c r="F35" t="s">
        <v>223</v>
      </c>
      <c r="G35" s="9" t="s">
        <v>224</v>
      </c>
      <c r="H35" t="s">
        <v>225</v>
      </c>
      <c r="I35" t="s">
        <v>226</v>
      </c>
      <c r="J35" t="s">
        <v>227</v>
      </c>
    </row>
    <row r="36" spans="2:13" x14ac:dyDescent="0.4">
      <c r="B36" t="e" vm="35">
        <v>#VALUE!</v>
      </c>
      <c r="D36" t="s">
        <v>203</v>
      </c>
      <c r="E36" t="s">
        <v>204</v>
      </c>
      <c r="F36" t="s">
        <v>228</v>
      </c>
      <c r="G36" s="9" t="s">
        <v>229</v>
      </c>
      <c r="H36" t="s">
        <v>230</v>
      </c>
      <c r="I36" t="s">
        <v>231</v>
      </c>
      <c r="J36" t="s">
        <v>232</v>
      </c>
    </row>
    <row r="37" spans="2:13" x14ac:dyDescent="0.4">
      <c r="B37" t="e" vm="36">
        <v>#VALUE!</v>
      </c>
      <c r="D37" t="s">
        <v>203</v>
      </c>
      <c r="E37" t="s">
        <v>204</v>
      </c>
      <c r="F37" t="s">
        <v>233</v>
      </c>
      <c r="G37" s="9" t="s">
        <v>234</v>
      </c>
      <c r="H37" t="s">
        <v>235</v>
      </c>
      <c r="I37" t="s">
        <v>236</v>
      </c>
      <c r="J37" t="s">
        <v>237</v>
      </c>
    </row>
    <row r="38" spans="2:13" x14ac:dyDescent="0.4">
      <c r="B38" t="e" vm="37">
        <v>#VALUE!</v>
      </c>
      <c r="D38" t="s">
        <v>203</v>
      </c>
      <c r="E38" t="s">
        <v>238</v>
      </c>
      <c r="F38" t="s">
        <v>7</v>
      </c>
      <c r="G38" s="9" t="s">
        <v>239</v>
      </c>
      <c r="H38" t="s">
        <v>240</v>
      </c>
      <c r="I38" t="s">
        <v>241</v>
      </c>
      <c r="J38" t="s">
        <v>26</v>
      </c>
      <c r="K38" t="s">
        <v>1932</v>
      </c>
      <c r="M38" t="s">
        <v>61</v>
      </c>
    </row>
    <row r="39" spans="2:13" x14ac:dyDescent="0.4">
      <c r="B39" t="e" vm="38">
        <v>#VALUE!</v>
      </c>
      <c r="D39" t="s">
        <v>203</v>
      </c>
      <c r="E39" t="s">
        <v>238</v>
      </c>
      <c r="F39" t="s">
        <v>242</v>
      </c>
      <c r="G39" s="9" t="s">
        <v>243</v>
      </c>
      <c r="H39" t="s">
        <v>244</v>
      </c>
      <c r="I39" t="s">
        <v>245</v>
      </c>
      <c r="J39" t="s">
        <v>246</v>
      </c>
      <c r="M39" t="s">
        <v>61</v>
      </c>
    </row>
    <row r="40" spans="2:13" x14ac:dyDescent="0.4">
      <c r="B40" t="e" vm="39">
        <v>#VALUE!</v>
      </c>
      <c r="D40" t="s">
        <v>203</v>
      </c>
      <c r="E40" t="s">
        <v>238</v>
      </c>
      <c r="F40" t="s">
        <v>247</v>
      </c>
      <c r="G40" s="9" t="s">
        <v>248</v>
      </c>
      <c r="H40" t="s">
        <v>249</v>
      </c>
      <c r="I40" t="s">
        <v>250</v>
      </c>
      <c r="J40" t="s">
        <v>251</v>
      </c>
      <c r="M40" t="s">
        <v>61</v>
      </c>
    </row>
    <row r="41" spans="2:13" ht="69.400000000000006" x14ac:dyDescent="0.4">
      <c r="B41" t="e" vm="40">
        <v>#VALUE!</v>
      </c>
      <c r="D41" t="s">
        <v>203</v>
      </c>
      <c r="E41" t="s">
        <v>252</v>
      </c>
      <c r="F41" t="s">
        <v>253</v>
      </c>
      <c r="G41" s="9" t="s">
        <v>254</v>
      </c>
      <c r="H41" t="s">
        <v>255</v>
      </c>
      <c r="I41" t="s">
        <v>256</v>
      </c>
      <c r="J41" t="s">
        <v>257</v>
      </c>
    </row>
    <row r="42" spans="2:13" ht="41.65" x14ac:dyDescent="0.4">
      <c r="B42" t="e" vm="41">
        <v>#VALUE!</v>
      </c>
      <c r="D42" t="s">
        <v>203</v>
      </c>
      <c r="E42" t="s">
        <v>252</v>
      </c>
      <c r="F42" t="s">
        <v>258</v>
      </c>
      <c r="G42" s="9" t="s">
        <v>259</v>
      </c>
      <c r="H42" t="s">
        <v>260</v>
      </c>
      <c r="I42" t="s">
        <v>261</v>
      </c>
      <c r="J42" t="s">
        <v>262</v>
      </c>
    </row>
    <row r="43" spans="2:13" ht="41.65" x14ac:dyDescent="0.4">
      <c r="B43" t="e" vm="42">
        <v>#VALUE!</v>
      </c>
      <c r="D43" t="s">
        <v>203</v>
      </c>
      <c r="E43" t="s">
        <v>252</v>
      </c>
      <c r="F43" t="s">
        <v>263</v>
      </c>
      <c r="G43" s="9" t="s">
        <v>264</v>
      </c>
      <c r="H43" t="s">
        <v>265</v>
      </c>
      <c r="I43" t="s">
        <v>266</v>
      </c>
      <c r="J43" t="s">
        <v>267</v>
      </c>
      <c r="M43" t="s">
        <v>61</v>
      </c>
    </row>
    <row r="44" spans="2:13" ht="55.5" x14ac:dyDescent="0.4">
      <c r="B44" t="e" vm="43">
        <v>#VALUE!</v>
      </c>
      <c r="D44" t="s">
        <v>203</v>
      </c>
      <c r="E44" t="s">
        <v>252</v>
      </c>
      <c r="F44" t="s">
        <v>268</v>
      </c>
      <c r="G44" s="9" t="s">
        <v>269</v>
      </c>
      <c r="H44" t="s">
        <v>270</v>
      </c>
      <c r="I44" t="s">
        <v>271</v>
      </c>
      <c r="J44" t="s">
        <v>272</v>
      </c>
      <c r="M44" t="s">
        <v>61</v>
      </c>
    </row>
    <row r="45" spans="2:13" x14ac:dyDescent="0.4">
      <c r="B45" t="e" vm="44">
        <v>#VALUE!</v>
      </c>
      <c r="D45" t="s">
        <v>203</v>
      </c>
      <c r="E45" t="s">
        <v>273</v>
      </c>
      <c r="F45" t="s">
        <v>274</v>
      </c>
      <c r="G45" s="9" t="s">
        <v>275</v>
      </c>
      <c r="H45" t="s">
        <v>276</v>
      </c>
      <c r="I45" t="s">
        <v>277</v>
      </c>
      <c r="J45" t="s">
        <v>278</v>
      </c>
      <c r="M45" t="s">
        <v>61</v>
      </c>
    </row>
    <row r="46" spans="2:13" x14ac:dyDescent="0.4">
      <c r="B46" t="e" vm="45">
        <v>#VALUE!</v>
      </c>
      <c r="D46" t="s">
        <v>203</v>
      </c>
      <c r="E46" t="s">
        <v>273</v>
      </c>
      <c r="F46" t="s">
        <v>279</v>
      </c>
      <c r="G46" s="9" t="s">
        <v>280</v>
      </c>
      <c r="H46" t="s">
        <v>281</v>
      </c>
      <c r="I46" t="s">
        <v>282</v>
      </c>
      <c r="J46" t="s">
        <v>283</v>
      </c>
    </row>
    <row r="47" spans="2:13" x14ac:dyDescent="0.4">
      <c r="B47" t="e" vm="46">
        <v>#VALUE!</v>
      </c>
      <c r="D47" t="s">
        <v>203</v>
      </c>
      <c r="E47" t="s">
        <v>273</v>
      </c>
      <c r="F47" t="s">
        <v>284</v>
      </c>
      <c r="G47" s="9" t="s">
        <v>285</v>
      </c>
      <c r="H47" t="s">
        <v>286</v>
      </c>
      <c r="I47" t="s">
        <v>287</v>
      </c>
      <c r="J47" t="s">
        <v>288</v>
      </c>
    </row>
    <row r="48" spans="2:13" x14ac:dyDescent="0.4">
      <c r="B48" t="e" vm="47">
        <v>#VALUE!</v>
      </c>
      <c r="D48" t="s">
        <v>203</v>
      </c>
      <c r="E48" t="s">
        <v>273</v>
      </c>
      <c r="F48" t="s">
        <v>289</v>
      </c>
      <c r="G48" s="9" t="s">
        <v>291</v>
      </c>
      <c r="H48" t="s">
        <v>292</v>
      </c>
      <c r="I48" t="s">
        <v>293</v>
      </c>
      <c r="J48" t="s">
        <v>294</v>
      </c>
      <c r="L48" t="s">
        <v>290</v>
      </c>
      <c r="M48" t="s">
        <v>61</v>
      </c>
    </row>
    <row r="49" spans="2:13" x14ac:dyDescent="0.4">
      <c r="B49" t="e" vm="48">
        <v>#VALUE!</v>
      </c>
      <c r="D49" t="s">
        <v>203</v>
      </c>
      <c r="E49" t="s">
        <v>295</v>
      </c>
      <c r="F49" t="s">
        <v>296</v>
      </c>
      <c r="G49" s="9" t="s">
        <v>297</v>
      </c>
      <c r="H49" t="s">
        <v>298</v>
      </c>
      <c r="I49" t="s">
        <v>299</v>
      </c>
      <c r="J49" t="s">
        <v>300</v>
      </c>
    </row>
    <row r="50" spans="2:13" x14ac:dyDescent="0.4">
      <c r="B50" t="e" vm="49">
        <v>#VALUE!</v>
      </c>
      <c r="D50" t="s">
        <v>203</v>
      </c>
      <c r="E50" t="s">
        <v>295</v>
      </c>
      <c r="F50" t="s">
        <v>301</v>
      </c>
      <c r="G50" s="9" t="s">
        <v>302</v>
      </c>
      <c r="H50" t="s">
        <v>303</v>
      </c>
      <c r="I50" t="s">
        <v>304</v>
      </c>
      <c r="J50" t="s">
        <v>305</v>
      </c>
    </row>
    <row r="51" spans="2:13" x14ac:dyDescent="0.4">
      <c r="B51" t="e" vm="50">
        <v>#VALUE!</v>
      </c>
      <c r="D51" t="s">
        <v>306</v>
      </c>
      <c r="E51" t="s">
        <v>307</v>
      </c>
      <c r="F51" t="s">
        <v>308</v>
      </c>
      <c r="G51" s="9" t="s">
        <v>309</v>
      </c>
      <c r="H51" t="s">
        <v>310</v>
      </c>
      <c r="I51" t="s">
        <v>311</v>
      </c>
      <c r="J51" t="s">
        <v>312</v>
      </c>
      <c r="M51" t="s">
        <v>61</v>
      </c>
    </row>
    <row r="52" spans="2:13" x14ac:dyDescent="0.4">
      <c r="B52" t="e" vm="51">
        <v>#VALUE!</v>
      </c>
      <c r="D52" t="s">
        <v>306</v>
      </c>
      <c r="E52" t="s">
        <v>307</v>
      </c>
      <c r="F52" t="s">
        <v>313</v>
      </c>
      <c r="G52" s="9" t="s">
        <v>314</v>
      </c>
      <c r="H52" t="s">
        <v>315</v>
      </c>
      <c r="I52" t="s">
        <v>316</v>
      </c>
      <c r="J52" t="s">
        <v>317</v>
      </c>
      <c r="M52" t="s">
        <v>61</v>
      </c>
    </row>
    <row r="53" spans="2:13" x14ac:dyDescent="0.4">
      <c r="B53" t="e" vm="52">
        <v>#VALUE!</v>
      </c>
      <c r="D53" t="s">
        <v>306</v>
      </c>
      <c r="E53" t="s">
        <v>307</v>
      </c>
      <c r="F53" t="s">
        <v>318</v>
      </c>
      <c r="G53" s="9" t="s">
        <v>319</v>
      </c>
      <c r="H53" t="s">
        <v>320</v>
      </c>
      <c r="I53" t="s">
        <v>321</v>
      </c>
      <c r="J53" t="s">
        <v>322</v>
      </c>
      <c r="M53" t="s">
        <v>61</v>
      </c>
    </row>
    <row r="54" spans="2:13" ht="27.75" x14ac:dyDescent="0.4">
      <c r="B54" t="e" vm="53">
        <v>#VALUE!</v>
      </c>
      <c r="D54" t="s">
        <v>306</v>
      </c>
      <c r="E54" t="s">
        <v>307</v>
      </c>
      <c r="F54" t="s">
        <v>323</v>
      </c>
      <c r="G54" s="9" t="s">
        <v>324</v>
      </c>
      <c r="H54" t="s">
        <v>325</v>
      </c>
      <c r="I54" t="s">
        <v>326</v>
      </c>
      <c r="J54" t="s">
        <v>327</v>
      </c>
      <c r="M54" t="s">
        <v>61</v>
      </c>
    </row>
    <row r="55" spans="2:13" x14ac:dyDescent="0.4">
      <c r="B55" t="e" vm="54">
        <v>#VALUE!</v>
      </c>
      <c r="D55" t="s">
        <v>306</v>
      </c>
      <c r="E55" t="s">
        <v>307</v>
      </c>
      <c r="F55" t="s">
        <v>328</v>
      </c>
      <c r="G55" s="9" t="s">
        <v>329</v>
      </c>
      <c r="H55" t="s">
        <v>330</v>
      </c>
      <c r="I55" t="s">
        <v>331</v>
      </c>
      <c r="J55" t="s">
        <v>332</v>
      </c>
      <c r="M55" t="s">
        <v>61</v>
      </c>
    </row>
    <row r="56" spans="2:13" ht="27.75" x14ac:dyDescent="0.4">
      <c r="B56" t="e" vm="55">
        <v>#VALUE!</v>
      </c>
      <c r="D56" t="s">
        <v>306</v>
      </c>
      <c r="E56" t="s">
        <v>307</v>
      </c>
      <c r="F56" t="s">
        <v>333</v>
      </c>
      <c r="G56" s="9" t="s">
        <v>334</v>
      </c>
      <c r="H56" t="s">
        <v>335</v>
      </c>
      <c r="I56" t="s">
        <v>336</v>
      </c>
      <c r="J56" t="s">
        <v>337</v>
      </c>
    </row>
    <row r="57" spans="2:13" ht="41.65" x14ac:dyDescent="0.4">
      <c r="B57" t="e" vm="56">
        <v>#VALUE!</v>
      </c>
      <c r="D57" t="s">
        <v>306</v>
      </c>
      <c r="E57" t="s">
        <v>307</v>
      </c>
      <c r="F57" t="s">
        <v>338</v>
      </c>
      <c r="G57" s="9" t="s">
        <v>339</v>
      </c>
      <c r="H57" t="s">
        <v>340</v>
      </c>
      <c r="I57" t="s">
        <v>341</v>
      </c>
      <c r="J57" t="s">
        <v>342</v>
      </c>
    </row>
    <row r="58" spans="2:13" ht="55.5" x14ac:dyDescent="0.4">
      <c r="B58" t="e" vm="57">
        <v>#VALUE!</v>
      </c>
      <c r="D58" t="s">
        <v>306</v>
      </c>
      <c r="E58" t="s">
        <v>307</v>
      </c>
      <c r="F58" t="s">
        <v>343</v>
      </c>
      <c r="G58" s="9" t="s">
        <v>344</v>
      </c>
      <c r="H58" t="s">
        <v>345</v>
      </c>
      <c r="I58" t="s">
        <v>346</v>
      </c>
      <c r="J58" t="s">
        <v>347</v>
      </c>
    </row>
    <row r="59" spans="2:13" x14ac:dyDescent="0.4">
      <c r="B59" t="e" vm="58">
        <v>#VALUE!</v>
      </c>
      <c r="D59" t="s">
        <v>306</v>
      </c>
      <c r="E59" t="s">
        <v>307</v>
      </c>
      <c r="F59" t="s">
        <v>348</v>
      </c>
      <c r="G59" s="9" t="s">
        <v>349</v>
      </c>
      <c r="H59" t="s">
        <v>350</v>
      </c>
      <c r="I59" t="s">
        <v>351</v>
      </c>
      <c r="J59" t="s">
        <v>352</v>
      </c>
    </row>
    <row r="60" spans="2:13" x14ac:dyDescent="0.4">
      <c r="B60" t="e" vm="59">
        <v>#VALUE!</v>
      </c>
      <c r="D60" t="s">
        <v>306</v>
      </c>
      <c r="E60" t="s">
        <v>353</v>
      </c>
      <c r="F60" t="s">
        <v>354</v>
      </c>
      <c r="G60" s="9" t="s">
        <v>355</v>
      </c>
      <c r="H60" t="s">
        <v>356</v>
      </c>
      <c r="I60" t="s">
        <v>357</v>
      </c>
      <c r="J60" t="s">
        <v>358</v>
      </c>
    </row>
    <row r="61" spans="2:13" x14ac:dyDescent="0.4">
      <c r="B61" t="e" vm="60">
        <v>#VALUE!</v>
      </c>
      <c r="D61" t="s">
        <v>306</v>
      </c>
      <c r="E61" t="s">
        <v>353</v>
      </c>
      <c r="F61" t="s">
        <v>359</v>
      </c>
      <c r="G61" s="9" t="s">
        <v>360</v>
      </c>
      <c r="H61" t="s">
        <v>361</v>
      </c>
      <c r="I61" t="s">
        <v>362</v>
      </c>
      <c r="J61" t="s">
        <v>363</v>
      </c>
    </row>
    <row r="62" spans="2:13" x14ac:dyDescent="0.4">
      <c r="B62" t="e" vm="61">
        <v>#VALUE!</v>
      </c>
      <c r="D62" t="s">
        <v>306</v>
      </c>
      <c r="E62" t="s">
        <v>364</v>
      </c>
      <c r="F62" t="s">
        <v>365</v>
      </c>
      <c r="G62" s="9" t="s">
        <v>366</v>
      </c>
      <c r="H62" t="s">
        <v>367</v>
      </c>
      <c r="I62" t="s">
        <v>368</v>
      </c>
      <c r="J62" t="s">
        <v>369</v>
      </c>
    </row>
    <row r="63" spans="2:13" x14ac:dyDescent="0.4">
      <c r="B63" t="e" vm="62">
        <v>#VALUE!</v>
      </c>
      <c r="D63" t="s">
        <v>306</v>
      </c>
      <c r="E63" t="s">
        <v>364</v>
      </c>
      <c r="F63" t="s">
        <v>370</v>
      </c>
      <c r="G63" s="9" t="s">
        <v>371</v>
      </c>
      <c r="H63" t="s">
        <v>372</v>
      </c>
      <c r="I63" t="s">
        <v>373</v>
      </c>
      <c r="J63" t="s">
        <v>374</v>
      </c>
    </row>
    <row r="64" spans="2:13" x14ac:dyDescent="0.4">
      <c r="B64" t="e" vm="63">
        <v>#VALUE!</v>
      </c>
      <c r="D64" t="s">
        <v>306</v>
      </c>
      <c r="E64" t="s">
        <v>364</v>
      </c>
      <c r="F64" t="s">
        <v>375</v>
      </c>
      <c r="G64" s="9" t="s">
        <v>376</v>
      </c>
      <c r="H64" t="s">
        <v>377</v>
      </c>
      <c r="I64" t="s">
        <v>378</v>
      </c>
      <c r="J64" t="s">
        <v>379</v>
      </c>
    </row>
    <row r="65" spans="2:13" x14ac:dyDescent="0.4">
      <c r="B65" t="e" vm="64">
        <v>#VALUE!</v>
      </c>
      <c r="D65" t="s">
        <v>306</v>
      </c>
      <c r="E65" t="s">
        <v>364</v>
      </c>
      <c r="F65" t="s">
        <v>380</v>
      </c>
      <c r="G65" s="9" t="s">
        <v>376</v>
      </c>
      <c r="H65" t="s">
        <v>381</v>
      </c>
      <c r="I65" t="s">
        <v>382</v>
      </c>
      <c r="J65" t="s">
        <v>383</v>
      </c>
    </row>
    <row r="66" spans="2:13" x14ac:dyDescent="0.4">
      <c r="B66" t="e" vm="65">
        <v>#VALUE!</v>
      </c>
      <c r="D66" t="s">
        <v>306</v>
      </c>
      <c r="E66" t="s">
        <v>384</v>
      </c>
      <c r="F66" t="s">
        <v>385</v>
      </c>
      <c r="G66" s="9" t="s">
        <v>386</v>
      </c>
      <c r="H66" t="s">
        <v>387</v>
      </c>
      <c r="I66" t="s">
        <v>388</v>
      </c>
      <c r="J66" t="s">
        <v>389</v>
      </c>
    </row>
    <row r="67" spans="2:13" x14ac:dyDescent="0.4">
      <c r="B67" t="e" vm="66">
        <v>#VALUE!</v>
      </c>
      <c r="D67" t="s">
        <v>306</v>
      </c>
      <c r="E67" t="s">
        <v>384</v>
      </c>
      <c r="F67" t="s">
        <v>390</v>
      </c>
      <c r="G67" s="9" t="s">
        <v>391</v>
      </c>
      <c r="H67" t="s">
        <v>392</v>
      </c>
      <c r="I67" t="s">
        <v>393</v>
      </c>
      <c r="J67" t="s">
        <v>394</v>
      </c>
    </row>
    <row r="68" spans="2:13" x14ac:dyDescent="0.4">
      <c r="B68" t="e" vm="67">
        <v>#VALUE!</v>
      </c>
      <c r="D68" t="s">
        <v>306</v>
      </c>
      <c r="E68" t="s">
        <v>384</v>
      </c>
      <c r="F68" t="s">
        <v>395</v>
      </c>
      <c r="G68" s="9" t="s">
        <v>396</v>
      </c>
      <c r="H68" t="s">
        <v>397</v>
      </c>
      <c r="I68" t="s">
        <v>398</v>
      </c>
      <c r="J68" t="s">
        <v>399</v>
      </c>
    </row>
    <row r="69" spans="2:13" x14ac:dyDescent="0.4">
      <c r="B69" t="e" vm="68">
        <v>#VALUE!</v>
      </c>
      <c r="D69" t="s">
        <v>306</v>
      </c>
      <c r="E69" t="s">
        <v>384</v>
      </c>
      <c r="F69" t="s">
        <v>400</v>
      </c>
      <c r="G69" s="9" t="s">
        <v>401</v>
      </c>
      <c r="H69" t="s">
        <v>402</v>
      </c>
      <c r="I69" t="s">
        <v>403</v>
      </c>
      <c r="J69" t="s">
        <v>404</v>
      </c>
    </row>
    <row r="70" spans="2:13" x14ac:dyDescent="0.4">
      <c r="B70" t="e" vm="69">
        <v>#VALUE!</v>
      </c>
      <c r="D70" t="s">
        <v>306</v>
      </c>
      <c r="E70" t="s">
        <v>384</v>
      </c>
      <c r="F70" t="s">
        <v>405</v>
      </c>
      <c r="G70" s="9" t="s">
        <v>406</v>
      </c>
      <c r="H70" t="s">
        <v>407</v>
      </c>
      <c r="I70" t="s">
        <v>408</v>
      </c>
      <c r="J70" t="s">
        <v>409</v>
      </c>
    </row>
    <row r="71" spans="2:13" x14ac:dyDescent="0.4">
      <c r="B71" t="e" vm="70">
        <v>#VALUE!</v>
      </c>
      <c r="D71" t="s">
        <v>306</v>
      </c>
      <c r="E71" t="s">
        <v>384</v>
      </c>
      <c r="F71" t="s">
        <v>410</v>
      </c>
      <c r="G71" s="9" t="s">
        <v>411</v>
      </c>
      <c r="H71" t="s">
        <v>412</v>
      </c>
      <c r="I71" t="s">
        <v>413</v>
      </c>
      <c r="J71" t="s">
        <v>414</v>
      </c>
    </row>
    <row r="72" spans="2:13" x14ac:dyDescent="0.4">
      <c r="B72" t="e" vm="71">
        <v>#VALUE!</v>
      </c>
      <c r="D72" t="s">
        <v>306</v>
      </c>
      <c r="E72" t="s">
        <v>384</v>
      </c>
      <c r="F72" t="s">
        <v>415</v>
      </c>
      <c r="G72" s="9" t="s">
        <v>416</v>
      </c>
      <c r="H72" t="s">
        <v>417</v>
      </c>
      <c r="I72" t="s">
        <v>418</v>
      </c>
      <c r="J72" t="s">
        <v>419</v>
      </c>
    </row>
    <row r="73" spans="2:13" x14ac:dyDescent="0.4">
      <c r="B73" t="e" vm="72">
        <v>#VALUE!</v>
      </c>
      <c r="D73" t="s">
        <v>420</v>
      </c>
      <c r="E73" t="s">
        <v>421</v>
      </c>
      <c r="F73" t="s">
        <v>422</v>
      </c>
      <c r="G73" s="9" t="s">
        <v>423</v>
      </c>
      <c r="H73" t="s">
        <v>424</v>
      </c>
      <c r="I73" t="s">
        <v>425</v>
      </c>
      <c r="J73" t="s">
        <v>426</v>
      </c>
      <c r="M73" t="s">
        <v>61</v>
      </c>
    </row>
    <row r="74" spans="2:13" x14ac:dyDescent="0.4">
      <c r="B74" t="e" vm="73">
        <v>#VALUE!</v>
      </c>
      <c r="D74" t="s">
        <v>420</v>
      </c>
      <c r="E74" t="s">
        <v>421</v>
      </c>
      <c r="F74" t="s">
        <v>427</v>
      </c>
      <c r="G74" s="9" t="s">
        <v>428</v>
      </c>
      <c r="H74" t="s">
        <v>429</v>
      </c>
      <c r="I74" t="s">
        <v>430</v>
      </c>
      <c r="J74" t="s">
        <v>431</v>
      </c>
      <c r="M74" t="s">
        <v>61</v>
      </c>
    </row>
    <row r="75" spans="2:13" x14ac:dyDescent="0.4">
      <c r="B75" t="e" vm="74">
        <v>#VALUE!</v>
      </c>
      <c r="D75" t="s">
        <v>420</v>
      </c>
      <c r="E75" t="s">
        <v>421</v>
      </c>
      <c r="F75" t="s">
        <v>432</v>
      </c>
      <c r="G75" s="9" t="s">
        <v>433</v>
      </c>
      <c r="H75" t="s">
        <v>434</v>
      </c>
      <c r="I75" t="s">
        <v>435</v>
      </c>
      <c r="J75" t="s">
        <v>436</v>
      </c>
    </row>
    <row r="76" spans="2:13" x14ac:dyDescent="0.4">
      <c r="B76" t="e" vm="75">
        <v>#VALUE!</v>
      </c>
      <c r="D76" t="s">
        <v>420</v>
      </c>
      <c r="E76" t="s">
        <v>421</v>
      </c>
      <c r="F76" t="s">
        <v>437</v>
      </c>
      <c r="G76" s="9" t="s">
        <v>438</v>
      </c>
      <c r="H76" t="s">
        <v>439</v>
      </c>
      <c r="I76" t="s">
        <v>440</v>
      </c>
      <c r="J76" t="s">
        <v>441</v>
      </c>
    </row>
    <row r="77" spans="2:13" x14ac:dyDescent="0.4">
      <c r="B77" t="e" vm="76">
        <v>#VALUE!</v>
      </c>
      <c r="D77" t="s">
        <v>420</v>
      </c>
      <c r="E77" t="s">
        <v>421</v>
      </c>
      <c r="F77" t="s">
        <v>442</v>
      </c>
      <c r="G77" s="9" t="s">
        <v>443</v>
      </c>
      <c r="H77" t="s">
        <v>444</v>
      </c>
      <c r="I77" t="s">
        <v>445</v>
      </c>
      <c r="J77" t="s">
        <v>446</v>
      </c>
    </row>
    <row r="78" spans="2:13" x14ac:dyDescent="0.4">
      <c r="B78" t="e" vm="77">
        <v>#VALUE!</v>
      </c>
      <c r="D78" t="s">
        <v>420</v>
      </c>
      <c r="E78" t="s">
        <v>421</v>
      </c>
      <c r="F78" t="s">
        <v>447</v>
      </c>
      <c r="G78" s="9" t="s">
        <v>448</v>
      </c>
      <c r="H78" t="s">
        <v>449</v>
      </c>
      <c r="I78" t="s">
        <v>450</v>
      </c>
      <c r="J78" t="s">
        <v>451</v>
      </c>
    </row>
    <row r="79" spans="2:13" x14ac:dyDescent="0.4">
      <c r="B79" t="e" vm="78">
        <v>#VALUE!</v>
      </c>
      <c r="D79" t="s">
        <v>420</v>
      </c>
      <c r="E79" t="s">
        <v>452</v>
      </c>
      <c r="F79" t="s">
        <v>3</v>
      </c>
      <c r="G79" s="9" t="s">
        <v>453</v>
      </c>
      <c r="H79" t="s">
        <v>454</v>
      </c>
      <c r="I79" t="s">
        <v>455</v>
      </c>
      <c r="J79" t="s">
        <v>30</v>
      </c>
      <c r="K79" t="s">
        <v>1932</v>
      </c>
      <c r="M79" t="s">
        <v>61</v>
      </c>
    </row>
    <row r="80" spans="2:13" x14ac:dyDescent="0.4">
      <c r="B80" t="e" vm="79">
        <v>#VALUE!</v>
      </c>
      <c r="D80" t="s">
        <v>420</v>
      </c>
      <c r="E80" t="s">
        <v>452</v>
      </c>
      <c r="F80" t="s">
        <v>456</v>
      </c>
      <c r="G80" s="9" t="s">
        <v>457</v>
      </c>
      <c r="H80" t="s">
        <v>458</v>
      </c>
      <c r="I80" t="s">
        <v>459</v>
      </c>
      <c r="J80" t="s">
        <v>460</v>
      </c>
      <c r="L80" t="s">
        <v>90</v>
      </c>
      <c r="M80" t="s">
        <v>61</v>
      </c>
    </row>
    <row r="81" spans="2:13" x14ac:dyDescent="0.4">
      <c r="B81" t="e" vm="80">
        <v>#VALUE!</v>
      </c>
      <c r="D81" t="s">
        <v>420</v>
      </c>
      <c r="E81" t="s">
        <v>452</v>
      </c>
      <c r="F81" t="s">
        <v>461</v>
      </c>
      <c r="G81" s="9" t="s">
        <v>462</v>
      </c>
      <c r="H81" t="s">
        <v>463</v>
      </c>
      <c r="I81" t="s">
        <v>464</v>
      </c>
      <c r="J81" t="s">
        <v>465</v>
      </c>
      <c r="M81" t="s">
        <v>61</v>
      </c>
    </row>
    <row r="82" spans="2:13" x14ac:dyDescent="0.4">
      <c r="B82" t="e" vm="81">
        <v>#VALUE!</v>
      </c>
      <c r="D82" t="s">
        <v>420</v>
      </c>
      <c r="E82" t="s">
        <v>452</v>
      </c>
      <c r="F82" t="s">
        <v>9</v>
      </c>
      <c r="G82" s="9" t="s">
        <v>467</v>
      </c>
      <c r="H82" t="s">
        <v>468</v>
      </c>
      <c r="I82" t="s">
        <v>469</v>
      </c>
      <c r="J82" t="s">
        <v>35</v>
      </c>
      <c r="K82" t="s">
        <v>1932</v>
      </c>
      <c r="M82" t="s">
        <v>466</v>
      </c>
    </row>
    <row r="83" spans="2:13" x14ac:dyDescent="0.4">
      <c r="B83" t="e" vm="82">
        <v>#VALUE!</v>
      </c>
      <c r="D83" t="s">
        <v>420</v>
      </c>
      <c r="E83" t="s">
        <v>452</v>
      </c>
      <c r="F83" t="s">
        <v>470</v>
      </c>
      <c r="G83" s="9" t="s">
        <v>471</v>
      </c>
      <c r="H83" t="s">
        <v>472</v>
      </c>
      <c r="I83" t="s">
        <v>473</v>
      </c>
      <c r="J83" t="s">
        <v>474</v>
      </c>
      <c r="M83" t="s">
        <v>61</v>
      </c>
    </row>
    <row r="84" spans="2:13" x14ac:dyDescent="0.4">
      <c r="B84" t="e" vm="83">
        <v>#VALUE!</v>
      </c>
      <c r="D84" t="s">
        <v>420</v>
      </c>
      <c r="E84" t="s">
        <v>452</v>
      </c>
      <c r="F84" t="s">
        <v>475</v>
      </c>
      <c r="G84" s="9" t="s">
        <v>476</v>
      </c>
      <c r="H84" t="s">
        <v>477</v>
      </c>
      <c r="I84" t="s">
        <v>478</v>
      </c>
      <c r="J84" t="s">
        <v>479</v>
      </c>
      <c r="L84" t="s">
        <v>90</v>
      </c>
      <c r="M84" t="s">
        <v>61</v>
      </c>
    </row>
    <row r="85" spans="2:13" x14ac:dyDescent="0.4">
      <c r="B85" t="e" vm="84">
        <v>#VALUE!</v>
      </c>
      <c r="D85" t="s">
        <v>420</v>
      </c>
      <c r="E85" t="s">
        <v>452</v>
      </c>
      <c r="F85" t="s">
        <v>1</v>
      </c>
      <c r="G85" s="9" t="s">
        <v>480</v>
      </c>
      <c r="H85" t="s">
        <v>481</v>
      </c>
      <c r="I85" t="s">
        <v>482</v>
      </c>
      <c r="J85" t="s">
        <v>33</v>
      </c>
      <c r="K85" t="s">
        <v>1932</v>
      </c>
      <c r="M85" t="s">
        <v>61</v>
      </c>
    </row>
    <row r="86" spans="2:13" x14ac:dyDescent="0.4">
      <c r="B86" t="e" vm="85">
        <v>#VALUE!</v>
      </c>
      <c r="D86" t="s">
        <v>420</v>
      </c>
      <c r="E86" t="s">
        <v>452</v>
      </c>
      <c r="F86" t="s">
        <v>483</v>
      </c>
      <c r="G86" s="9" t="s">
        <v>485</v>
      </c>
      <c r="H86" t="s">
        <v>486</v>
      </c>
      <c r="I86" t="s">
        <v>487</v>
      </c>
      <c r="J86" t="s">
        <v>488</v>
      </c>
      <c r="L86" t="s">
        <v>484</v>
      </c>
      <c r="M86" t="s">
        <v>61</v>
      </c>
    </row>
    <row r="87" spans="2:13" x14ac:dyDescent="0.4">
      <c r="B87" t="e" vm="86">
        <v>#VALUE!</v>
      </c>
      <c r="D87" t="s">
        <v>420</v>
      </c>
      <c r="E87" t="s">
        <v>452</v>
      </c>
      <c r="F87" t="s">
        <v>2</v>
      </c>
      <c r="G87" s="9" t="s">
        <v>489</v>
      </c>
      <c r="H87" t="s">
        <v>490</v>
      </c>
      <c r="I87" t="s">
        <v>491</v>
      </c>
      <c r="J87" t="s">
        <v>31</v>
      </c>
      <c r="K87" t="s">
        <v>1932</v>
      </c>
      <c r="M87" t="s">
        <v>61</v>
      </c>
    </row>
    <row r="88" spans="2:13" x14ac:dyDescent="0.4">
      <c r="B88" t="e" vm="87">
        <v>#VALUE!</v>
      </c>
      <c r="D88" t="s">
        <v>420</v>
      </c>
      <c r="E88" t="s">
        <v>452</v>
      </c>
      <c r="F88" t="s">
        <v>492</v>
      </c>
      <c r="G88" s="9" t="s">
        <v>493</v>
      </c>
      <c r="H88" t="s">
        <v>494</v>
      </c>
      <c r="I88" t="s">
        <v>495</v>
      </c>
      <c r="J88" t="s">
        <v>496</v>
      </c>
    </row>
    <row r="89" spans="2:13" x14ac:dyDescent="0.4">
      <c r="B89" t="e" vm="88">
        <v>#VALUE!</v>
      </c>
      <c r="D89" t="s">
        <v>420</v>
      </c>
      <c r="E89" t="s">
        <v>452</v>
      </c>
      <c r="F89" t="s">
        <v>497</v>
      </c>
      <c r="G89" s="9" t="s">
        <v>498</v>
      </c>
      <c r="H89" t="s">
        <v>499</v>
      </c>
      <c r="I89" t="s">
        <v>500</v>
      </c>
      <c r="J89" t="s">
        <v>501</v>
      </c>
    </row>
    <row r="90" spans="2:13" x14ac:dyDescent="0.4">
      <c r="B90" t="e" vm="89">
        <v>#VALUE!</v>
      </c>
      <c r="D90" t="s">
        <v>420</v>
      </c>
      <c r="E90" t="s">
        <v>452</v>
      </c>
      <c r="F90" t="s">
        <v>4</v>
      </c>
      <c r="G90" s="9" t="s">
        <v>502</v>
      </c>
      <c r="H90" t="s">
        <v>503</v>
      </c>
      <c r="I90" t="s">
        <v>504</v>
      </c>
      <c r="J90" t="s">
        <v>37</v>
      </c>
      <c r="K90" t="s">
        <v>1932</v>
      </c>
      <c r="M90" t="s">
        <v>61</v>
      </c>
    </row>
    <row r="91" spans="2:13" x14ac:dyDescent="0.4">
      <c r="B91" t="e" vm="90">
        <v>#VALUE!</v>
      </c>
      <c r="D91" t="s">
        <v>420</v>
      </c>
      <c r="E91" t="s">
        <v>452</v>
      </c>
      <c r="F91" t="s">
        <v>505</v>
      </c>
      <c r="G91" s="9" t="s">
        <v>506</v>
      </c>
      <c r="H91" t="s">
        <v>507</v>
      </c>
      <c r="I91" t="s">
        <v>508</v>
      </c>
      <c r="J91" t="s">
        <v>509</v>
      </c>
      <c r="M91" t="s">
        <v>61</v>
      </c>
    </row>
    <row r="92" spans="2:13" x14ac:dyDescent="0.4">
      <c r="B92" t="e" vm="91">
        <v>#VALUE!</v>
      </c>
      <c r="D92" t="s">
        <v>420</v>
      </c>
      <c r="E92" t="s">
        <v>452</v>
      </c>
      <c r="F92" t="s">
        <v>510</v>
      </c>
      <c r="G92" s="9" t="s">
        <v>511</v>
      </c>
      <c r="H92" t="s">
        <v>512</v>
      </c>
      <c r="I92" t="s">
        <v>513</v>
      </c>
      <c r="J92" t="s">
        <v>514</v>
      </c>
    </row>
    <row r="93" spans="2:13" x14ac:dyDescent="0.4">
      <c r="B93" t="e" vm="92">
        <v>#VALUE!</v>
      </c>
      <c r="D93" t="s">
        <v>420</v>
      </c>
      <c r="E93" t="s">
        <v>452</v>
      </c>
      <c r="F93" t="s">
        <v>515</v>
      </c>
      <c r="G93" s="9" t="s">
        <v>516</v>
      </c>
      <c r="H93" t="s">
        <v>517</v>
      </c>
      <c r="I93" t="s">
        <v>518</v>
      </c>
      <c r="J93" t="s">
        <v>519</v>
      </c>
      <c r="M93" t="s">
        <v>61</v>
      </c>
    </row>
    <row r="94" spans="2:13" x14ac:dyDescent="0.4">
      <c r="B94" t="e" vm="93">
        <v>#VALUE!</v>
      </c>
      <c r="D94" t="s">
        <v>420</v>
      </c>
      <c r="E94" t="s">
        <v>452</v>
      </c>
      <c r="F94" t="s">
        <v>520</v>
      </c>
      <c r="G94" s="9" t="s">
        <v>521</v>
      </c>
      <c r="H94" t="s">
        <v>522</v>
      </c>
      <c r="I94" t="s">
        <v>523</v>
      </c>
      <c r="J94" t="s">
        <v>524</v>
      </c>
    </row>
    <row r="95" spans="2:13" x14ac:dyDescent="0.4">
      <c r="B95" t="e" vm="94">
        <v>#VALUE!</v>
      </c>
      <c r="D95" t="s">
        <v>420</v>
      </c>
      <c r="E95" t="s">
        <v>452</v>
      </c>
      <c r="F95" t="s">
        <v>525</v>
      </c>
      <c r="G95" s="9" t="s">
        <v>527</v>
      </c>
      <c r="H95" t="s">
        <v>528</v>
      </c>
      <c r="I95" t="s">
        <v>529</v>
      </c>
      <c r="J95" t="s">
        <v>530</v>
      </c>
      <c r="L95" t="s">
        <v>526</v>
      </c>
      <c r="M95" t="s">
        <v>44</v>
      </c>
    </row>
    <row r="96" spans="2:13" ht="55.5" x14ac:dyDescent="0.4">
      <c r="B96" t="e" vm="95">
        <v>#VALUE!</v>
      </c>
      <c r="D96" t="s">
        <v>531</v>
      </c>
      <c r="E96" t="s">
        <v>532</v>
      </c>
      <c r="F96" t="s">
        <v>533</v>
      </c>
      <c r="G96" s="9" t="s">
        <v>534</v>
      </c>
      <c r="H96" t="s">
        <v>535</v>
      </c>
      <c r="I96" t="s">
        <v>536</v>
      </c>
      <c r="J96" t="s">
        <v>537</v>
      </c>
    </row>
    <row r="97" spans="2:13" x14ac:dyDescent="0.4">
      <c r="B97" t="e" vm="96">
        <v>#VALUE!</v>
      </c>
      <c r="D97" t="s">
        <v>531</v>
      </c>
      <c r="E97" t="s">
        <v>532</v>
      </c>
      <c r="F97" t="s">
        <v>538</v>
      </c>
      <c r="G97" s="9" t="s">
        <v>539</v>
      </c>
      <c r="H97" t="s">
        <v>540</v>
      </c>
      <c r="I97" t="s">
        <v>541</v>
      </c>
      <c r="J97" t="s">
        <v>542</v>
      </c>
    </row>
    <row r="98" spans="2:13" x14ac:dyDescent="0.4">
      <c r="B98" t="e" vm="97">
        <v>#VALUE!</v>
      </c>
      <c r="D98" t="s">
        <v>531</v>
      </c>
      <c r="E98" t="s">
        <v>532</v>
      </c>
      <c r="F98" t="s">
        <v>543</v>
      </c>
      <c r="G98" s="9" t="s">
        <v>544</v>
      </c>
      <c r="H98" t="s">
        <v>545</v>
      </c>
      <c r="I98" t="s">
        <v>546</v>
      </c>
      <c r="J98" t="s">
        <v>547</v>
      </c>
    </row>
    <row r="99" spans="2:13" x14ac:dyDescent="0.4">
      <c r="B99" t="e" vm="98">
        <v>#VALUE!</v>
      </c>
      <c r="D99" t="s">
        <v>531</v>
      </c>
      <c r="E99" t="s">
        <v>548</v>
      </c>
      <c r="F99" t="s">
        <v>549</v>
      </c>
      <c r="G99" s="9" t="s">
        <v>550</v>
      </c>
      <c r="H99" t="s">
        <v>551</v>
      </c>
      <c r="I99" t="s">
        <v>552</v>
      </c>
      <c r="J99" t="s">
        <v>553</v>
      </c>
      <c r="M99" t="s">
        <v>61</v>
      </c>
    </row>
    <row r="100" spans="2:13" x14ac:dyDescent="0.4">
      <c r="B100" t="e" vm="99">
        <v>#VALUE!</v>
      </c>
      <c r="D100" t="s">
        <v>531</v>
      </c>
      <c r="E100" t="s">
        <v>548</v>
      </c>
      <c r="F100" t="s">
        <v>554</v>
      </c>
      <c r="G100" s="9" t="s">
        <v>555</v>
      </c>
      <c r="H100" t="s">
        <v>556</v>
      </c>
      <c r="I100" t="s">
        <v>557</v>
      </c>
      <c r="J100" t="s">
        <v>558</v>
      </c>
      <c r="M100" t="s">
        <v>61</v>
      </c>
    </row>
    <row r="101" spans="2:13" x14ac:dyDescent="0.4">
      <c r="B101" t="e" vm="100">
        <v>#VALUE!</v>
      </c>
      <c r="D101" t="s">
        <v>531</v>
      </c>
      <c r="E101" t="s">
        <v>548</v>
      </c>
      <c r="F101" t="s">
        <v>559</v>
      </c>
      <c r="G101" s="9" t="s">
        <v>560</v>
      </c>
      <c r="H101" t="s">
        <v>561</v>
      </c>
      <c r="I101" t="s">
        <v>562</v>
      </c>
      <c r="J101" t="s">
        <v>563</v>
      </c>
    </row>
    <row r="102" spans="2:13" x14ac:dyDescent="0.4">
      <c r="B102" t="e" vm="101">
        <v>#VALUE!</v>
      </c>
      <c r="D102" t="s">
        <v>531</v>
      </c>
      <c r="E102" t="s">
        <v>23</v>
      </c>
      <c r="F102" t="s">
        <v>564</v>
      </c>
      <c r="G102" s="9" t="s">
        <v>565</v>
      </c>
      <c r="H102" t="s">
        <v>566</v>
      </c>
      <c r="I102" t="s">
        <v>567</v>
      </c>
      <c r="J102" t="s">
        <v>568</v>
      </c>
    </row>
    <row r="103" spans="2:13" x14ac:dyDescent="0.4">
      <c r="B103" t="e" vm="102">
        <v>#VALUE!</v>
      </c>
      <c r="D103" t="s">
        <v>531</v>
      </c>
      <c r="E103" t="s">
        <v>23</v>
      </c>
      <c r="F103" t="s">
        <v>569</v>
      </c>
      <c r="G103" s="9" t="s">
        <v>570</v>
      </c>
      <c r="H103" t="s">
        <v>571</v>
      </c>
      <c r="I103" t="s">
        <v>572</v>
      </c>
      <c r="J103" t="s">
        <v>573</v>
      </c>
    </row>
    <row r="104" spans="2:13" ht="41.65" x14ac:dyDescent="0.4">
      <c r="B104" t="e" vm="103">
        <v>#VALUE!</v>
      </c>
      <c r="D104" t="s">
        <v>531</v>
      </c>
      <c r="E104" t="s">
        <v>23</v>
      </c>
      <c r="F104" t="s">
        <v>574</v>
      </c>
      <c r="G104" s="9" t="s">
        <v>575</v>
      </c>
      <c r="H104" t="s">
        <v>576</v>
      </c>
      <c r="I104" t="s">
        <v>577</v>
      </c>
      <c r="J104" t="s">
        <v>578</v>
      </c>
      <c r="M104" t="s">
        <v>61</v>
      </c>
    </row>
    <row r="105" spans="2:13" ht="55.5" x14ac:dyDescent="0.4">
      <c r="B105" t="e" vm="104">
        <v>#VALUE!</v>
      </c>
      <c r="D105" t="s">
        <v>531</v>
      </c>
      <c r="E105" t="s">
        <v>23</v>
      </c>
      <c r="F105" t="s">
        <v>579</v>
      </c>
      <c r="G105" s="9" t="s">
        <v>580</v>
      </c>
      <c r="H105" t="s">
        <v>581</v>
      </c>
      <c r="I105" t="s">
        <v>582</v>
      </c>
      <c r="J105" t="s">
        <v>583</v>
      </c>
    </row>
    <row r="106" spans="2:13" x14ac:dyDescent="0.4">
      <c r="B106" t="e" vm="105">
        <v>#VALUE!</v>
      </c>
      <c r="D106" t="s">
        <v>531</v>
      </c>
      <c r="E106" t="s">
        <v>584</v>
      </c>
      <c r="F106" t="s">
        <v>585</v>
      </c>
      <c r="G106" s="9" t="s">
        <v>586</v>
      </c>
      <c r="H106" t="s">
        <v>587</v>
      </c>
      <c r="I106" t="s">
        <v>588</v>
      </c>
      <c r="J106" t="s">
        <v>589</v>
      </c>
    </row>
    <row r="107" spans="2:13" x14ac:dyDescent="0.4">
      <c r="B107" t="e" vm="106">
        <v>#VALUE!</v>
      </c>
      <c r="D107" t="s">
        <v>531</v>
      </c>
      <c r="E107" t="s">
        <v>584</v>
      </c>
      <c r="F107" t="s">
        <v>590</v>
      </c>
      <c r="G107" s="9" t="s">
        <v>591</v>
      </c>
      <c r="H107" t="s">
        <v>592</v>
      </c>
      <c r="I107" t="s">
        <v>593</v>
      </c>
      <c r="J107" t="s">
        <v>594</v>
      </c>
    </row>
    <row r="108" spans="2:13" x14ac:dyDescent="0.4">
      <c r="B108" t="e" vm="107">
        <v>#VALUE!</v>
      </c>
      <c r="D108" t="s">
        <v>531</v>
      </c>
      <c r="E108" t="s">
        <v>584</v>
      </c>
      <c r="F108" t="s">
        <v>595</v>
      </c>
      <c r="G108" s="9" t="s">
        <v>596</v>
      </c>
      <c r="H108" t="s">
        <v>597</v>
      </c>
      <c r="I108" t="s">
        <v>598</v>
      </c>
      <c r="J108" t="s">
        <v>599</v>
      </c>
    </row>
    <row r="109" spans="2:13" x14ac:dyDescent="0.4">
      <c r="B109" t="e" vm="108">
        <v>#VALUE!</v>
      </c>
      <c r="D109" t="s">
        <v>531</v>
      </c>
      <c r="E109" t="s">
        <v>584</v>
      </c>
      <c r="F109" t="s">
        <v>600</v>
      </c>
      <c r="G109" s="9" t="s">
        <v>601</v>
      </c>
      <c r="H109" t="s">
        <v>602</v>
      </c>
      <c r="I109" t="s">
        <v>603</v>
      </c>
      <c r="J109" t="s">
        <v>604</v>
      </c>
    </row>
    <row r="110" spans="2:13" x14ac:dyDescent="0.4">
      <c r="B110" t="e" vm="109">
        <v>#VALUE!</v>
      </c>
      <c r="D110" t="s">
        <v>531</v>
      </c>
      <c r="E110" t="s">
        <v>584</v>
      </c>
      <c r="F110" t="s">
        <v>605</v>
      </c>
      <c r="G110" s="9" t="s">
        <v>606</v>
      </c>
      <c r="H110" t="s">
        <v>607</v>
      </c>
      <c r="I110" t="s">
        <v>608</v>
      </c>
      <c r="J110" t="s">
        <v>609</v>
      </c>
    </row>
    <row r="111" spans="2:13" x14ac:dyDescent="0.4">
      <c r="B111" t="e" vm="110">
        <v>#VALUE!</v>
      </c>
      <c r="D111" t="s">
        <v>531</v>
      </c>
      <c r="E111" t="s">
        <v>584</v>
      </c>
      <c r="F111" t="s">
        <v>610</v>
      </c>
      <c r="G111" s="9" t="s">
        <v>611</v>
      </c>
      <c r="H111" t="s">
        <v>612</v>
      </c>
      <c r="I111" t="s">
        <v>613</v>
      </c>
      <c r="J111" t="s">
        <v>614</v>
      </c>
    </row>
    <row r="112" spans="2:13" x14ac:dyDescent="0.4">
      <c r="B112" t="e" vm="111">
        <v>#VALUE!</v>
      </c>
      <c r="D112" t="s">
        <v>531</v>
      </c>
      <c r="E112" t="s">
        <v>615</v>
      </c>
      <c r="F112" t="s">
        <v>616</v>
      </c>
      <c r="G112" s="9" t="s">
        <v>617</v>
      </c>
      <c r="H112" t="s">
        <v>618</v>
      </c>
      <c r="I112" t="s">
        <v>619</v>
      </c>
      <c r="J112" t="s">
        <v>620</v>
      </c>
    </row>
    <row r="113" spans="2:13" x14ac:dyDescent="0.4">
      <c r="B113" t="e" vm="112">
        <v>#VALUE!</v>
      </c>
      <c r="D113" t="s">
        <v>531</v>
      </c>
      <c r="E113" t="s">
        <v>615</v>
      </c>
      <c r="F113" t="s">
        <v>621</v>
      </c>
      <c r="G113" s="9" t="s">
        <v>622</v>
      </c>
      <c r="H113" t="s">
        <v>623</v>
      </c>
      <c r="I113" t="s">
        <v>624</v>
      </c>
      <c r="J113" t="s">
        <v>625</v>
      </c>
      <c r="M113" t="s">
        <v>61</v>
      </c>
    </row>
    <row r="114" spans="2:13" x14ac:dyDescent="0.4">
      <c r="B114" t="e" vm="113">
        <v>#VALUE!</v>
      </c>
      <c r="D114" t="s">
        <v>531</v>
      </c>
      <c r="E114" t="s">
        <v>615</v>
      </c>
      <c r="F114" t="s">
        <v>626</v>
      </c>
      <c r="G114" s="9" t="s">
        <v>627</v>
      </c>
      <c r="H114" t="s">
        <v>628</v>
      </c>
      <c r="I114" t="s">
        <v>629</v>
      </c>
      <c r="J114" t="s">
        <v>630</v>
      </c>
    </row>
    <row r="115" spans="2:13" ht="55.5" x14ac:dyDescent="0.4">
      <c r="B115" t="e" vm="114">
        <v>#VALUE!</v>
      </c>
      <c r="D115" t="s">
        <v>531</v>
      </c>
      <c r="E115" t="s">
        <v>615</v>
      </c>
      <c r="F115" t="s">
        <v>631</v>
      </c>
      <c r="G115" s="9" t="s">
        <v>632</v>
      </c>
      <c r="H115" t="s">
        <v>633</v>
      </c>
      <c r="I115" t="s">
        <v>634</v>
      </c>
      <c r="J115" t="s">
        <v>635</v>
      </c>
      <c r="M115" t="s">
        <v>61</v>
      </c>
    </row>
    <row r="116" spans="2:13" x14ac:dyDescent="0.4">
      <c r="B116" t="e" vm="115">
        <v>#VALUE!</v>
      </c>
      <c r="D116" t="s">
        <v>531</v>
      </c>
      <c r="E116" t="s">
        <v>615</v>
      </c>
      <c r="F116" t="s">
        <v>636</v>
      </c>
      <c r="G116" s="9" t="s">
        <v>637</v>
      </c>
      <c r="H116" t="s">
        <v>638</v>
      </c>
      <c r="I116" t="s">
        <v>639</v>
      </c>
      <c r="J116" t="s">
        <v>640</v>
      </c>
    </row>
    <row r="117" spans="2:13" x14ac:dyDescent="0.4">
      <c r="B117" t="e" vm="116">
        <v>#VALUE!</v>
      </c>
      <c r="D117" t="s">
        <v>641</v>
      </c>
      <c r="E117" t="s">
        <v>642</v>
      </c>
      <c r="F117" t="s">
        <v>643</v>
      </c>
      <c r="G117" s="9" t="s">
        <v>644</v>
      </c>
      <c r="H117" t="s">
        <v>645</v>
      </c>
      <c r="I117" t="s">
        <v>646</v>
      </c>
      <c r="J117" t="s">
        <v>647</v>
      </c>
    </row>
    <row r="118" spans="2:13" x14ac:dyDescent="0.4">
      <c r="B118" t="e" vm="117">
        <v>#VALUE!</v>
      </c>
      <c r="D118" t="s">
        <v>641</v>
      </c>
      <c r="E118" t="s">
        <v>642</v>
      </c>
      <c r="F118" t="s">
        <v>648</v>
      </c>
      <c r="G118" s="9" t="s">
        <v>649</v>
      </c>
      <c r="H118" t="s">
        <v>650</v>
      </c>
      <c r="I118" t="s">
        <v>651</v>
      </c>
      <c r="J118" t="s">
        <v>652</v>
      </c>
    </row>
    <row r="119" spans="2:13" x14ac:dyDescent="0.4">
      <c r="B119" t="e" vm="118">
        <v>#VALUE!</v>
      </c>
      <c r="D119" t="s">
        <v>641</v>
      </c>
      <c r="E119" t="s">
        <v>642</v>
      </c>
      <c r="F119" t="s">
        <v>653</v>
      </c>
      <c r="G119" s="9" t="s">
        <v>654</v>
      </c>
      <c r="H119" t="s">
        <v>655</v>
      </c>
      <c r="I119" t="s">
        <v>656</v>
      </c>
      <c r="J119" t="s">
        <v>657</v>
      </c>
    </row>
    <row r="120" spans="2:13" x14ac:dyDescent="0.4">
      <c r="B120" t="e" vm="119">
        <v>#VALUE!</v>
      </c>
      <c r="D120" t="s">
        <v>641</v>
      </c>
      <c r="E120" t="s">
        <v>642</v>
      </c>
      <c r="F120" t="s">
        <v>658</v>
      </c>
      <c r="G120" s="9" t="s">
        <v>659</v>
      </c>
      <c r="H120" t="s">
        <v>660</v>
      </c>
      <c r="I120" t="s">
        <v>661</v>
      </c>
      <c r="J120" t="s">
        <v>662</v>
      </c>
    </row>
    <row r="121" spans="2:13" x14ac:dyDescent="0.4">
      <c r="B121" t="e" vm="120">
        <v>#VALUE!</v>
      </c>
      <c r="D121" t="s">
        <v>641</v>
      </c>
      <c r="E121" t="s">
        <v>642</v>
      </c>
      <c r="F121" t="s">
        <v>663</v>
      </c>
      <c r="G121" s="9" t="s">
        <v>664</v>
      </c>
      <c r="H121" t="s">
        <v>665</v>
      </c>
      <c r="I121" t="s">
        <v>666</v>
      </c>
      <c r="J121" t="s">
        <v>667</v>
      </c>
    </row>
    <row r="122" spans="2:13" x14ac:dyDescent="0.4">
      <c r="B122" t="e" vm="121">
        <v>#VALUE!</v>
      </c>
      <c r="D122" t="s">
        <v>641</v>
      </c>
      <c r="E122" t="s">
        <v>668</v>
      </c>
      <c r="F122" t="s">
        <v>669</v>
      </c>
      <c r="G122" s="9" t="s">
        <v>670</v>
      </c>
      <c r="H122" t="s">
        <v>671</v>
      </c>
      <c r="I122" t="s">
        <v>672</v>
      </c>
      <c r="J122" t="s">
        <v>673</v>
      </c>
    </row>
    <row r="123" spans="2:13" x14ac:dyDescent="0.4">
      <c r="B123" t="e" vm="122">
        <v>#VALUE!</v>
      </c>
      <c r="D123" t="s">
        <v>641</v>
      </c>
      <c r="E123" t="s">
        <v>674</v>
      </c>
      <c r="F123" t="s">
        <v>675</v>
      </c>
      <c r="G123" s="9" t="s">
        <v>676</v>
      </c>
      <c r="H123" t="s">
        <v>677</v>
      </c>
      <c r="I123" t="s">
        <v>678</v>
      </c>
      <c r="J123" t="s">
        <v>679</v>
      </c>
    </row>
    <row r="124" spans="2:13" x14ac:dyDescent="0.4">
      <c r="B124" t="e" vm="123">
        <v>#VALUE!</v>
      </c>
      <c r="D124" t="s">
        <v>641</v>
      </c>
      <c r="E124" t="s">
        <v>680</v>
      </c>
      <c r="F124" t="s">
        <v>681</v>
      </c>
      <c r="G124" s="9" t="s">
        <v>682</v>
      </c>
      <c r="H124" t="s">
        <v>683</v>
      </c>
      <c r="I124" t="s">
        <v>684</v>
      </c>
      <c r="J124" t="s">
        <v>685</v>
      </c>
    </row>
    <row r="125" spans="2:13" x14ac:dyDescent="0.4">
      <c r="B125" t="e" vm="124">
        <v>#VALUE!</v>
      </c>
      <c r="D125" t="s">
        <v>641</v>
      </c>
      <c r="E125" t="s">
        <v>680</v>
      </c>
      <c r="F125" t="s">
        <v>686</v>
      </c>
      <c r="G125" s="9" t="s">
        <v>687</v>
      </c>
      <c r="H125" t="s">
        <v>688</v>
      </c>
      <c r="I125" t="s">
        <v>689</v>
      </c>
      <c r="J125" t="s">
        <v>690</v>
      </c>
      <c r="M125" t="s">
        <v>61</v>
      </c>
    </row>
    <row r="126" spans="2:13" x14ac:dyDescent="0.4">
      <c r="B126" t="e" vm="125">
        <v>#VALUE!</v>
      </c>
      <c r="D126" t="s">
        <v>641</v>
      </c>
      <c r="E126" t="s">
        <v>680</v>
      </c>
      <c r="F126" t="s">
        <v>691</v>
      </c>
      <c r="G126" s="9" t="s">
        <v>692</v>
      </c>
      <c r="H126" t="s">
        <v>693</v>
      </c>
      <c r="I126" t="s">
        <v>694</v>
      </c>
      <c r="J126" t="s">
        <v>695</v>
      </c>
    </row>
    <row r="127" spans="2:13" x14ac:dyDescent="0.4">
      <c r="B127" t="e" vm="126">
        <v>#VALUE!</v>
      </c>
      <c r="D127" t="s">
        <v>641</v>
      </c>
      <c r="E127" t="s">
        <v>680</v>
      </c>
      <c r="F127" t="s">
        <v>696</v>
      </c>
      <c r="G127" s="9" t="s">
        <v>697</v>
      </c>
      <c r="H127" t="s">
        <v>698</v>
      </c>
      <c r="I127" t="s">
        <v>699</v>
      </c>
      <c r="J127" t="s">
        <v>700</v>
      </c>
      <c r="M127" t="s">
        <v>61</v>
      </c>
    </row>
    <row r="128" spans="2:13" x14ac:dyDescent="0.4">
      <c r="B128" t="e" vm="127">
        <v>#VALUE!</v>
      </c>
      <c r="D128" t="s">
        <v>641</v>
      </c>
      <c r="E128" t="s">
        <v>680</v>
      </c>
      <c r="F128" t="s">
        <v>701</v>
      </c>
      <c r="G128" s="9" t="s">
        <v>702</v>
      </c>
      <c r="H128" t="s">
        <v>703</v>
      </c>
      <c r="I128" t="s">
        <v>704</v>
      </c>
      <c r="J128" t="s">
        <v>705</v>
      </c>
      <c r="M128" t="s">
        <v>61</v>
      </c>
    </row>
    <row r="129" spans="2:13" x14ac:dyDescent="0.4">
      <c r="B129" t="e" vm="128">
        <v>#VALUE!</v>
      </c>
      <c r="D129" t="s">
        <v>641</v>
      </c>
      <c r="E129" t="s">
        <v>680</v>
      </c>
      <c r="F129" t="s">
        <v>706</v>
      </c>
      <c r="G129" s="9" t="s">
        <v>707</v>
      </c>
      <c r="H129" t="s">
        <v>708</v>
      </c>
      <c r="I129" t="s">
        <v>709</v>
      </c>
      <c r="J129" t="s">
        <v>710</v>
      </c>
    </row>
    <row r="130" spans="2:13" x14ac:dyDescent="0.4">
      <c r="B130" t="e" vm="129">
        <v>#VALUE!</v>
      </c>
      <c r="D130" t="s">
        <v>641</v>
      </c>
      <c r="E130" t="s">
        <v>680</v>
      </c>
      <c r="F130" t="s">
        <v>711</v>
      </c>
      <c r="G130" s="9" t="s">
        <v>712</v>
      </c>
      <c r="H130" t="s">
        <v>713</v>
      </c>
      <c r="I130" t="s">
        <v>714</v>
      </c>
      <c r="J130" t="s">
        <v>715</v>
      </c>
    </row>
    <row r="131" spans="2:13" x14ac:dyDescent="0.4">
      <c r="B131" t="e" vm="130">
        <v>#VALUE!</v>
      </c>
      <c r="D131" t="s">
        <v>641</v>
      </c>
      <c r="E131" t="s">
        <v>680</v>
      </c>
      <c r="F131" t="s">
        <v>716</v>
      </c>
      <c r="G131" s="9" t="s">
        <v>717</v>
      </c>
      <c r="H131" t="s">
        <v>718</v>
      </c>
      <c r="I131" t="s">
        <v>719</v>
      </c>
      <c r="J131" t="s">
        <v>720</v>
      </c>
    </row>
    <row r="132" spans="2:13" x14ac:dyDescent="0.4">
      <c r="B132" t="e" vm="131">
        <v>#VALUE!</v>
      </c>
      <c r="D132" t="s">
        <v>641</v>
      </c>
      <c r="E132" t="s">
        <v>680</v>
      </c>
      <c r="F132" t="s">
        <v>721</v>
      </c>
      <c r="G132" s="9" t="s">
        <v>722</v>
      </c>
      <c r="H132" t="s">
        <v>723</v>
      </c>
      <c r="I132" t="s">
        <v>724</v>
      </c>
      <c r="J132" t="s">
        <v>725</v>
      </c>
    </row>
    <row r="133" spans="2:13" x14ac:dyDescent="0.4">
      <c r="B133" t="e" vm="132">
        <v>#VALUE!</v>
      </c>
      <c r="D133" t="s">
        <v>641</v>
      </c>
      <c r="E133" t="s">
        <v>726</v>
      </c>
      <c r="F133" t="s">
        <v>727</v>
      </c>
      <c r="G133" s="9" t="s">
        <v>728</v>
      </c>
      <c r="H133" t="s">
        <v>729</v>
      </c>
      <c r="I133" t="s">
        <v>730</v>
      </c>
      <c r="J133" t="s">
        <v>731</v>
      </c>
      <c r="M133" t="s">
        <v>61</v>
      </c>
    </row>
    <row r="134" spans="2:13" x14ac:dyDescent="0.4">
      <c r="B134" t="e" vm="133">
        <v>#VALUE!</v>
      </c>
      <c r="D134" t="s">
        <v>641</v>
      </c>
      <c r="E134" t="s">
        <v>726</v>
      </c>
      <c r="F134" t="s">
        <v>732</v>
      </c>
      <c r="G134" s="9" t="s">
        <v>733</v>
      </c>
      <c r="H134" t="s">
        <v>734</v>
      </c>
      <c r="I134" t="s">
        <v>735</v>
      </c>
      <c r="J134" t="s">
        <v>736</v>
      </c>
      <c r="M134" t="s">
        <v>61</v>
      </c>
    </row>
    <row r="135" spans="2:13" x14ac:dyDescent="0.4">
      <c r="B135" t="e" vm="134">
        <v>#VALUE!</v>
      </c>
      <c r="D135" t="s">
        <v>641</v>
      </c>
      <c r="E135" t="s">
        <v>726</v>
      </c>
      <c r="F135" t="s">
        <v>737</v>
      </c>
      <c r="G135" s="9" t="s">
        <v>738</v>
      </c>
      <c r="H135" t="s">
        <v>739</v>
      </c>
      <c r="I135" t="s">
        <v>740</v>
      </c>
      <c r="J135" t="s">
        <v>741</v>
      </c>
    </row>
    <row r="136" spans="2:13" x14ac:dyDescent="0.4">
      <c r="B136" t="e" vm="135">
        <v>#VALUE!</v>
      </c>
      <c r="D136" t="s">
        <v>641</v>
      </c>
      <c r="E136" t="s">
        <v>726</v>
      </c>
      <c r="F136" t="s">
        <v>742</v>
      </c>
      <c r="G136" s="9" t="s">
        <v>743</v>
      </c>
      <c r="H136" t="s">
        <v>744</v>
      </c>
      <c r="I136" t="s">
        <v>745</v>
      </c>
      <c r="J136" t="s">
        <v>746</v>
      </c>
    </row>
    <row r="137" spans="2:13" x14ac:dyDescent="0.4">
      <c r="B137" t="e" vm="136">
        <v>#VALUE!</v>
      </c>
      <c r="D137" t="s">
        <v>641</v>
      </c>
      <c r="E137" t="s">
        <v>726</v>
      </c>
      <c r="F137" t="s">
        <v>747</v>
      </c>
      <c r="G137" s="9" t="s">
        <v>748</v>
      </c>
      <c r="H137" t="s">
        <v>749</v>
      </c>
      <c r="I137" t="s">
        <v>750</v>
      </c>
      <c r="J137" t="s">
        <v>751</v>
      </c>
    </row>
    <row r="138" spans="2:13" x14ac:dyDescent="0.4">
      <c r="B138" t="e" vm="137">
        <v>#VALUE!</v>
      </c>
      <c r="D138" t="s">
        <v>641</v>
      </c>
      <c r="E138" t="s">
        <v>752</v>
      </c>
      <c r="F138" t="s">
        <v>753</v>
      </c>
      <c r="G138" s="9" t="s">
        <v>754</v>
      </c>
      <c r="H138" t="s">
        <v>755</v>
      </c>
      <c r="I138" t="s">
        <v>756</v>
      </c>
      <c r="J138" t="s">
        <v>757</v>
      </c>
    </row>
    <row r="139" spans="2:13" x14ac:dyDescent="0.4">
      <c r="B139" t="e" vm="138">
        <v>#VALUE!</v>
      </c>
      <c r="D139" t="s">
        <v>641</v>
      </c>
      <c r="E139" t="s">
        <v>752</v>
      </c>
      <c r="F139" t="s">
        <v>758</v>
      </c>
      <c r="G139" s="9" t="s">
        <v>759</v>
      </c>
      <c r="H139" t="s">
        <v>760</v>
      </c>
      <c r="I139" t="s">
        <v>761</v>
      </c>
      <c r="J139" t="s">
        <v>762</v>
      </c>
    </row>
    <row r="140" spans="2:13" x14ac:dyDescent="0.4">
      <c r="B140" t="e" vm="139">
        <v>#VALUE!</v>
      </c>
      <c r="D140" t="s">
        <v>641</v>
      </c>
      <c r="E140" t="s">
        <v>752</v>
      </c>
      <c r="F140" t="s">
        <v>763</v>
      </c>
      <c r="G140" s="9" t="s">
        <v>764</v>
      </c>
      <c r="H140" t="s">
        <v>765</v>
      </c>
      <c r="I140" t="s">
        <v>766</v>
      </c>
      <c r="J140" t="s">
        <v>767</v>
      </c>
    </row>
    <row r="141" spans="2:13" x14ac:dyDescent="0.4">
      <c r="B141" t="e" vm="140">
        <v>#VALUE!</v>
      </c>
      <c r="D141" t="s">
        <v>641</v>
      </c>
      <c r="E141" t="s">
        <v>752</v>
      </c>
      <c r="F141" t="s">
        <v>768</v>
      </c>
      <c r="G141" s="9" t="s">
        <v>769</v>
      </c>
      <c r="H141" t="s">
        <v>770</v>
      </c>
      <c r="I141" t="s">
        <v>771</v>
      </c>
      <c r="J141" t="s">
        <v>772</v>
      </c>
    </row>
    <row r="142" spans="2:13" x14ac:dyDescent="0.4">
      <c r="B142" t="e" vm="141">
        <v>#VALUE!</v>
      </c>
      <c r="D142" t="s">
        <v>641</v>
      </c>
      <c r="E142" t="s">
        <v>752</v>
      </c>
      <c r="F142" t="s">
        <v>773</v>
      </c>
      <c r="G142" s="9" t="s">
        <v>774</v>
      </c>
      <c r="H142" t="s">
        <v>775</v>
      </c>
      <c r="I142" t="s">
        <v>776</v>
      </c>
      <c r="J142" t="s">
        <v>777</v>
      </c>
    </row>
    <row r="143" spans="2:13" x14ac:dyDescent="0.4">
      <c r="B143" t="e" vm="142">
        <v>#VALUE!</v>
      </c>
      <c r="D143" t="s">
        <v>641</v>
      </c>
      <c r="E143" t="s">
        <v>752</v>
      </c>
      <c r="F143" t="s">
        <v>778</v>
      </c>
      <c r="G143" s="9" t="s">
        <v>779</v>
      </c>
      <c r="H143" t="s">
        <v>780</v>
      </c>
      <c r="I143" t="s">
        <v>781</v>
      </c>
      <c r="J143" t="s">
        <v>782</v>
      </c>
    </row>
    <row r="144" spans="2:13" x14ac:dyDescent="0.4">
      <c r="B144" t="e" vm="143">
        <v>#VALUE!</v>
      </c>
      <c r="D144" t="s">
        <v>641</v>
      </c>
      <c r="E144" t="s">
        <v>752</v>
      </c>
      <c r="F144" t="s">
        <v>783</v>
      </c>
      <c r="G144" s="9" t="s">
        <v>784</v>
      </c>
      <c r="H144" t="s">
        <v>785</v>
      </c>
      <c r="I144" t="s">
        <v>786</v>
      </c>
      <c r="J144" t="s">
        <v>787</v>
      </c>
    </row>
    <row r="145" spans="2:13" x14ac:dyDescent="0.4">
      <c r="B145" t="e" vm="144">
        <v>#VALUE!</v>
      </c>
      <c r="D145" t="s">
        <v>641</v>
      </c>
      <c r="E145" t="s">
        <v>752</v>
      </c>
      <c r="F145" t="s">
        <v>788</v>
      </c>
      <c r="G145" s="9" t="s">
        <v>789</v>
      </c>
      <c r="H145" t="s">
        <v>790</v>
      </c>
      <c r="I145" t="s">
        <v>791</v>
      </c>
      <c r="J145" t="s">
        <v>792</v>
      </c>
    </row>
    <row r="146" spans="2:13" x14ac:dyDescent="0.4">
      <c r="B146" t="e" vm="145">
        <v>#VALUE!</v>
      </c>
      <c r="D146" t="s">
        <v>641</v>
      </c>
      <c r="E146" t="s">
        <v>752</v>
      </c>
      <c r="F146" t="s">
        <v>793</v>
      </c>
      <c r="G146" s="9" t="s">
        <v>794</v>
      </c>
      <c r="H146" t="s">
        <v>795</v>
      </c>
      <c r="I146" t="s">
        <v>796</v>
      </c>
      <c r="J146" t="s">
        <v>797</v>
      </c>
    </row>
    <row r="147" spans="2:13" x14ac:dyDescent="0.4">
      <c r="B147" t="e" vm="146">
        <v>#VALUE!</v>
      </c>
      <c r="D147" t="s">
        <v>641</v>
      </c>
      <c r="E147" t="s">
        <v>752</v>
      </c>
      <c r="F147" t="s">
        <v>798</v>
      </c>
      <c r="G147" s="9" t="s">
        <v>799</v>
      </c>
      <c r="H147" t="s">
        <v>800</v>
      </c>
      <c r="I147" t="s">
        <v>801</v>
      </c>
      <c r="J147" t="s">
        <v>802</v>
      </c>
    </row>
    <row r="148" spans="2:13" x14ac:dyDescent="0.4">
      <c r="B148" t="e" vm="147">
        <v>#VALUE!</v>
      </c>
      <c r="D148" t="s">
        <v>641</v>
      </c>
      <c r="E148" t="s">
        <v>752</v>
      </c>
      <c r="F148" t="s">
        <v>803</v>
      </c>
      <c r="G148" s="9" t="s">
        <v>804</v>
      </c>
      <c r="H148" t="s">
        <v>805</v>
      </c>
      <c r="I148" t="s">
        <v>806</v>
      </c>
      <c r="J148" t="s">
        <v>807</v>
      </c>
    </row>
    <row r="149" spans="2:13" x14ac:dyDescent="0.4">
      <c r="B149" t="e" vm="148">
        <v>#VALUE!</v>
      </c>
      <c r="D149" t="s">
        <v>641</v>
      </c>
      <c r="E149" t="s">
        <v>752</v>
      </c>
      <c r="F149" t="s">
        <v>808</v>
      </c>
      <c r="G149" s="9" t="s">
        <v>804</v>
      </c>
      <c r="H149" t="s">
        <v>809</v>
      </c>
      <c r="I149" t="s">
        <v>810</v>
      </c>
      <c r="J149" t="s">
        <v>811</v>
      </c>
    </row>
    <row r="150" spans="2:13" x14ac:dyDescent="0.4">
      <c r="B150" t="e" vm="149">
        <v>#VALUE!</v>
      </c>
      <c r="D150" t="s">
        <v>641</v>
      </c>
      <c r="E150" t="s">
        <v>752</v>
      </c>
      <c r="F150" t="s">
        <v>812</v>
      </c>
      <c r="G150" s="9" t="s">
        <v>813</v>
      </c>
      <c r="H150" t="s">
        <v>814</v>
      </c>
      <c r="I150" t="s">
        <v>815</v>
      </c>
      <c r="J150" t="s">
        <v>816</v>
      </c>
    </row>
    <row r="151" spans="2:13" x14ac:dyDescent="0.4">
      <c r="B151" t="e" vm="150">
        <v>#VALUE!</v>
      </c>
      <c r="D151" t="s">
        <v>641</v>
      </c>
      <c r="E151" t="s">
        <v>752</v>
      </c>
      <c r="F151" t="s">
        <v>817</v>
      </c>
      <c r="G151" s="9" t="s">
        <v>818</v>
      </c>
      <c r="H151" t="s">
        <v>819</v>
      </c>
      <c r="I151" t="s">
        <v>820</v>
      </c>
      <c r="J151" t="s">
        <v>821</v>
      </c>
    </row>
    <row r="152" spans="2:13" x14ac:dyDescent="0.4">
      <c r="B152" t="e" vm="151">
        <v>#VALUE!</v>
      </c>
      <c r="D152" t="s">
        <v>641</v>
      </c>
      <c r="E152" t="s">
        <v>752</v>
      </c>
      <c r="F152" t="s">
        <v>822</v>
      </c>
      <c r="G152" s="9" t="s">
        <v>823</v>
      </c>
      <c r="H152" t="s">
        <v>824</v>
      </c>
      <c r="I152" t="s">
        <v>825</v>
      </c>
      <c r="J152" t="s">
        <v>826</v>
      </c>
    </row>
    <row r="153" spans="2:13" x14ac:dyDescent="0.4">
      <c r="B153" t="e" vm="152">
        <v>#VALUE!</v>
      </c>
      <c r="D153" t="s">
        <v>641</v>
      </c>
      <c r="E153" t="s">
        <v>752</v>
      </c>
      <c r="F153" t="s">
        <v>827</v>
      </c>
      <c r="G153" s="9" t="s">
        <v>828</v>
      </c>
      <c r="H153" t="s">
        <v>829</v>
      </c>
      <c r="I153" t="s">
        <v>830</v>
      </c>
      <c r="J153" t="s">
        <v>831</v>
      </c>
    </row>
    <row r="154" spans="2:13" x14ac:dyDescent="0.4">
      <c r="B154" t="e" vm="153">
        <v>#VALUE!</v>
      </c>
      <c r="D154" t="s">
        <v>641</v>
      </c>
      <c r="E154" t="s">
        <v>752</v>
      </c>
      <c r="F154" t="s">
        <v>832</v>
      </c>
      <c r="G154" s="9" t="s">
        <v>833</v>
      </c>
      <c r="H154" t="s">
        <v>834</v>
      </c>
      <c r="I154" t="s">
        <v>835</v>
      </c>
      <c r="J154" t="s">
        <v>836</v>
      </c>
    </row>
    <row r="155" spans="2:13" x14ac:dyDescent="0.4">
      <c r="B155" t="e" vm="154">
        <v>#VALUE!</v>
      </c>
      <c r="D155" t="s">
        <v>641</v>
      </c>
      <c r="E155" t="s">
        <v>752</v>
      </c>
      <c r="F155" t="s">
        <v>837</v>
      </c>
      <c r="G155" s="9" t="s">
        <v>838</v>
      </c>
      <c r="H155" t="s">
        <v>839</v>
      </c>
      <c r="I155" t="s">
        <v>840</v>
      </c>
      <c r="J155" t="s">
        <v>841</v>
      </c>
    </row>
    <row r="156" spans="2:13" x14ac:dyDescent="0.4">
      <c r="B156" t="e" vm="155">
        <v>#VALUE!</v>
      </c>
      <c r="D156" t="s">
        <v>641</v>
      </c>
      <c r="E156" t="s">
        <v>752</v>
      </c>
      <c r="F156" t="s">
        <v>842</v>
      </c>
      <c r="G156" s="9" t="s">
        <v>779</v>
      </c>
      <c r="H156" t="s">
        <v>843</v>
      </c>
      <c r="I156" t="s">
        <v>844</v>
      </c>
      <c r="J156" t="s">
        <v>845</v>
      </c>
    </row>
    <row r="157" spans="2:13" x14ac:dyDescent="0.4">
      <c r="B157" t="e" vm="156">
        <v>#VALUE!</v>
      </c>
      <c r="D157" t="s">
        <v>641</v>
      </c>
      <c r="E157" t="s">
        <v>752</v>
      </c>
      <c r="F157" t="s">
        <v>846</v>
      </c>
      <c r="G157" s="9" t="s">
        <v>847</v>
      </c>
      <c r="H157" t="s">
        <v>848</v>
      </c>
      <c r="I157" t="s">
        <v>849</v>
      </c>
      <c r="J157" t="s">
        <v>850</v>
      </c>
    </row>
    <row r="158" spans="2:13" x14ac:dyDescent="0.4">
      <c r="B158" t="e" vm="157">
        <v>#VALUE!</v>
      </c>
      <c r="D158" t="s">
        <v>641</v>
      </c>
      <c r="E158" t="s">
        <v>752</v>
      </c>
      <c r="F158" t="s">
        <v>851</v>
      </c>
      <c r="G158" s="9" t="s">
        <v>852</v>
      </c>
      <c r="H158" t="s">
        <v>853</v>
      </c>
      <c r="I158" t="s">
        <v>854</v>
      </c>
      <c r="J158" t="s">
        <v>855</v>
      </c>
    </row>
    <row r="159" spans="2:13" x14ac:dyDescent="0.4">
      <c r="B159" t="e" vm="158">
        <v>#VALUE!</v>
      </c>
      <c r="D159" t="s">
        <v>641</v>
      </c>
      <c r="E159" t="s">
        <v>856</v>
      </c>
      <c r="F159" t="s">
        <v>857</v>
      </c>
      <c r="G159" s="9" t="s">
        <v>858</v>
      </c>
      <c r="H159" t="s">
        <v>859</v>
      </c>
      <c r="I159" t="s">
        <v>860</v>
      </c>
      <c r="J159" t="s">
        <v>861</v>
      </c>
      <c r="M159" t="s">
        <v>61</v>
      </c>
    </row>
    <row r="160" spans="2:13" x14ac:dyDescent="0.4">
      <c r="B160" t="e" vm="159">
        <v>#VALUE!</v>
      </c>
      <c r="D160" t="s">
        <v>641</v>
      </c>
      <c r="E160" t="s">
        <v>856</v>
      </c>
      <c r="F160" t="s">
        <v>862</v>
      </c>
      <c r="G160" s="9" t="s">
        <v>863</v>
      </c>
      <c r="H160" t="s">
        <v>864</v>
      </c>
      <c r="I160" t="s">
        <v>865</v>
      </c>
      <c r="J160" t="s">
        <v>866</v>
      </c>
    </row>
    <row r="161" spans="2:13" x14ac:dyDescent="0.4">
      <c r="B161" t="e" vm="160">
        <v>#VALUE!</v>
      </c>
      <c r="D161" t="s">
        <v>641</v>
      </c>
      <c r="E161" t="s">
        <v>856</v>
      </c>
      <c r="F161" t="s">
        <v>867</v>
      </c>
      <c r="G161" s="9" t="s">
        <v>868</v>
      </c>
      <c r="H161" t="s">
        <v>869</v>
      </c>
      <c r="I161" t="s">
        <v>870</v>
      </c>
      <c r="J161" t="s">
        <v>871</v>
      </c>
    </row>
    <row r="162" spans="2:13" x14ac:dyDescent="0.4">
      <c r="B162" t="e" vm="161">
        <v>#VALUE!</v>
      </c>
      <c r="D162" t="s">
        <v>641</v>
      </c>
      <c r="E162" t="s">
        <v>856</v>
      </c>
      <c r="F162" t="s">
        <v>872</v>
      </c>
      <c r="G162" s="9" t="s">
        <v>873</v>
      </c>
      <c r="H162" t="s">
        <v>874</v>
      </c>
      <c r="I162" t="s">
        <v>875</v>
      </c>
      <c r="J162" t="s">
        <v>876</v>
      </c>
    </row>
    <row r="163" spans="2:13" x14ac:dyDescent="0.4">
      <c r="B163" t="e" vm="162">
        <v>#VALUE!</v>
      </c>
      <c r="D163" t="s">
        <v>641</v>
      </c>
      <c r="E163" t="s">
        <v>856</v>
      </c>
      <c r="F163" t="s">
        <v>877</v>
      </c>
      <c r="G163" s="9" t="s">
        <v>878</v>
      </c>
      <c r="H163" t="s">
        <v>879</v>
      </c>
      <c r="I163" t="s">
        <v>880</v>
      </c>
      <c r="J163" t="s">
        <v>881</v>
      </c>
    </row>
    <row r="164" spans="2:13" x14ac:dyDescent="0.4">
      <c r="B164" t="e" vm="163">
        <v>#VALUE!</v>
      </c>
      <c r="D164" t="s">
        <v>641</v>
      </c>
      <c r="E164" t="s">
        <v>856</v>
      </c>
      <c r="F164" t="s">
        <v>882</v>
      </c>
      <c r="G164" s="9" t="s">
        <v>883</v>
      </c>
      <c r="H164" t="s">
        <v>884</v>
      </c>
      <c r="I164" t="s">
        <v>885</v>
      </c>
      <c r="J164" t="s">
        <v>886</v>
      </c>
    </row>
    <row r="165" spans="2:13" x14ac:dyDescent="0.4">
      <c r="B165" t="e" vm="164">
        <v>#VALUE!</v>
      </c>
      <c r="D165" t="s">
        <v>641</v>
      </c>
      <c r="E165" t="s">
        <v>856</v>
      </c>
      <c r="F165" t="s">
        <v>887</v>
      </c>
      <c r="G165" s="9" t="s">
        <v>888</v>
      </c>
      <c r="H165" t="s">
        <v>889</v>
      </c>
      <c r="I165" t="s">
        <v>890</v>
      </c>
      <c r="J165" t="s">
        <v>891</v>
      </c>
    </row>
    <row r="166" spans="2:13" x14ac:dyDescent="0.4">
      <c r="B166" t="e" vm="165">
        <v>#VALUE!</v>
      </c>
      <c r="D166" t="s">
        <v>641</v>
      </c>
      <c r="E166" t="s">
        <v>856</v>
      </c>
      <c r="F166" t="s">
        <v>892</v>
      </c>
      <c r="G166" s="9" t="s">
        <v>893</v>
      </c>
      <c r="H166" t="s">
        <v>894</v>
      </c>
      <c r="I166" t="s">
        <v>895</v>
      </c>
      <c r="J166" t="s">
        <v>896</v>
      </c>
    </row>
    <row r="167" spans="2:13" x14ac:dyDescent="0.4">
      <c r="B167" t="e" vm="166">
        <v>#VALUE!</v>
      </c>
      <c r="D167" t="s">
        <v>641</v>
      </c>
      <c r="E167" t="s">
        <v>897</v>
      </c>
      <c r="F167" t="s">
        <v>898</v>
      </c>
      <c r="G167" s="9" t="s">
        <v>899</v>
      </c>
      <c r="H167" t="s">
        <v>900</v>
      </c>
      <c r="I167" t="s">
        <v>901</v>
      </c>
      <c r="J167" t="s">
        <v>902</v>
      </c>
      <c r="M167" t="s">
        <v>61</v>
      </c>
    </row>
    <row r="168" spans="2:13" x14ac:dyDescent="0.4">
      <c r="B168" t="e" vm="167">
        <v>#VALUE!</v>
      </c>
      <c r="D168" t="s">
        <v>641</v>
      </c>
      <c r="E168" t="s">
        <v>897</v>
      </c>
      <c r="F168" t="s">
        <v>903</v>
      </c>
      <c r="G168" s="9" t="s">
        <v>904</v>
      </c>
      <c r="H168" t="s">
        <v>905</v>
      </c>
      <c r="I168" t="s">
        <v>906</v>
      </c>
      <c r="J168" t="s">
        <v>907</v>
      </c>
    </row>
    <row r="169" spans="2:13" x14ac:dyDescent="0.4">
      <c r="B169" t="e" vm="168">
        <v>#VALUE!</v>
      </c>
      <c r="D169" t="s">
        <v>641</v>
      </c>
      <c r="E169" t="s">
        <v>897</v>
      </c>
      <c r="F169" t="s">
        <v>908</v>
      </c>
      <c r="G169" s="9" t="s">
        <v>909</v>
      </c>
      <c r="H169" t="s">
        <v>910</v>
      </c>
      <c r="I169" t="s">
        <v>911</v>
      </c>
      <c r="J169" t="s">
        <v>912</v>
      </c>
    </row>
    <row r="170" spans="2:13" x14ac:dyDescent="0.4">
      <c r="B170" t="e" vm="169">
        <v>#VALUE!</v>
      </c>
      <c r="D170" t="s">
        <v>641</v>
      </c>
      <c r="E170" t="s">
        <v>897</v>
      </c>
      <c r="F170" t="s">
        <v>913</v>
      </c>
      <c r="G170" s="9" t="s">
        <v>914</v>
      </c>
      <c r="H170" t="s">
        <v>915</v>
      </c>
      <c r="I170" t="s">
        <v>916</v>
      </c>
      <c r="J170" t="s">
        <v>917</v>
      </c>
    </row>
    <row r="171" spans="2:13" x14ac:dyDescent="0.4">
      <c r="B171" t="e" vm="170">
        <v>#VALUE!</v>
      </c>
      <c r="D171" t="s">
        <v>641</v>
      </c>
      <c r="E171" t="s">
        <v>897</v>
      </c>
      <c r="F171" t="s">
        <v>918</v>
      </c>
      <c r="G171" s="9" t="s">
        <v>919</v>
      </c>
      <c r="H171" t="s">
        <v>920</v>
      </c>
      <c r="I171" t="s">
        <v>921</v>
      </c>
      <c r="J171" t="s">
        <v>922</v>
      </c>
    </row>
    <row r="172" spans="2:13" x14ac:dyDescent="0.4">
      <c r="B172" t="e" vm="171">
        <v>#VALUE!</v>
      </c>
      <c r="D172" t="s">
        <v>923</v>
      </c>
      <c r="E172" t="s">
        <v>924</v>
      </c>
      <c r="F172" t="s">
        <v>925</v>
      </c>
      <c r="G172" s="9" t="s">
        <v>926</v>
      </c>
      <c r="H172" t="s">
        <v>927</v>
      </c>
      <c r="I172" t="s">
        <v>928</v>
      </c>
      <c r="J172" t="s">
        <v>929</v>
      </c>
      <c r="L172" t="s">
        <v>90</v>
      </c>
      <c r="M172" t="s">
        <v>61</v>
      </c>
    </row>
    <row r="173" spans="2:13" x14ac:dyDescent="0.4">
      <c r="B173" t="e" vm="172">
        <v>#VALUE!</v>
      </c>
      <c r="D173" t="s">
        <v>923</v>
      </c>
      <c r="E173" t="s">
        <v>924</v>
      </c>
      <c r="F173" t="s">
        <v>930</v>
      </c>
      <c r="G173" s="9" t="s">
        <v>931</v>
      </c>
      <c r="H173" t="s">
        <v>932</v>
      </c>
      <c r="I173" t="s">
        <v>933</v>
      </c>
      <c r="J173" t="s">
        <v>934</v>
      </c>
      <c r="L173" t="s">
        <v>90</v>
      </c>
      <c r="M173" t="s">
        <v>61</v>
      </c>
    </row>
    <row r="174" spans="2:13" x14ac:dyDescent="0.4">
      <c r="B174" t="e" vm="173">
        <v>#VALUE!</v>
      </c>
      <c r="D174" t="s">
        <v>923</v>
      </c>
      <c r="E174" t="s">
        <v>924</v>
      </c>
      <c r="F174" t="s">
        <v>935</v>
      </c>
      <c r="G174" s="9" t="s">
        <v>936</v>
      </c>
      <c r="H174" t="s">
        <v>937</v>
      </c>
      <c r="I174" t="s">
        <v>938</v>
      </c>
      <c r="J174" t="s">
        <v>939</v>
      </c>
    </row>
    <row r="175" spans="2:13" x14ac:dyDescent="0.4">
      <c r="B175" t="e" vm="174">
        <v>#VALUE!</v>
      </c>
      <c r="D175" t="s">
        <v>923</v>
      </c>
      <c r="E175" t="s">
        <v>924</v>
      </c>
      <c r="F175" t="s">
        <v>940</v>
      </c>
      <c r="G175" s="9" t="s">
        <v>941</v>
      </c>
      <c r="H175" t="s">
        <v>942</v>
      </c>
      <c r="I175" t="s">
        <v>943</v>
      </c>
      <c r="J175" t="s">
        <v>944</v>
      </c>
    </row>
    <row r="176" spans="2:13" ht="69.400000000000006" x14ac:dyDescent="0.4">
      <c r="B176" t="e" vm="175">
        <v>#VALUE!</v>
      </c>
      <c r="D176" t="s">
        <v>923</v>
      </c>
      <c r="E176" t="s">
        <v>924</v>
      </c>
      <c r="F176" t="s">
        <v>945</v>
      </c>
      <c r="G176" s="9" t="s">
        <v>946</v>
      </c>
      <c r="H176" t="s">
        <v>947</v>
      </c>
      <c r="I176" t="s">
        <v>948</v>
      </c>
      <c r="J176" t="s">
        <v>949</v>
      </c>
      <c r="L176" t="s">
        <v>90</v>
      </c>
      <c r="M176" t="s">
        <v>61</v>
      </c>
    </row>
    <row r="177" spans="2:13" ht="69.400000000000006" x14ac:dyDescent="0.4">
      <c r="B177" t="e" vm="176">
        <v>#VALUE!</v>
      </c>
      <c r="D177" t="s">
        <v>923</v>
      </c>
      <c r="E177" t="s">
        <v>924</v>
      </c>
      <c r="F177" t="s">
        <v>950</v>
      </c>
      <c r="G177" s="9" t="s">
        <v>951</v>
      </c>
      <c r="H177" t="s">
        <v>952</v>
      </c>
      <c r="I177" t="s">
        <v>953</v>
      </c>
      <c r="J177" t="s">
        <v>954</v>
      </c>
    </row>
    <row r="178" spans="2:13" x14ac:dyDescent="0.4">
      <c r="B178" t="e" vm="177">
        <v>#VALUE!</v>
      </c>
      <c r="D178" t="s">
        <v>923</v>
      </c>
      <c r="E178" t="s">
        <v>955</v>
      </c>
      <c r="F178" t="s">
        <v>956</v>
      </c>
      <c r="G178" s="9" t="s">
        <v>957</v>
      </c>
      <c r="H178" t="s">
        <v>958</v>
      </c>
      <c r="I178" t="s">
        <v>959</v>
      </c>
      <c r="J178" t="s">
        <v>960</v>
      </c>
      <c r="M178" t="s">
        <v>61</v>
      </c>
    </row>
    <row r="179" spans="2:13" x14ac:dyDescent="0.4">
      <c r="B179" t="e" vm="178">
        <v>#VALUE!</v>
      </c>
      <c r="D179" t="s">
        <v>923</v>
      </c>
      <c r="E179" t="s">
        <v>955</v>
      </c>
      <c r="F179" t="s">
        <v>961</v>
      </c>
      <c r="G179" s="9" t="s">
        <v>963</v>
      </c>
      <c r="H179" t="s">
        <v>964</v>
      </c>
      <c r="I179" t="s">
        <v>965</v>
      </c>
      <c r="J179" t="s">
        <v>966</v>
      </c>
      <c r="L179" t="s">
        <v>962</v>
      </c>
      <c r="M179" t="s">
        <v>61</v>
      </c>
    </row>
    <row r="180" spans="2:13" x14ac:dyDescent="0.4">
      <c r="B180" t="e" vm="179">
        <v>#VALUE!</v>
      </c>
      <c r="D180" t="s">
        <v>923</v>
      </c>
      <c r="E180" t="s">
        <v>955</v>
      </c>
      <c r="F180" t="s">
        <v>967</v>
      </c>
      <c r="G180" s="9" t="s">
        <v>968</v>
      </c>
      <c r="H180" t="s">
        <v>969</v>
      </c>
      <c r="I180" t="s">
        <v>970</v>
      </c>
      <c r="J180" t="s">
        <v>971</v>
      </c>
      <c r="L180" t="s">
        <v>526</v>
      </c>
      <c r="M180" t="s">
        <v>61</v>
      </c>
    </row>
    <row r="181" spans="2:13" ht="55.5" x14ac:dyDescent="0.4">
      <c r="B181" t="e" vm="180">
        <v>#VALUE!</v>
      </c>
      <c r="D181" t="s">
        <v>923</v>
      </c>
      <c r="E181" t="s">
        <v>955</v>
      </c>
      <c r="F181" t="s">
        <v>972</v>
      </c>
      <c r="G181" s="9" t="s">
        <v>973</v>
      </c>
      <c r="H181" t="s">
        <v>974</v>
      </c>
      <c r="I181" t="s">
        <v>975</v>
      </c>
      <c r="J181" t="s">
        <v>976</v>
      </c>
      <c r="L181" t="s">
        <v>290</v>
      </c>
      <c r="M181" t="s">
        <v>61</v>
      </c>
    </row>
    <row r="182" spans="2:13" ht="41.65" x14ac:dyDescent="0.4">
      <c r="B182" t="e" vm="181">
        <v>#VALUE!</v>
      </c>
      <c r="D182" t="s">
        <v>923</v>
      </c>
      <c r="E182" t="s">
        <v>955</v>
      </c>
      <c r="F182" t="s">
        <v>977</v>
      </c>
      <c r="G182" s="9" t="s">
        <v>979</v>
      </c>
      <c r="H182" t="s">
        <v>980</v>
      </c>
      <c r="I182" t="s">
        <v>981</v>
      </c>
      <c r="J182" t="s">
        <v>982</v>
      </c>
      <c r="L182" t="s">
        <v>978</v>
      </c>
      <c r="M182" t="s">
        <v>61</v>
      </c>
    </row>
    <row r="183" spans="2:13" x14ac:dyDescent="0.4">
      <c r="B183" t="e" vm="182">
        <v>#VALUE!</v>
      </c>
      <c r="D183" t="s">
        <v>923</v>
      </c>
      <c r="E183" t="s">
        <v>955</v>
      </c>
      <c r="F183" t="s">
        <v>983</v>
      </c>
      <c r="G183" s="9" t="s">
        <v>984</v>
      </c>
      <c r="H183" t="s">
        <v>985</v>
      </c>
      <c r="I183" t="s">
        <v>986</v>
      </c>
      <c r="J183" t="s">
        <v>987</v>
      </c>
    </row>
    <row r="184" spans="2:13" x14ac:dyDescent="0.4">
      <c r="B184" t="e" vm="183">
        <v>#VALUE!</v>
      </c>
      <c r="D184" t="s">
        <v>923</v>
      </c>
      <c r="E184" t="s">
        <v>988</v>
      </c>
      <c r="F184" t="s">
        <v>989</v>
      </c>
      <c r="G184" s="9" t="s">
        <v>990</v>
      </c>
      <c r="H184" t="s">
        <v>991</v>
      </c>
      <c r="I184" t="s">
        <v>992</v>
      </c>
      <c r="J184" t="s">
        <v>993</v>
      </c>
    </row>
    <row r="185" spans="2:13" x14ac:dyDescent="0.4">
      <c r="B185" t="e" vm="184">
        <v>#VALUE!</v>
      </c>
      <c r="D185" t="s">
        <v>923</v>
      </c>
      <c r="E185" t="s">
        <v>988</v>
      </c>
      <c r="F185" t="s">
        <v>994</v>
      </c>
      <c r="G185" s="9" t="s">
        <v>995</v>
      </c>
      <c r="H185" t="s">
        <v>996</v>
      </c>
      <c r="I185" t="s">
        <v>997</v>
      </c>
      <c r="J185" t="s">
        <v>998</v>
      </c>
    </row>
    <row r="186" spans="2:13" x14ac:dyDescent="0.4">
      <c r="B186" t="e" vm="185">
        <v>#VALUE!</v>
      </c>
      <c r="D186" t="s">
        <v>923</v>
      </c>
      <c r="E186" t="s">
        <v>988</v>
      </c>
      <c r="F186" t="s">
        <v>999</v>
      </c>
      <c r="G186" s="9" t="s">
        <v>1000</v>
      </c>
      <c r="H186" t="s">
        <v>1001</v>
      </c>
      <c r="I186" t="s">
        <v>1002</v>
      </c>
      <c r="J186" t="s">
        <v>1003</v>
      </c>
    </row>
    <row r="187" spans="2:13" x14ac:dyDescent="0.4">
      <c r="B187" t="e" vm="186">
        <v>#VALUE!</v>
      </c>
      <c r="D187" t="s">
        <v>923</v>
      </c>
      <c r="E187" t="s">
        <v>988</v>
      </c>
      <c r="F187" t="s">
        <v>1004</v>
      </c>
      <c r="G187" s="9" t="s">
        <v>1005</v>
      </c>
      <c r="H187" t="s">
        <v>1006</v>
      </c>
      <c r="I187" t="s">
        <v>1007</v>
      </c>
      <c r="J187" t="s">
        <v>1008</v>
      </c>
    </row>
    <row r="188" spans="2:13" x14ac:dyDescent="0.4">
      <c r="B188" t="e" vm="187">
        <v>#VALUE!</v>
      </c>
      <c r="D188" t="s">
        <v>923</v>
      </c>
      <c r="E188" t="s">
        <v>1009</v>
      </c>
      <c r="F188" t="s">
        <v>1010</v>
      </c>
      <c r="G188" s="9" t="s">
        <v>1011</v>
      </c>
      <c r="H188" t="s">
        <v>1012</v>
      </c>
      <c r="I188" t="s">
        <v>1013</v>
      </c>
      <c r="J188" t="s">
        <v>1014</v>
      </c>
    </row>
    <row r="189" spans="2:13" x14ac:dyDescent="0.4">
      <c r="B189" t="e" vm="188">
        <v>#VALUE!</v>
      </c>
      <c r="D189" t="s">
        <v>923</v>
      </c>
      <c r="E189" t="s">
        <v>1009</v>
      </c>
      <c r="F189" t="s">
        <v>1015</v>
      </c>
      <c r="G189" s="9" t="s">
        <v>1016</v>
      </c>
      <c r="H189" t="s">
        <v>1017</v>
      </c>
      <c r="I189" t="s">
        <v>1018</v>
      </c>
      <c r="J189" t="s">
        <v>1019</v>
      </c>
    </row>
    <row r="190" spans="2:13" x14ac:dyDescent="0.4">
      <c r="B190" t="e" vm="189">
        <v>#VALUE!</v>
      </c>
      <c r="D190" t="s">
        <v>923</v>
      </c>
      <c r="E190" t="s">
        <v>1020</v>
      </c>
      <c r="F190" t="s">
        <v>1021</v>
      </c>
      <c r="G190" s="9" t="s">
        <v>1022</v>
      </c>
      <c r="H190" t="s">
        <v>1023</v>
      </c>
      <c r="I190" t="s">
        <v>1024</v>
      </c>
      <c r="J190" t="s">
        <v>1025</v>
      </c>
    </row>
    <row r="191" spans="2:13" x14ac:dyDescent="0.4">
      <c r="B191" t="e" vm="190">
        <v>#VALUE!</v>
      </c>
      <c r="D191" t="s">
        <v>923</v>
      </c>
      <c r="E191" t="s">
        <v>1026</v>
      </c>
      <c r="F191" t="s">
        <v>1027</v>
      </c>
      <c r="G191" s="9" t="s">
        <v>1028</v>
      </c>
      <c r="H191" t="s">
        <v>1029</v>
      </c>
      <c r="I191" t="s">
        <v>1030</v>
      </c>
      <c r="J191" t="s">
        <v>1031</v>
      </c>
    </row>
    <row r="192" spans="2:13" x14ac:dyDescent="0.4">
      <c r="B192" t="e" vm="191">
        <v>#VALUE!</v>
      </c>
      <c r="D192" t="s">
        <v>923</v>
      </c>
      <c r="E192" t="s">
        <v>1026</v>
      </c>
      <c r="F192" t="s">
        <v>1032</v>
      </c>
      <c r="G192" s="9" t="s">
        <v>1033</v>
      </c>
      <c r="H192" t="s">
        <v>1034</v>
      </c>
      <c r="I192" t="s">
        <v>1035</v>
      </c>
      <c r="J192" t="s">
        <v>1036</v>
      </c>
    </row>
    <row r="193" spans="2:10" x14ac:dyDescent="0.4">
      <c r="B193" t="e" vm="192">
        <v>#VALUE!</v>
      </c>
      <c r="D193" t="s">
        <v>923</v>
      </c>
      <c r="E193" t="s">
        <v>1026</v>
      </c>
      <c r="F193" t="s">
        <v>1037</v>
      </c>
      <c r="G193" s="9" t="s">
        <v>1038</v>
      </c>
      <c r="H193" t="s">
        <v>1039</v>
      </c>
      <c r="I193" t="s">
        <v>1040</v>
      </c>
      <c r="J193" t="s">
        <v>1041</v>
      </c>
    </row>
    <row r="194" spans="2:10" x14ac:dyDescent="0.4">
      <c r="B194" t="e" vm="193">
        <v>#VALUE!</v>
      </c>
      <c r="D194" t="s">
        <v>923</v>
      </c>
      <c r="E194" t="s">
        <v>1026</v>
      </c>
      <c r="F194" t="s">
        <v>1042</v>
      </c>
      <c r="G194" s="9" t="s">
        <v>1043</v>
      </c>
      <c r="H194" t="s">
        <v>1044</v>
      </c>
      <c r="I194" t="s">
        <v>1045</v>
      </c>
      <c r="J194" t="s">
        <v>1046</v>
      </c>
    </row>
    <row r="195" spans="2:10" x14ac:dyDescent="0.4">
      <c r="B195" t="e" vm="194">
        <v>#VALUE!</v>
      </c>
      <c r="D195" t="s">
        <v>923</v>
      </c>
      <c r="E195" t="s">
        <v>1026</v>
      </c>
      <c r="F195" t="s">
        <v>1047</v>
      </c>
      <c r="G195" s="9" t="s">
        <v>1048</v>
      </c>
      <c r="H195" t="s">
        <v>1049</v>
      </c>
      <c r="I195" t="s">
        <v>1050</v>
      </c>
      <c r="J195" t="s">
        <v>1051</v>
      </c>
    </row>
    <row r="196" spans="2:10" x14ac:dyDescent="0.4">
      <c r="B196" t="e" vm="195">
        <v>#VALUE!</v>
      </c>
      <c r="D196" t="s">
        <v>1052</v>
      </c>
      <c r="E196" t="s">
        <v>1053</v>
      </c>
      <c r="F196" t="s">
        <v>1054</v>
      </c>
      <c r="G196" s="9" t="s">
        <v>1055</v>
      </c>
      <c r="H196" t="s">
        <v>1056</v>
      </c>
      <c r="I196" t="s">
        <v>1057</v>
      </c>
      <c r="J196" t="s">
        <v>1058</v>
      </c>
    </row>
    <row r="197" spans="2:10" x14ac:dyDescent="0.4">
      <c r="B197" t="e" vm="196">
        <v>#VALUE!</v>
      </c>
      <c r="D197" t="s">
        <v>1052</v>
      </c>
      <c r="E197" t="s">
        <v>1053</v>
      </c>
      <c r="F197" t="s">
        <v>1059</v>
      </c>
      <c r="G197" s="9" t="s">
        <v>1060</v>
      </c>
      <c r="H197" t="s">
        <v>1061</v>
      </c>
      <c r="I197" t="s">
        <v>1062</v>
      </c>
      <c r="J197" t="s">
        <v>1063</v>
      </c>
    </row>
    <row r="198" spans="2:10" x14ac:dyDescent="0.4">
      <c r="B198" t="e" vm="197">
        <v>#VALUE!</v>
      </c>
      <c r="D198" t="s">
        <v>1052</v>
      </c>
      <c r="E198" t="s">
        <v>1053</v>
      </c>
      <c r="F198" t="s">
        <v>1064</v>
      </c>
      <c r="G198" s="9" t="s">
        <v>1065</v>
      </c>
      <c r="H198" t="s">
        <v>1066</v>
      </c>
      <c r="I198" t="s">
        <v>1067</v>
      </c>
      <c r="J198" t="s">
        <v>1068</v>
      </c>
    </row>
    <row r="199" spans="2:10" x14ac:dyDescent="0.4">
      <c r="B199" t="e" vm="198">
        <v>#VALUE!</v>
      </c>
      <c r="D199" t="s">
        <v>1052</v>
      </c>
      <c r="E199" t="s">
        <v>1053</v>
      </c>
      <c r="F199" t="s">
        <v>1069</v>
      </c>
      <c r="G199" s="9" t="s">
        <v>1070</v>
      </c>
      <c r="H199" t="s">
        <v>1071</v>
      </c>
      <c r="I199" t="s">
        <v>1072</v>
      </c>
      <c r="J199" t="s">
        <v>1073</v>
      </c>
    </row>
    <row r="200" spans="2:10" x14ac:dyDescent="0.4">
      <c r="B200" t="e" vm="199">
        <v>#VALUE!</v>
      </c>
      <c r="D200" t="s">
        <v>1052</v>
      </c>
      <c r="E200" t="s">
        <v>1053</v>
      </c>
      <c r="F200" t="s">
        <v>1074</v>
      </c>
      <c r="G200" s="9" t="s">
        <v>1075</v>
      </c>
      <c r="H200" t="s">
        <v>1076</v>
      </c>
      <c r="I200" t="s">
        <v>1077</v>
      </c>
      <c r="J200" t="s">
        <v>1078</v>
      </c>
    </row>
    <row r="201" spans="2:10" x14ac:dyDescent="0.4">
      <c r="B201" t="e" vm="200">
        <v>#VALUE!</v>
      </c>
      <c r="D201" t="s">
        <v>1052</v>
      </c>
      <c r="E201" t="s">
        <v>1053</v>
      </c>
      <c r="F201" t="s">
        <v>1079</v>
      </c>
      <c r="G201" s="9" t="s">
        <v>1080</v>
      </c>
      <c r="H201" t="s">
        <v>1081</v>
      </c>
      <c r="I201" t="s">
        <v>1082</v>
      </c>
      <c r="J201" t="s">
        <v>1083</v>
      </c>
    </row>
    <row r="202" spans="2:10" x14ac:dyDescent="0.4">
      <c r="B202" t="e" vm="201">
        <v>#VALUE!</v>
      </c>
      <c r="D202" t="s">
        <v>1052</v>
      </c>
      <c r="E202" t="s">
        <v>1084</v>
      </c>
      <c r="F202" t="s">
        <v>1085</v>
      </c>
      <c r="G202" s="9" t="s">
        <v>1086</v>
      </c>
      <c r="H202" t="s">
        <v>1087</v>
      </c>
      <c r="I202" t="s">
        <v>1088</v>
      </c>
      <c r="J202" t="s">
        <v>1089</v>
      </c>
    </row>
    <row r="203" spans="2:10" x14ac:dyDescent="0.4">
      <c r="B203" t="e" vm="202">
        <v>#VALUE!</v>
      </c>
      <c r="D203" t="s">
        <v>1052</v>
      </c>
      <c r="E203" t="s">
        <v>1084</v>
      </c>
      <c r="F203" t="s">
        <v>1090</v>
      </c>
      <c r="G203" s="9" t="s">
        <v>1091</v>
      </c>
      <c r="H203" t="s">
        <v>1092</v>
      </c>
      <c r="I203" t="s">
        <v>1093</v>
      </c>
      <c r="J203" t="s">
        <v>1094</v>
      </c>
    </row>
    <row r="204" spans="2:10" x14ac:dyDescent="0.4">
      <c r="B204" t="e" vm="203">
        <v>#VALUE!</v>
      </c>
      <c r="D204" t="s">
        <v>1052</v>
      </c>
      <c r="E204" t="s">
        <v>1084</v>
      </c>
      <c r="F204" t="s">
        <v>1095</v>
      </c>
      <c r="G204" s="9" t="s">
        <v>1096</v>
      </c>
      <c r="H204" t="s">
        <v>1097</v>
      </c>
      <c r="I204" t="s">
        <v>1098</v>
      </c>
      <c r="J204" t="s">
        <v>1099</v>
      </c>
    </row>
    <row r="205" spans="2:10" x14ac:dyDescent="0.4">
      <c r="B205" t="e" vm="204">
        <v>#VALUE!</v>
      </c>
      <c r="D205" t="s">
        <v>1052</v>
      </c>
      <c r="E205" t="s">
        <v>1084</v>
      </c>
      <c r="F205" t="s">
        <v>1100</v>
      </c>
      <c r="G205" s="9" t="s">
        <v>1101</v>
      </c>
      <c r="H205" t="s">
        <v>1102</v>
      </c>
      <c r="I205" t="s">
        <v>1103</v>
      </c>
      <c r="J205" t="s">
        <v>1104</v>
      </c>
    </row>
    <row r="206" spans="2:10" x14ac:dyDescent="0.4">
      <c r="B206" t="e" vm="205">
        <v>#VALUE!</v>
      </c>
      <c r="D206" t="s">
        <v>1052</v>
      </c>
      <c r="E206" t="s">
        <v>1084</v>
      </c>
      <c r="F206" t="s">
        <v>1105</v>
      </c>
      <c r="G206" s="9" t="s">
        <v>1106</v>
      </c>
      <c r="H206" t="s">
        <v>1107</v>
      </c>
      <c r="I206" t="s">
        <v>1108</v>
      </c>
      <c r="J206" t="s">
        <v>1109</v>
      </c>
    </row>
    <row r="207" spans="2:10" x14ac:dyDescent="0.4">
      <c r="B207" t="e" vm="206">
        <v>#VALUE!</v>
      </c>
      <c r="D207" t="s">
        <v>1052</v>
      </c>
      <c r="E207" t="s">
        <v>1110</v>
      </c>
      <c r="F207" t="s">
        <v>1111</v>
      </c>
      <c r="G207" s="9" t="s">
        <v>1112</v>
      </c>
      <c r="H207" t="s">
        <v>1113</v>
      </c>
      <c r="I207" t="s">
        <v>1114</v>
      </c>
      <c r="J207" t="s">
        <v>1115</v>
      </c>
    </row>
    <row r="208" spans="2:10" x14ac:dyDescent="0.4">
      <c r="B208" t="e" vm="207">
        <v>#VALUE!</v>
      </c>
      <c r="D208" t="s">
        <v>1052</v>
      </c>
      <c r="E208" t="s">
        <v>1116</v>
      </c>
      <c r="F208" t="s">
        <v>1117</v>
      </c>
      <c r="G208" s="9" t="s">
        <v>1118</v>
      </c>
      <c r="H208" t="s">
        <v>1119</v>
      </c>
      <c r="I208" t="s">
        <v>1120</v>
      </c>
      <c r="J208" t="s">
        <v>1121</v>
      </c>
    </row>
    <row r="209" spans="2:13" x14ac:dyDescent="0.4">
      <c r="B209" t="e" vm="208">
        <v>#VALUE!</v>
      </c>
      <c r="D209" t="s">
        <v>1052</v>
      </c>
      <c r="E209" t="s">
        <v>1116</v>
      </c>
      <c r="F209" t="s">
        <v>1122</v>
      </c>
      <c r="G209" s="9" t="s">
        <v>1123</v>
      </c>
      <c r="H209" t="s">
        <v>1124</v>
      </c>
      <c r="I209" t="s">
        <v>1125</v>
      </c>
      <c r="J209" t="s">
        <v>1126</v>
      </c>
    </row>
    <row r="210" spans="2:13" x14ac:dyDescent="0.4">
      <c r="B210" t="e" vm="209">
        <v>#VALUE!</v>
      </c>
      <c r="D210" t="s">
        <v>1052</v>
      </c>
      <c r="E210" t="s">
        <v>1116</v>
      </c>
      <c r="F210" t="s">
        <v>1127</v>
      </c>
      <c r="G210" s="9" t="s">
        <v>1128</v>
      </c>
      <c r="H210" t="s">
        <v>1129</v>
      </c>
      <c r="I210" t="s">
        <v>1130</v>
      </c>
      <c r="J210" t="s">
        <v>1131</v>
      </c>
    </row>
    <row r="211" spans="2:13" x14ac:dyDescent="0.4">
      <c r="B211" t="e" vm="210">
        <v>#VALUE!</v>
      </c>
      <c r="D211" t="s">
        <v>1052</v>
      </c>
      <c r="E211" t="s">
        <v>1116</v>
      </c>
      <c r="F211" t="s">
        <v>1132</v>
      </c>
      <c r="G211" s="9" t="s">
        <v>1133</v>
      </c>
      <c r="H211" t="s">
        <v>1134</v>
      </c>
      <c r="I211" t="s">
        <v>1135</v>
      </c>
      <c r="J211" t="s">
        <v>1136</v>
      </c>
    </row>
    <row r="212" spans="2:13" x14ac:dyDescent="0.4">
      <c r="B212" t="e" vm="211">
        <v>#VALUE!</v>
      </c>
      <c r="D212" t="s">
        <v>1052</v>
      </c>
      <c r="E212" t="s">
        <v>1116</v>
      </c>
      <c r="F212" t="s">
        <v>1137</v>
      </c>
      <c r="G212" s="9" t="s">
        <v>1138</v>
      </c>
      <c r="H212" t="s">
        <v>1139</v>
      </c>
      <c r="I212" t="s">
        <v>1140</v>
      </c>
      <c r="J212" t="s">
        <v>1141</v>
      </c>
    </row>
    <row r="213" spans="2:13" x14ac:dyDescent="0.4">
      <c r="B213" t="e" vm="212">
        <v>#VALUE!</v>
      </c>
      <c r="D213" t="s">
        <v>1052</v>
      </c>
      <c r="E213" t="s">
        <v>1116</v>
      </c>
      <c r="F213" t="s">
        <v>1142</v>
      </c>
      <c r="G213" s="9" t="s">
        <v>1143</v>
      </c>
      <c r="H213" t="s">
        <v>1144</v>
      </c>
      <c r="I213" t="s">
        <v>1145</v>
      </c>
      <c r="J213" t="s">
        <v>1146</v>
      </c>
    </row>
    <row r="214" spans="2:13" x14ac:dyDescent="0.4">
      <c r="B214" t="e" vm="213">
        <v>#VALUE!</v>
      </c>
      <c r="D214" t="s">
        <v>1052</v>
      </c>
      <c r="E214" t="s">
        <v>1116</v>
      </c>
      <c r="F214" t="s">
        <v>1147</v>
      </c>
      <c r="G214" s="9" t="s">
        <v>1148</v>
      </c>
      <c r="H214" t="s">
        <v>1149</v>
      </c>
      <c r="I214" t="s">
        <v>1150</v>
      </c>
      <c r="J214" t="s">
        <v>1151</v>
      </c>
    </row>
    <row r="215" spans="2:13" ht="41.65" x14ac:dyDescent="0.4">
      <c r="B215" t="e" vm="214">
        <v>#VALUE!</v>
      </c>
      <c r="D215" t="s">
        <v>1052</v>
      </c>
      <c r="E215" t="s">
        <v>1116</v>
      </c>
      <c r="F215" t="s">
        <v>1152</v>
      </c>
      <c r="G215" s="9" t="s">
        <v>1153</v>
      </c>
      <c r="H215" t="s">
        <v>1154</v>
      </c>
      <c r="I215" t="s">
        <v>1155</v>
      </c>
      <c r="J215" t="s">
        <v>1156</v>
      </c>
    </row>
    <row r="216" spans="2:13" ht="41.65" x14ac:dyDescent="0.4">
      <c r="B216" t="e" vm="215">
        <v>#VALUE!</v>
      </c>
      <c r="D216" t="s">
        <v>1052</v>
      </c>
      <c r="E216" t="s">
        <v>1116</v>
      </c>
      <c r="F216" t="s">
        <v>1157</v>
      </c>
      <c r="G216" s="9" t="s">
        <v>1158</v>
      </c>
      <c r="H216" t="s">
        <v>1159</v>
      </c>
      <c r="I216" t="s">
        <v>1160</v>
      </c>
      <c r="J216" t="s">
        <v>1161</v>
      </c>
    </row>
    <row r="217" spans="2:13" x14ac:dyDescent="0.4">
      <c r="B217" t="e" vm="216">
        <v>#VALUE!</v>
      </c>
      <c r="D217" t="s">
        <v>1052</v>
      </c>
      <c r="E217" t="s">
        <v>1162</v>
      </c>
      <c r="F217" t="s">
        <v>1163</v>
      </c>
      <c r="G217" s="9" t="s">
        <v>1164</v>
      </c>
      <c r="H217" t="s">
        <v>1165</v>
      </c>
      <c r="I217" t="s">
        <v>1166</v>
      </c>
      <c r="J217" t="s">
        <v>1167</v>
      </c>
    </row>
    <row r="218" spans="2:13" x14ac:dyDescent="0.4">
      <c r="B218" t="e" vm="217">
        <v>#VALUE!</v>
      </c>
      <c r="D218" t="s">
        <v>1052</v>
      </c>
      <c r="E218" t="s">
        <v>1162</v>
      </c>
      <c r="F218" t="s">
        <v>1168</v>
      </c>
      <c r="G218" s="9" t="s">
        <v>1169</v>
      </c>
      <c r="H218" t="s">
        <v>1170</v>
      </c>
      <c r="I218" t="s">
        <v>1171</v>
      </c>
      <c r="J218" t="s">
        <v>1172</v>
      </c>
    </row>
    <row r="219" spans="2:13" x14ac:dyDescent="0.4">
      <c r="B219" t="e" vm="218">
        <v>#VALUE!</v>
      </c>
      <c r="D219" t="s">
        <v>1052</v>
      </c>
      <c r="E219" t="s">
        <v>1162</v>
      </c>
      <c r="F219" t="s">
        <v>1173</v>
      </c>
      <c r="G219" s="9" t="s">
        <v>1174</v>
      </c>
      <c r="H219" t="s">
        <v>1175</v>
      </c>
      <c r="I219" t="s">
        <v>1176</v>
      </c>
      <c r="J219" t="s">
        <v>1177</v>
      </c>
    </row>
    <row r="220" spans="2:13" x14ac:dyDescent="0.4">
      <c r="B220" t="e" vm="219">
        <v>#VALUE!</v>
      </c>
      <c r="D220" t="s">
        <v>1052</v>
      </c>
      <c r="E220" t="s">
        <v>1162</v>
      </c>
      <c r="F220" t="s">
        <v>1178</v>
      </c>
      <c r="G220" s="9" t="s">
        <v>1179</v>
      </c>
      <c r="H220" t="s">
        <v>1180</v>
      </c>
      <c r="I220" t="s">
        <v>1181</v>
      </c>
      <c r="J220" t="s">
        <v>1182</v>
      </c>
    </row>
    <row r="221" spans="2:13" x14ac:dyDescent="0.4">
      <c r="B221" t="e" vm="220">
        <v>#VALUE!</v>
      </c>
      <c r="D221" t="s">
        <v>1052</v>
      </c>
      <c r="E221" t="s">
        <v>1183</v>
      </c>
      <c r="F221" t="s">
        <v>1184</v>
      </c>
      <c r="G221" s="9" t="s">
        <v>1185</v>
      </c>
      <c r="H221" t="s">
        <v>1186</v>
      </c>
      <c r="I221" t="s">
        <v>1187</v>
      </c>
      <c r="J221" t="s">
        <v>1188</v>
      </c>
    </row>
    <row r="222" spans="2:13" x14ac:dyDescent="0.4">
      <c r="B222" t="e" vm="221">
        <v>#VALUE!</v>
      </c>
      <c r="D222" t="s">
        <v>1052</v>
      </c>
      <c r="E222" t="s">
        <v>1183</v>
      </c>
      <c r="F222" t="s">
        <v>1189</v>
      </c>
      <c r="G222" s="9" t="s">
        <v>1190</v>
      </c>
      <c r="H222" t="s">
        <v>1191</v>
      </c>
      <c r="I222" t="s">
        <v>1192</v>
      </c>
      <c r="J222" t="s">
        <v>1193</v>
      </c>
    </row>
    <row r="223" spans="2:13" x14ac:dyDescent="0.4">
      <c r="B223" t="e" vm="222">
        <v>#VALUE!</v>
      </c>
      <c r="D223" t="s">
        <v>1052</v>
      </c>
      <c r="E223" t="s">
        <v>1183</v>
      </c>
      <c r="F223" t="s">
        <v>1194</v>
      </c>
      <c r="G223" s="9" t="s">
        <v>1195</v>
      </c>
      <c r="H223" t="s">
        <v>1196</v>
      </c>
      <c r="I223" t="s">
        <v>1197</v>
      </c>
      <c r="J223" t="s">
        <v>1198</v>
      </c>
    </row>
    <row r="224" spans="2:13" x14ac:dyDescent="0.4">
      <c r="B224" t="e" vm="223">
        <v>#VALUE!</v>
      </c>
      <c r="D224" t="s">
        <v>1052</v>
      </c>
      <c r="E224" t="s">
        <v>1183</v>
      </c>
      <c r="F224" t="s">
        <v>1199</v>
      </c>
      <c r="G224" s="9" t="s">
        <v>1200</v>
      </c>
      <c r="H224" t="s">
        <v>1201</v>
      </c>
      <c r="I224" t="s">
        <v>1202</v>
      </c>
      <c r="J224" t="s">
        <v>1203</v>
      </c>
      <c r="M224" t="s">
        <v>61</v>
      </c>
    </row>
    <row r="225" spans="2:13" x14ac:dyDescent="0.4">
      <c r="B225" t="e" vm="224">
        <v>#VALUE!</v>
      </c>
      <c r="D225" t="s">
        <v>1052</v>
      </c>
      <c r="E225" t="s">
        <v>1183</v>
      </c>
      <c r="F225" t="s">
        <v>1204</v>
      </c>
      <c r="G225" s="9" t="s">
        <v>1205</v>
      </c>
      <c r="H225" t="s">
        <v>1206</v>
      </c>
      <c r="I225" t="s">
        <v>1207</v>
      </c>
      <c r="J225" t="s">
        <v>1208</v>
      </c>
    </row>
    <row r="226" spans="2:13" x14ac:dyDescent="0.4">
      <c r="B226" t="e" vm="225">
        <v>#VALUE!</v>
      </c>
      <c r="D226" t="s">
        <v>1052</v>
      </c>
      <c r="E226" t="s">
        <v>1183</v>
      </c>
      <c r="F226" t="s">
        <v>1209</v>
      </c>
      <c r="G226" s="9" t="s">
        <v>1210</v>
      </c>
      <c r="H226" t="s">
        <v>1211</v>
      </c>
      <c r="I226" t="s">
        <v>1212</v>
      </c>
      <c r="J226" t="s">
        <v>1213</v>
      </c>
    </row>
    <row r="227" spans="2:13" x14ac:dyDescent="0.4">
      <c r="B227" t="e" vm="226">
        <v>#VALUE!</v>
      </c>
      <c r="D227" t="s">
        <v>1052</v>
      </c>
      <c r="E227" t="s">
        <v>1183</v>
      </c>
      <c r="F227" t="s">
        <v>1214</v>
      </c>
      <c r="G227" s="9" t="s">
        <v>1215</v>
      </c>
      <c r="H227" t="s">
        <v>1216</v>
      </c>
      <c r="I227" t="s">
        <v>1217</v>
      </c>
      <c r="J227" t="s">
        <v>1218</v>
      </c>
    </row>
    <row r="228" spans="2:13" x14ac:dyDescent="0.4">
      <c r="B228" t="e" vm="227">
        <v>#VALUE!</v>
      </c>
      <c r="D228" t="s">
        <v>1052</v>
      </c>
      <c r="E228" t="s">
        <v>1183</v>
      </c>
      <c r="F228" t="s">
        <v>1219</v>
      </c>
      <c r="G228" s="9" t="s">
        <v>1220</v>
      </c>
      <c r="H228" t="s">
        <v>1221</v>
      </c>
      <c r="I228" t="s">
        <v>1222</v>
      </c>
      <c r="J228" t="s">
        <v>1223</v>
      </c>
      <c r="M228" t="s">
        <v>61</v>
      </c>
    </row>
    <row r="229" spans="2:13" x14ac:dyDescent="0.4">
      <c r="B229" t="e" vm="228">
        <v>#VALUE!</v>
      </c>
      <c r="D229" t="s">
        <v>1052</v>
      </c>
      <c r="E229" t="s">
        <v>1183</v>
      </c>
      <c r="F229" t="s">
        <v>1224</v>
      </c>
      <c r="G229" s="9" t="s">
        <v>1225</v>
      </c>
      <c r="H229" t="s">
        <v>1226</v>
      </c>
      <c r="I229" t="s">
        <v>1227</v>
      </c>
      <c r="J229" t="s">
        <v>1228</v>
      </c>
    </row>
    <row r="230" spans="2:13" x14ac:dyDescent="0.4">
      <c r="B230" t="e" vm="229">
        <v>#VALUE!</v>
      </c>
      <c r="D230" t="s">
        <v>1052</v>
      </c>
      <c r="E230" t="s">
        <v>1183</v>
      </c>
      <c r="F230" t="s">
        <v>1229</v>
      </c>
      <c r="G230" s="9" t="s">
        <v>1230</v>
      </c>
      <c r="H230" t="s">
        <v>1231</v>
      </c>
      <c r="I230" t="s">
        <v>1232</v>
      </c>
      <c r="J230" t="s">
        <v>1233</v>
      </c>
    </row>
    <row r="231" spans="2:13" x14ac:dyDescent="0.4">
      <c r="B231" t="e" vm="230">
        <v>#VALUE!</v>
      </c>
      <c r="D231" t="s">
        <v>1052</v>
      </c>
      <c r="E231" t="s">
        <v>1183</v>
      </c>
      <c r="F231" t="s">
        <v>1234</v>
      </c>
      <c r="G231" s="9" t="s">
        <v>1235</v>
      </c>
      <c r="H231" t="s">
        <v>1236</v>
      </c>
      <c r="I231" t="s">
        <v>1237</v>
      </c>
      <c r="J231" t="s">
        <v>1238</v>
      </c>
    </row>
    <row r="232" spans="2:13" x14ac:dyDescent="0.4">
      <c r="B232" t="e" vm="231">
        <v>#VALUE!</v>
      </c>
      <c r="D232" t="s">
        <v>1052</v>
      </c>
      <c r="E232" t="s">
        <v>1239</v>
      </c>
      <c r="F232" t="s">
        <v>1240</v>
      </c>
      <c r="G232" s="9" t="s">
        <v>1241</v>
      </c>
      <c r="H232" t="s">
        <v>1242</v>
      </c>
      <c r="I232" t="s">
        <v>1243</v>
      </c>
      <c r="J232" t="s">
        <v>1244</v>
      </c>
      <c r="M232" t="s">
        <v>61</v>
      </c>
    </row>
    <row r="233" spans="2:13" x14ac:dyDescent="0.4">
      <c r="B233" t="e" vm="232">
        <v>#VALUE!</v>
      </c>
      <c r="D233" t="s">
        <v>1052</v>
      </c>
      <c r="E233" t="s">
        <v>1239</v>
      </c>
      <c r="F233" t="s">
        <v>1245</v>
      </c>
      <c r="G233" s="9" t="s">
        <v>1246</v>
      </c>
      <c r="H233" t="s">
        <v>1247</v>
      </c>
      <c r="I233" t="s">
        <v>1248</v>
      </c>
      <c r="J233" t="s">
        <v>1249</v>
      </c>
    </row>
    <row r="234" spans="2:13" x14ac:dyDescent="0.4">
      <c r="B234" t="e" vm="233">
        <v>#VALUE!</v>
      </c>
      <c r="D234" t="s">
        <v>1052</v>
      </c>
      <c r="E234" t="s">
        <v>1239</v>
      </c>
      <c r="F234" t="s">
        <v>1250</v>
      </c>
      <c r="G234" s="9" t="s">
        <v>1251</v>
      </c>
      <c r="H234" t="s">
        <v>1252</v>
      </c>
      <c r="I234" t="s">
        <v>1253</v>
      </c>
      <c r="J234" t="s">
        <v>1254</v>
      </c>
      <c r="M234" t="s">
        <v>61</v>
      </c>
    </row>
    <row r="235" spans="2:13" x14ac:dyDescent="0.4">
      <c r="B235" t="e" vm="234">
        <v>#VALUE!</v>
      </c>
      <c r="D235" t="s">
        <v>1052</v>
      </c>
      <c r="E235" t="s">
        <v>1239</v>
      </c>
      <c r="F235" t="s">
        <v>1255</v>
      </c>
      <c r="G235" s="9" t="s">
        <v>1256</v>
      </c>
      <c r="H235" t="s">
        <v>1257</v>
      </c>
      <c r="I235" t="s">
        <v>1258</v>
      </c>
      <c r="J235" t="s">
        <v>1259</v>
      </c>
    </row>
    <row r="236" spans="2:13" x14ac:dyDescent="0.4">
      <c r="B236" t="e" vm="235">
        <v>#VALUE!</v>
      </c>
      <c r="D236" t="s">
        <v>1052</v>
      </c>
      <c r="E236" t="s">
        <v>1239</v>
      </c>
      <c r="F236" t="s">
        <v>1260</v>
      </c>
      <c r="G236" s="9" t="s">
        <v>1261</v>
      </c>
      <c r="H236" t="s">
        <v>1262</v>
      </c>
      <c r="I236" t="s">
        <v>1263</v>
      </c>
      <c r="J236" t="s">
        <v>1264</v>
      </c>
    </row>
    <row r="237" spans="2:13" x14ac:dyDescent="0.4">
      <c r="B237" t="e" vm="236">
        <v>#VALUE!</v>
      </c>
      <c r="D237" t="s">
        <v>1052</v>
      </c>
      <c r="E237" t="s">
        <v>1239</v>
      </c>
      <c r="F237" t="s">
        <v>1265</v>
      </c>
      <c r="G237" s="9" t="s">
        <v>1266</v>
      </c>
      <c r="H237" t="s">
        <v>1267</v>
      </c>
      <c r="I237" t="s">
        <v>1268</v>
      </c>
      <c r="J237" t="s">
        <v>1269</v>
      </c>
    </row>
    <row r="238" spans="2:13" x14ac:dyDescent="0.4">
      <c r="B238" t="e" vm="237">
        <v>#VALUE!</v>
      </c>
      <c r="D238" t="s">
        <v>1052</v>
      </c>
      <c r="E238" t="s">
        <v>1239</v>
      </c>
      <c r="F238" t="s">
        <v>1270</v>
      </c>
      <c r="G238" s="9" t="s">
        <v>1271</v>
      </c>
      <c r="H238" t="s">
        <v>1272</v>
      </c>
      <c r="I238" t="s">
        <v>1273</v>
      </c>
      <c r="J238" t="s">
        <v>1274</v>
      </c>
    </row>
    <row r="239" spans="2:13" x14ac:dyDescent="0.4">
      <c r="B239" t="e" vm="238">
        <v>#VALUE!</v>
      </c>
      <c r="D239" t="s">
        <v>1275</v>
      </c>
      <c r="E239" t="s">
        <v>1276</v>
      </c>
      <c r="F239" t="s">
        <v>1277</v>
      </c>
      <c r="G239" s="9" t="s">
        <v>1278</v>
      </c>
      <c r="H239" t="s">
        <v>1279</v>
      </c>
      <c r="I239" t="s">
        <v>1280</v>
      </c>
      <c r="J239" t="s">
        <v>1281</v>
      </c>
    </row>
    <row r="240" spans="2:13" x14ac:dyDescent="0.4">
      <c r="B240" t="e" vm="239">
        <v>#VALUE!</v>
      </c>
      <c r="D240" t="s">
        <v>1275</v>
      </c>
      <c r="E240" t="s">
        <v>1276</v>
      </c>
      <c r="F240" t="s">
        <v>1282</v>
      </c>
      <c r="G240" s="9" t="s">
        <v>1283</v>
      </c>
      <c r="H240" t="s">
        <v>1284</v>
      </c>
      <c r="I240" t="s">
        <v>1285</v>
      </c>
      <c r="J240" t="s">
        <v>1286</v>
      </c>
    </row>
    <row r="241" spans="2:10" x14ac:dyDescent="0.4">
      <c r="B241" t="e" vm="240">
        <v>#VALUE!</v>
      </c>
      <c r="D241" t="s">
        <v>1275</v>
      </c>
      <c r="E241" t="s">
        <v>1276</v>
      </c>
      <c r="F241" t="s">
        <v>1287</v>
      </c>
      <c r="G241" s="9" t="s">
        <v>1288</v>
      </c>
      <c r="H241" t="s">
        <v>1289</v>
      </c>
      <c r="I241" t="s">
        <v>1290</v>
      </c>
      <c r="J241" t="s">
        <v>1291</v>
      </c>
    </row>
    <row r="242" spans="2:10" x14ac:dyDescent="0.4">
      <c r="B242" t="e" vm="241">
        <v>#VALUE!</v>
      </c>
      <c r="D242" t="s">
        <v>1275</v>
      </c>
      <c r="E242" t="s">
        <v>1276</v>
      </c>
      <c r="F242" t="s">
        <v>1292</v>
      </c>
      <c r="G242" s="9" t="s">
        <v>1293</v>
      </c>
      <c r="H242" t="s">
        <v>1294</v>
      </c>
      <c r="I242" t="s">
        <v>1295</v>
      </c>
      <c r="J242" t="s">
        <v>1296</v>
      </c>
    </row>
    <row r="243" spans="2:10" x14ac:dyDescent="0.4">
      <c r="B243" t="e" vm="242">
        <v>#VALUE!</v>
      </c>
      <c r="D243" t="s">
        <v>1275</v>
      </c>
      <c r="E243" t="s">
        <v>1297</v>
      </c>
      <c r="F243" t="s">
        <v>1298</v>
      </c>
      <c r="G243" s="9" t="s">
        <v>1299</v>
      </c>
      <c r="H243" t="s">
        <v>1300</v>
      </c>
      <c r="I243" t="s">
        <v>1301</v>
      </c>
      <c r="J243" t="s">
        <v>1302</v>
      </c>
    </row>
    <row r="244" spans="2:10" x14ac:dyDescent="0.4">
      <c r="B244" t="e" vm="243">
        <v>#VALUE!</v>
      </c>
      <c r="D244" t="s">
        <v>1275</v>
      </c>
      <c r="E244" t="s">
        <v>1297</v>
      </c>
      <c r="F244" t="s">
        <v>1303</v>
      </c>
      <c r="G244" s="9" t="s">
        <v>1304</v>
      </c>
      <c r="H244" t="s">
        <v>1305</v>
      </c>
      <c r="I244" t="s">
        <v>1306</v>
      </c>
      <c r="J244" t="s">
        <v>1307</v>
      </c>
    </row>
    <row r="245" spans="2:10" x14ac:dyDescent="0.4">
      <c r="B245" t="e" vm="244">
        <v>#VALUE!</v>
      </c>
      <c r="D245" t="s">
        <v>1275</v>
      </c>
      <c r="E245" t="s">
        <v>1297</v>
      </c>
      <c r="F245" t="s">
        <v>1308</v>
      </c>
      <c r="G245" s="9" t="s">
        <v>1309</v>
      </c>
      <c r="H245" t="s">
        <v>1310</v>
      </c>
      <c r="I245" t="s">
        <v>1311</v>
      </c>
      <c r="J245" t="s">
        <v>1312</v>
      </c>
    </row>
    <row r="246" spans="2:10" ht="55.5" x14ac:dyDescent="0.4">
      <c r="B246" t="e" vm="245">
        <v>#VALUE!</v>
      </c>
      <c r="D246" t="s">
        <v>1275</v>
      </c>
      <c r="E246" t="s">
        <v>1297</v>
      </c>
      <c r="F246" t="s">
        <v>1313</v>
      </c>
      <c r="G246" s="9" t="s">
        <v>1314</v>
      </c>
      <c r="H246" t="s">
        <v>1315</v>
      </c>
      <c r="I246" t="s">
        <v>1316</v>
      </c>
      <c r="J246" t="s">
        <v>1317</v>
      </c>
    </row>
    <row r="247" spans="2:10" ht="69.400000000000006" x14ac:dyDescent="0.4">
      <c r="B247" t="e" vm="246">
        <v>#VALUE!</v>
      </c>
      <c r="D247" t="s">
        <v>1275</v>
      </c>
      <c r="E247" t="s">
        <v>1297</v>
      </c>
      <c r="F247" t="s">
        <v>1318</v>
      </c>
      <c r="G247" s="9" t="s">
        <v>1319</v>
      </c>
      <c r="H247" t="s">
        <v>1320</v>
      </c>
      <c r="I247" t="s">
        <v>1321</v>
      </c>
      <c r="J247" t="s">
        <v>1322</v>
      </c>
    </row>
    <row r="248" spans="2:10" ht="97.15" x14ac:dyDescent="0.4">
      <c r="B248" t="e" vm="247">
        <v>#VALUE!</v>
      </c>
      <c r="D248" t="s">
        <v>1275</v>
      </c>
      <c r="E248" t="s">
        <v>1297</v>
      </c>
      <c r="F248" t="s">
        <v>1323</v>
      </c>
      <c r="G248" s="9" t="s">
        <v>1324</v>
      </c>
      <c r="H248" t="s">
        <v>1325</v>
      </c>
      <c r="I248" t="s">
        <v>1326</v>
      </c>
      <c r="J248" t="s">
        <v>1327</v>
      </c>
    </row>
    <row r="249" spans="2:10" x14ac:dyDescent="0.4">
      <c r="B249" t="e" vm="248">
        <v>#VALUE!</v>
      </c>
      <c r="D249" t="s">
        <v>1275</v>
      </c>
      <c r="E249" t="s">
        <v>1328</v>
      </c>
      <c r="F249" t="s">
        <v>1329</v>
      </c>
      <c r="G249" s="9" t="s">
        <v>1330</v>
      </c>
      <c r="H249" t="s">
        <v>1331</v>
      </c>
      <c r="I249" t="s">
        <v>1332</v>
      </c>
      <c r="J249" t="s">
        <v>1333</v>
      </c>
    </row>
    <row r="250" spans="2:10" x14ac:dyDescent="0.4">
      <c r="B250" t="e" vm="249">
        <v>#VALUE!</v>
      </c>
      <c r="D250" t="s">
        <v>1275</v>
      </c>
      <c r="E250" t="s">
        <v>1334</v>
      </c>
      <c r="F250" t="s">
        <v>1334</v>
      </c>
      <c r="G250" s="9" t="s">
        <v>1335</v>
      </c>
      <c r="H250" t="s">
        <v>1336</v>
      </c>
      <c r="I250" t="s">
        <v>1337</v>
      </c>
      <c r="J250" t="s">
        <v>1338</v>
      </c>
    </row>
    <row r="251" spans="2:10" x14ac:dyDescent="0.4">
      <c r="B251" t="e" vm="250">
        <v>#VALUE!</v>
      </c>
      <c r="D251" t="s">
        <v>1275</v>
      </c>
      <c r="E251" t="s">
        <v>1334</v>
      </c>
      <c r="F251" t="s">
        <v>1339</v>
      </c>
      <c r="G251" s="9" t="s">
        <v>1340</v>
      </c>
      <c r="H251" t="s">
        <v>1341</v>
      </c>
      <c r="I251" t="s">
        <v>1342</v>
      </c>
      <c r="J251" t="s">
        <v>1343</v>
      </c>
    </row>
    <row r="252" spans="2:10" x14ac:dyDescent="0.4">
      <c r="B252" t="e" vm="251">
        <v>#VALUE!</v>
      </c>
      <c r="D252" t="s">
        <v>1275</v>
      </c>
      <c r="E252" t="s">
        <v>1334</v>
      </c>
      <c r="F252" t="s">
        <v>1344</v>
      </c>
      <c r="G252" s="9" t="s">
        <v>1345</v>
      </c>
      <c r="H252" t="s">
        <v>1346</v>
      </c>
      <c r="I252" t="s">
        <v>1347</v>
      </c>
      <c r="J252" t="s">
        <v>1348</v>
      </c>
    </row>
    <row r="253" spans="2:10" x14ac:dyDescent="0.4">
      <c r="B253" t="e" vm="252">
        <v>#VALUE!</v>
      </c>
      <c r="D253" t="s">
        <v>1275</v>
      </c>
      <c r="E253" t="s">
        <v>1334</v>
      </c>
      <c r="F253" t="s">
        <v>1349</v>
      </c>
      <c r="G253" s="9" t="s">
        <v>1350</v>
      </c>
      <c r="H253" t="s">
        <v>1351</v>
      </c>
      <c r="I253" t="s">
        <v>1352</v>
      </c>
      <c r="J253" t="s">
        <v>1353</v>
      </c>
    </row>
    <row r="254" spans="2:10" x14ac:dyDescent="0.4">
      <c r="B254" t="e" vm="253">
        <v>#VALUE!</v>
      </c>
      <c r="D254" t="s">
        <v>1275</v>
      </c>
      <c r="E254" t="s">
        <v>1354</v>
      </c>
      <c r="F254" t="s">
        <v>1355</v>
      </c>
      <c r="G254" s="9" t="s">
        <v>1356</v>
      </c>
      <c r="H254" t="s">
        <v>1357</v>
      </c>
      <c r="I254" t="s">
        <v>1358</v>
      </c>
      <c r="J254" t="s">
        <v>1359</v>
      </c>
    </row>
    <row r="255" spans="2:10" x14ac:dyDescent="0.4">
      <c r="B255" t="e" vm="254">
        <v>#VALUE!</v>
      </c>
      <c r="D255" t="s">
        <v>1275</v>
      </c>
      <c r="E255" t="s">
        <v>1360</v>
      </c>
      <c r="F255" t="s">
        <v>1361</v>
      </c>
      <c r="G255" s="9" t="s">
        <v>1362</v>
      </c>
      <c r="H255" t="s">
        <v>1363</v>
      </c>
      <c r="I255" t="s">
        <v>1364</v>
      </c>
      <c r="J255" t="s">
        <v>1365</v>
      </c>
    </row>
    <row r="256" spans="2:10" x14ac:dyDescent="0.4">
      <c r="B256" t="e" vm="255">
        <v>#VALUE!</v>
      </c>
      <c r="D256" t="s">
        <v>1275</v>
      </c>
      <c r="E256" t="s">
        <v>1360</v>
      </c>
      <c r="F256" t="s">
        <v>1366</v>
      </c>
      <c r="G256" s="9" t="s">
        <v>1367</v>
      </c>
      <c r="H256" t="s">
        <v>1368</v>
      </c>
      <c r="I256" t="s">
        <v>1369</v>
      </c>
      <c r="J256" t="s">
        <v>1370</v>
      </c>
    </row>
    <row r="257" spans="2:10" x14ac:dyDescent="0.4">
      <c r="B257" t="e" vm="256">
        <v>#VALUE!</v>
      </c>
      <c r="D257" t="s">
        <v>1275</v>
      </c>
      <c r="E257" t="s">
        <v>1371</v>
      </c>
      <c r="F257" t="s">
        <v>1372</v>
      </c>
      <c r="G257" s="9" t="s">
        <v>1373</v>
      </c>
      <c r="H257" t="s">
        <v>1374</v>
      </c>
      <c r="I257" t="s">
        <v>1375</v>
      </c>
      <c r="J257" t="s">
        <v>1376</v>
      </c>
    </row>
    <row r="258" spans="2:10" x14ac:dyDescent="0.4">
      <c r="B258" t="e" vm="257">
        <v>#VALUE!</v>
      </c>
      <c r="D258" t="s">
        <v>1275</v>
      </c>
      <c r="E258" t="s">
        <v>1371</v>
      </c>
      <c r="F258" t="s">
        <v>1377</v>
      </c>
      <c r="G258" s="9" t="s">
        <v>1378</v>
      </c>
      <c r="H258" t="s">
        <v>1379</v>
      </c>
      <c r="I258" t="s">
        <v>1380</v>
      </c>
      <c r="J258" t="s">
        <v>1381</v>
      </c>
    </row>
    <row r="259" spans="2:10" x14ac:dyDescent="0.4">
      <c r="B259" t="e" vm="258">
        <v>#VALUE!</v>
      </c>
      <c r="D259" t="s">
        <v>1275</v>
      </c>
      <c r="E259" t="s">
        <v>1371</v>
      </c>
      <c r="F259" t="s">
        <v>1382</v>
      </c>
      <c r="G259" s="9" t="s">
        <v>1383</v>
      </c>
      <c r="H259" t="s">
        <v>1384</v>
      </c>
      <c r="I259" t="s">
        <v>1385</v>
      </c>
      <c r="J259" t="s">
        <v>1386</v>
      </c>
    </row>
    <row r="260" spans="2:10" x14ac:dyDescent="0.4">
      <c r="B260" t="e" vm="259">
        <v>#VALUE!</v>
      </c>
      <c r="D260" t="s">
        <v>1275</v>
      </c>
      <c r="E260" t="s">
        <v>1371</v>
      </c>
      <c r="F260" t="s">
        <v>1387</v>
      </c>
      <c r="G260" s="9" t="s">
        <v>1388</v>
      </c>
      <c r="H260" t="s">
        <v>1389</v>
      </c>
      <c r="I260" t="s">
        <v>1390</v>
      </c>
      <c r="J260" t="s">
        <v>1391</v>
      </c>
    </row>
    <row r="261" spans="2:10" x14ac:dyDescent="0.4">
      <c r="B261" t="e" vm="260">
        <v>#VALUE!</v>
      </c>
      <c r="D261" t="s">
        <v>1275</v>
      </c>
      <c r="E261" t="s">
        <v>1371</v>
      </c>
      <c r="F261" t="s">
        <v>1392</v>
      </c>
      <c r="G261" s="9" t="s">
        <v>1393</v>
      </c>
      <c r="H261" t="s">
        <v>1394</v>
      </c>
      <c r="I261" t="s">
        <v>1395</v>
      </c>
      <c r="J261" t="s">
        <v>1396</v>
      </c>
    </row>
    <row r="262" spans="2:10" x14ac:dyDescent="0.4">
      <c r="B262" t="e" vm="261">
        <v>#VALUE!</v>
      </c>
      <c r="D262" t="s">
        <v>1275</v>
      </c>
      <c r="E262" t="s">
        <v>1371</v>
      </c>
      <c r="F262" t="s">
        <v>1397</v>
      </c>
      <c r="G262" s="9" t="s">
        <v>1398</v>
      </c>
      <c r="H262" t="s">
        <v>1399</v>
      </c>
      <c r="I262" t="s">
        <v>1400</v>
      </c>
      <c r="J262" t="s">
        <v>1401</v>
      </c>
    </row>
    <row r="263" spans="2:10" x14ac:dyDescent="0.4">
      <c r="B263" t="e" vm="262">
        <v>#VALUE!</v>
      </c>
      <c r="D263" t="s">
        <v>1275</v>
      </c>
      <c r="E263" t="s">
        <v>1371</v>
      </c>
      <c r="F263" t="s">
        <v>1402</v>
      </c>
      <c r="G263" s="9" t="s">
        <v>1403</v>
      </c>
      <c r="H263" t="s">
        <v>1404</v>
      </c>
      <c r="I263" t="s">
        <v>1405</v>
      </c>
      <c r="J263" t="s">
        <v>1406</v>
      </c>
    </row>
    <row r="264" spans="2:10" x14ac:dyDescent="0.4">
      <c r="B264" t="e" vm="263">
        <v>#VALUE!</v>
      </c>
      <c r="D264" t="s">
        <v>1275</v>
      </c>
      <c r="E264" t="s">
        <v>1371</v>
      </c>
      <c r="F264" t="s">
        <v>1407</v>
      </c>
      <c r="G264" s="9" t="s">
        <v>1408</v>
      </c>
      <c r="H264" t="s">
        <v>1409</v>
      </c>
      <c r="I264" t="s">
        <v>1410</v>
      </c>
      <c r="J264" t="s">
        <v>1411</v>
      </c>
    </row>
    <row r="265" spans="2:10" x14ac:dyDescent="0.4">
      <c r="B265" t="e" vm="264">
        <v>#VALUE!</v>
      </c>
      <c r="D265" t="s">
        <v>1275</v>
      </c>
      <c r="E265" t="s">
        <v>1371</v>
      </c>
      <c r="F265" t="s">
        <v>1412</v>
      </c>
      <c r="G265" s="9" t="s">
        <v>1413</v>
      </c>
      <c r="H265" t="s">
        <v>1414</v>
      </c>
      <c r="I265" t="s">
        <v>1415</v>
      </c>
      <c r="J265" t="s">
        <v>1416</v>
      </c>
    </row>
    <row r="266" spans="2:10" x14ac:dyDescent="0.4">
      <c r="B266" t="e" vm="265">
        <v>#VALUE!</v>
      </c>
      <c r="D266" t="s">
        <v>1275</v>
      </c>
      <c r="E266" t="s">
        <v>1417</v>
      </c>
      <c r="F266" t="s">
        <v>1418</v>
      </c>
      <c r="G266" s="9" t="s">
        <v>1419</v>
      </c>
      <c r="H266" t="s">
        <v>1420</v>
      </c>
      <c r="I266" t="s">
        <v>1421</v>
      </c>
      <c r="J266" t="s">
        <v>1422</v>
      </c>
    </row>
    <row r="267" spans="2:10" x14ac:dyDescent="0.4">
      <c r="B267" t="e" vm="266">
        <v>#VALUE!</v>
      </c>
      <c r="D267" t="s">
        <v>1275</v>
      </c>
      <c r="E267" t="s">
        <v>1417</v>
      </c>
      <c r="F267" t="s">
        <v>1423</v>
      </c>
      <c r="G267" s="9" t="s">
        <v>1424</v>
      </c>
      <c r="H267" t="s">
        <v>1425</v>
      </c>
      <c r="I267" t="s">
        <v>1426</v>
      </c>
      <c r="J267" t="s">
        <v>1427</v>
      </c>
    </row>
    <row r="268" spans="2:10" x14ac:dyDescent="0.4">
      <c r="B268" t="e" vm="267">
        <v>#VALUE!</v>
      </c>
      <c r="D268" t="s">
        <v>1275</v>
      </c>
      <c r="E268" t="s">
        <v>1417</v>
      </c>
      <c r="F268" t="s">
        <v>1428</v>
      </c>
      <c r="G268" s="9" t="s">
        <v>1429</v>
      </c>
      <c r="H268" t="s">
        <v>1430</v>
      </c>
      <c r="I268" t="s">
        <v>1431</v>
      </c>
      <c r="J268" t="s">
        <v>1432</v>
      </c>
    </row>
    <row r="269" spans="2:10" x14ac:dyDescent="0.4">
      <c r="B269" t="e" vm="268">
        <v>#VALUE!</v>
      </c>
      <c r="D269" t="s">
        <v>1275</v>
      </c>
      <c r="E269" t="s">
        <v>1417</v>
      </c>
      <c r="F269" t="s">
        <v>1433</v>
      </c>
      <c r="G269" s="9" t="s">
        <v>1434</v>
      </c>
      <c r="H269" t="s">
        <v>1435</v>
      </c>
      <c r="I269" t="s">
        <v>1436</v>
      </c>
      <c r="J269" t="s">
        <v>1437</v>
      </c>
    </row>
    <row r="270" spans="2:10" x14ac:dyDescent="0.4">
      <c r="B270" t="e" vm="269">
        <v>#VALUE!</v>
      </c>
      <c r="D270" t="s">
        <v>1275</v>
      </c>
      <c r="E270" t="s">
        <v>1417</v>
      </c>
      <c r="F270" t="s">
        <v>1438</v>
      </c>
      <c r="G270" s="9" t="s">
        <v>1297</v>
      </c>
      <c r="H270" t="s">
        <v>1439</v>
      </c>
      <c r="I270" t="s">
        <v>1440</v>
      </c>
      <c r="J270" t="s">
        <v>1441</v>
      </c>
    </row>
    <row r="271" spans="2:10" x14ac:dyDescent="0.4">
      <c r="B271" t="e" vm="270">
        <v>#VALUE!</v>
      </c>
      <c r="D271" t="s">
        <v>1275</v>
      </c>
      <c r="E271" t="s">
        <v>1442</v>
      </c>
      <c r="F271" t="s">
        <v>1443</v>
      </c>
      <c r="G271" s="9" t="s">
        <v>1444</v>
      </c>
      <c r="H271" t="s">
        <v>1445</v>
      </c>
      <c r="I271" t="s">
        <v>1446</v>
      </c>
      <c r="J271" t="s">
        <v>1447</v>
      </c>
    </row>
    <row r="272" spans="2:10" x14ac:dyDescent="0.4">
      <c r="B272" t="e" vm="271">
        <v>#VALUE!</v>
      </c>
      <c r="D272" t="s">
        <v>1275</v>
      </c>
      <c r="E272" t="s">
        <v>1442</v>
      </c>
      <c r="F272" t="s">
        <v>1448</v>
      </c>
      <c r="G272" s="9" t="s">
        <v>1449</v>
      </c>
      <c r="H272" t="s">
        <v>1450</v>
      </c>
      <c r="I272" t="s">
        <v>1451</v>
      </c>
      <c r="J272" t="s">
        <v>1452</v>
      </c>
    </row>
    <row r="273" spans="2:13" x14ac:dyDescent="0.4">
      <c r="B273" t="e" vm="272">
        <v>#VALUE!</v>
      </c>
      <c r="D273" t="s">
        <v>1275</v>
      </c>
      <c r="E273" t="s">
        <v>1442</v>
      </c>
      <c r="F273" t="s">
        <v>1453</v>
      </c>
      <c r="G273" s="9" t="s">
        <v>1454</v>
      </c>
      <c r="H273" t="s">
        <v>1455</v>
      </c>
      <c r="I273" t="s">
        <v>1456</v>
      </c>
      <c r="J273" t="s">
        <v>1457</v>
      </c>
    </row>
    <row r="274" spans="2:13" x14ac:dyDescent="0.4">
      <c r="B274" t="e" vm="273">
        <v>#VALUE!</v>
      </c>
      <c r="D274" t="s">
        <v>1275</v>
      </c>
      <c r="E274" t="s">
        <v>1442</v>
      </c>
      <c r="F274" t="s">
        <v>1458</v>
      </c>
      <c r="G274" s="9" t="s">
        <v>1459</v>
      </c>
      <c r="H274" t="s">
        <v>1460</v>
      </c>
      <c r="I274" t="s">
        <v>1461</v>
      </c>
      <c r="J274" t="s">
        <v>1462</v>
      </c>
    </row>
    <row r="275" spans="2:13" x14ac:dyDescent="0.4">
      <c r="B275" t="e" vm="274">
        <v>#VALUE!</v>
      </c>
      <c r="D275" t="s">
        <v>1275</v>
      </c>
      <c r="E275" t="s">
        <v>1463</v>
      </c>
      <c r="F275" t="s">
        <v>1463</v>
      </c>
      <c r="G275" s="9" t="s">
        <v>1464</v>
      </c>
      <c r="H275" t="s">
        <v>1465</v>
      </c>
      <c r="I275" t="s">
        <v>1466</v>
      </c>
      <c r="J275" t="s">
        <v>1467</v>
      </c>
    </row>
    <row r="276" spans="2:13" x14ac:dyDescent="0.4">
      <c r="B276" t="e" vm="275">
        <v>#VALUE!</v>
      </c>
      <c r="D276" t="s">
        <v>1275</v>
      </c>
      <c r="E276" t="s">
        <v>1463</v>
      </c>
      <c r="F276" t="s">
        <v>1468</v>
      </c>
      <c r="G276" s="9" t="s">
        <v>1469</v>
      </c>
      <c r="H276" t="s">
        <v>1470</v>
      </c>
      <c r="I276" t="s">
        <v>1471</v>
      </c>
      <c r="J276" t="s">
        <v>1472</v>
      </c>
    </row>
    <row r="277" spans="2:13" x14ac:dyDescent="0.4">
      <c r="B277" t="e" vm="276">
        <v>#VALUE!</v>
      </c>
      <c r="D277" t="s">
        <v>1275</v>
      </c>
      <c r="E277" t="s">
        <v>1463</v>
      </c>
      <c r="F277" t="s">
        <v>1473</v>
      </c>
      <c r="G277" s="9" t="s">
        <v>1474</v>
      </c>
      <c r="H277" t="s">
        <v>1475</v>
      </c>
      <c r="I277" t="s">
        <v>1476</v>
      </c>
      <c r="J277" t="s">
        <v>1477</v>
      </c>
    </row>
    <row r="278" spans="2:13" x14ac:dyDescent="0.4">
      <c r="B278" t="e" vm="277">
        <v>#VALUE!</v>
      </c>
      <c r="D278" t="s">
        <v>1275</v>
      </c>
      <c r="E278" t="s">
        <v>1463</v>
      </c>
      <c r="F278" t="s">
        <v>1478</v>
      </c>
      <c r="G278" s="9" t="s">
        <v>1479</v>
      </c>
      <c r="H278" t="s">
        <v>1480</v>
      </c>
      <c r="I278" t="s">
        <v>1481</v>
      </c>
      <c r="J278" t="s">
        <v>1482</v>
      </c>
    </row>
    <row r="279" spans="2:13" x14ac:dyDescent="0.4">
      <c r="B279" t="e" vm="278">
        <v>#VALUE!</v>
      </c>
      <c r="D279" t="s">
        <v>1483</v>
      </c>
      <c r="E279" t="s">
        <v>1483</v>
      </c>
      <c r="F279" t="s">
        <v>1484</v>
      </c>
      <c r="G279" s="9" t="s">
        <v>1485</v>
      </c>
      <c r="H279" t="s">
        <v>1486</v>
      </c>
      <c r="I279" t="s">
        <v>1487</v>
      </c>
      <c r="J279" t="s">
        <v>1488</v>
      </c>
    </row>
    <row r="280" spans="2:13" x14ac:dyDescent="0.4">
      <c r="B280" t="e" vm="279">
        <v>#VALUE!</v>
      </c>
      <c r="D280" t="s">
        <v>1483</v>
      </c>
      <c r="E280" t="s">
        <v>1483</v>
      </c>
      <c r="F280" t="s">
        <v>1489</v>
      </c>
      <c r="G280" s="9" t="s">
        <v>1490</v>
      </c>
      <c r="H280" t="s">
        <v>1491</v>
      </c>
      <c r="I280" t="s">
        <v>1492</v>
      </c>
      <c r="J280" t="s">
        <v>1493</v>
      </c>
      <c r="M280" t="s">
        <v>61</v>
      </c>
    </row>
    <row r="281" spans="2:13" x14ac:dyDescent="0.4">
      <c r="B281" t="e" vm="280">
        <v>#VALUE!</v>
      </c>
      <c r="D281" t="s">
        <v>1483</v>
      </c>
      <c r="E281" t="s">
        <v>1483</v>
      </c>
      <c r="F281" t="s">
        <v>1494</v>
      </c>
      <c r="G281" s="9" t="s">
        <v>1495</v>
      </c>
      <c r="H281" t="s">
        <v>1496</v>
      </c>
      <c r="I281" t="s">
        <v>1497</v>
      </c>
      <c r="J281" t="s">
        <v>1498</v>
      </c>
    </row>
    <row r="282" spans="2:13" x14ac:dyDescent="0.4">
      <c r="B282" t="e" vm="281">
        <v>#VALUE!</v>
      </c>
      <c r="D282" t="s">
        <v>1483</v>
      </c>
      <c r="E282" t="s">
        <v>1483</v>
      </c>
      <c r="F282" t="s">
        <v>1499</v>
      </c>
      <c r="G282" s="9" t="s">
        <v>1500</v>
      </c>
      <c r="H282" t="s">
        <v>1501</v>
      </c>
      <c r="I282" t="s">
        <v>1502</v>
      </c>
      <c r="J282" t="s">
        <v>1503</v>
      </c>
      <c r="M282" t="s">
        <v>61</v>
      </c>
    </row>
    <row r="283" spans="2:13" x14ac:dyDescent="0.4">
      <c r="B283" t="e" vm="282">
        <v>#VALUE!</v>
      </c>
      <c r="D283" t="s">
        <v>1483</v>
      </c>
      <c r="E283" t="s">
        <v>1483</v>
      </c>
      <c r="F283" t="s">
        <v>1504</v>
      </c>
      <c r="G283" s="9" t="s">
        <v>1505</v>
      </c>
      <c r="H283" t="s">
        <v>1506</v>
      </c>
      <c r="I283" t="s">
        <v>1507</v>
      </c>
      <c r="J283" t="s">
        <v>1508</v>
      </c>
    </row>
    <row r="284" spans="2:13" x14ac:dyDescent="0.4">
      <c r="B284" t="e" vm="283">
        <v>#VALUE!</v>
      </c>
      <c r="D284" t="s">
        <v>1483</v>
      </c>
      <c r="E284" t="s">
        <v>1483</v>
      </c>
      <c r="F284" t="s">
        <v>1509</v>
      </c>
      <c r="G284" s="9" t="s">
        <v>1510</v>
      </c>
      <c r="H284" t="s">
        <v>1511</v>
      </c>
      <c r="I284" t="s">
        <v>1512</v>
      </c>
      <c r="J284" t="s">
        <v>1513</v>
      </c>
    </row>
    <row r="285" spans="2:13" x14ac:dyDescent="0.4">
      <c r="B285" t="e" vm="284">
        <v>#VALUE!</v>
      </c>
      <c r="D285" t="s">
        <v>1483</v>
      </c>
      <c r="E285" t="s">
        <v>1514</v>
      </c>
      <c r="F285" t="s">
        <v>1515</v>
      </c>
      <c r="G285" s="9" t="s">
        <v>1516</v>
      </c>
      <c r="H285" t="s">
        <v>1517</v>
      </c>
      <c r="I285" t="s">
        <v>1518</v>
      </c>
      <c r="J285" t="s">
        <v>1519</v>
      </c>
    </row>
    <row r="286" spans="2:13" x14ac:dyDescent="0.4">
      <c r="B286" t="e" vm="285">
        <v>#VALUE!</v>
      </c>
      <c r="D286" t="s">
        <v>1483</v>
      </c>
      <c r="E286" t="s">
        <v>1514</v>
      </c>
      <c r="F286" t="s">
        <v>1520</v>
      </c>
      <c r="G286" s="9" t="s">
        <v>1521</v>
      </c>
      <c r="H286" t="s">
        <v>1522</v>
      </c>
      <c r="I286" t="s">
        <v>1523</v>
      </c>
      <c r="J286" t="s">
        <v>1524</v>
      </c>
    </row>
    <row r="287" spans="2:13" x14ac:dyDescent="0.4">
      <c r="B287" t="e" vm="286">
        <v>#VALUE!</v>
      </c>
      <c r="D287" t="s">
        <v>1483</v>
      </c>
      <c r="E287" t="s">
        <v>1514</v>
      </c>
      <c r="F287" t="s">
        <v>1525</v>
      </c>
      <c r="G287" s="9" t="s">
        <v>1526</v>
      </c>
      <c r="H287" t="s">
        <v>1527</v>
      </c>
      <c r="I287" t="s">
        <v>1528</v>
      </c>
      <c r="J287" t="s">
        <v>1529</v>
      </c>
    </row>
    <row r="288" spans="2:13" x14ac:dyDescent="0.4">
      <c r="B288" t="e" vm="287">
        <v>#VALUE!</v>
      </c>
      <c r="D288" t="s">
        <v>1483</v>
      </c>
      <c r="E288" t="s">
        <v>1514</v>
      </c>
      <c r="F288" t="s">
        <v>1530</v>
      </c>
      <c r="G288" s="9" t="s">
        <v>1531</v>
      </c>
      <c r="H288" t="s">
        <v>1532</v>
      </c>
      <c r="I288" t="s">
        <v>1533</v>
      </c>
      <c r="J288" t="s">
        <v>1534</v>
      </c>
    </row>
    <row r="289" spans="2:10" x14ac:dyDescent="0.4">
      <c r="B289" t="e" vm="288">
        <v>#VALUE!</v>
      </c>
      <c r="D289" t="s">
        <v>1483</v>
      </c>
      <c r="E289" t="s">
        <v>1535</v>
      </c>
      <c r="F289" t="s">
        <v>1536</v>
      </c>
      <c r="G289" s="9" t="s">
        <v>1537</v>
      </c>
      <c r="H289" t="s">
        <v>1538</v>
      </c>
      <c r="I289" t="s">
        <v>1539</v>
      </c>
      <c r="J289" t="s">
        <v>1540</v>
      </c>
    </row>
    <row r="290" spans="2:10" x14ac:dyDescent="0.4">
      <c r="B290" t="e" vm="289">
        <v>#VALUE!</v>
      </c>
      <c r="D290" t="s">
        <v>1483</v>
      </c>
      <c r="E290" t="s">
        <v>1535</v>
      </c>
      <c r="F290" t="s">
        <v>1541</v>
      </c>
      <c r="G290" s="9" t="s">
        <v>1542</v>
      </c>
      <c r="H290" t="s">
        <v>1543</v>
      </c>
      <c r="I290" t="s">
        <v>1544</v>
      </c>
      <c r="J290" t="s">
        <v>1545</v>
      </c>
    </row>
    <row r="291" spans="2:10" x14ac:dyDescent="0.4">
      <c r="B291" t="e" vm="290">
        <v>#VALUE!</v>
      </c>
      <c r="D291" t="s">
        <v>1546</v>
      </c>
      <c r="E291" t="s">
        <v>1547</v>
      </c>
      <c r="F291" t="s">
        <v>1548</v>
      </c>
      <c r="G291" s="9" t="s">
        <v>1549</v>
      </c>
      <c r="H291" t="s">
        <v>1550</v>
      </c>
      <c r="I291" t="s">
        <v>1551</v>
      </c>
      <c r="J291" t="s">
        <v>1552</v>
      </c>
    </row>
    <row r="292" spans="2:10" x14ac:dyDescent="0.4">
      <c r="B292" t="e" vm="291">
        <v>#VALUE!</v>
      </c>
      <c r="D292" t="s">
        <v>1546</v>
      </c>
      <c r="E292" t="s">
        <v>1553</v>
      </c>
      <c r="F292" t="s">
        <v>1554</v>
      </c>
      <c r="G292" s="9" t="s">
        <v>1555</v>
      </c>
      <c r="H292" t="s">
        <v>1556</v>
      </c>
      <c r="I292" t="s">
        <v>1557</v>
      </c>
      <c r="J292" t="s">
        <v>1558</v>
      </c>
    </row>
    <row r="293" spans="2:10" x14ac:dyDescent="0.4">
      <c r="B293" t="e" vm="292">
        <v>#VALUE!</v>
      </c>
      <c r="D293" t="s">
        <v>1546</v>
      </c>
      <c r="E293" t="s">
        <v>1553</v>
      </c>
      <c r="F293" t="s">
        <v>1559</v>
      </c>
      <c r="G293" s="9" t="s">
        <v>1560</v>
      </c>
      <c r="H293" t="s">
        <v>1561</v>
      </c>
      <c r="I293" t="s">
        <v>1562</v>
      </c>
      <c r="J293" t="s">
        <v>1563</v>
      </c>
    </row>
    <row r="294" spans="2:10" ht="69.400000000000006" x14ac:dyDescent="0.4">
      <c r="B294" t="e" vm="293">
        <v>#VALUE!</v>
      </c>
      <c r="D294" t="s">
        <v>1546</v>
      </c>
      <c r="E294" t="s">
        <v>1564</v>
      </c>
      <c r="F294" t="s">
        <v>1565</v>
      </c>
      <c r="G294" s="9" t="s">
        <v>1566</v>
      </c>
      <c r="H294" t="s">
        <v>1567</v>
      </c>
      <c r="I294" t="s">
        <v>1568</v>
      </c>
      <c r="J294" t="s">
        <v>1569</v>
      </c>
    </row>
    <row r="295" spans="2:10" ht="55.5" x14ac:dyDescent="0.4">
      <c r="B295" t="e" vm="294">
        <v>#VALUE!</v>
      </c>
      <c r="D295" t="s">
        <v>1546</v>
      </c>
      <c r="E295" t="s">
        <v>1564</v>
      </c>
      <c r="F295" t="s">
        <v>1570</v>
      </c>
      <c r="G295" s="9" t="s">
        <v>1571</v>
      </c>
      <c r="H295" t="s">
        <v>1572</v>
      </c>
      <c r="I295" t="s">
        <v>1573</v>
      </c>
      <c r="J295" t="s">
        <v>1574</v>
      </c>
    </row>
    <row r="296" spans="2:10" x14ac:dyDescent="0.4">
      <c r="B296" t="e" vm="295">
        <v>#VALUE!</v>
      </c>
      <c r="D296" t="s">
        <v>1546</v>
      </c>
      <c r="E296" t="s">
        <v>1564</v>
      </c>
      <c r="F296" t="s">
        <v>1575</v>
      </c>
      <c r="G296" s="9" t="s">
        <v>1576</v>
      </c>
      <c r="H296" t="s">
        <v>1577</v>
      </c>
      <c r="I296" t="s">
        <v>1578</v>
      </c>
      <c r="J296" t="s">
        <v>1579</v>
      </c>
    </row>
    <row r="297" spans="2:10" x14ac:dyDescent="0.4">
      <c r="B297" t="e" vm="296">
        <v>#VALUE!</v>
      </c>
      <c r="D297" t="s">
        <v>1546</v>
      </c>
      <c r="E297" t="s">
        <v>1564</v>
      </c>
      <c r="F297" t="s">
        <v>1580</v>
      </c>
      <c r="G297" s="9" t="s">
        <v>1581</v>
      </c>
      <c r="H297" t="s">
        <v>1582</v>
      </c>
      <c r="I297" t="s">
        <v>1583</v>
      </c>
      <c r="J297" t="s">
        <v>1584</v>
      </c>
    </row>
    <row r="298" spans="2:10" x14ac:dyDescent="0.4">
      <c r="B298" t="e" vm="297">
        <v>#VALUE!</v>
      </c>
      <c r="D298" t="s">
        <v>1546</v>
      </c>
      <c r="E298" t="s">
        <v>1585</v>
      </c>
      <c r="F298" t="s">
        <v>1586</v>
      </c>
      <c r="G298" s="9" t="s">
        <v>1587</v>
      </c>
      <c r="H298" t="s">
        <v>1588</v>
      </c>
      <c r="I298" t="s">
        <v>1589</v>
      </c>
      <c r="J298" t="s">
        <v>1590</v>
      </c>
    </row>
    <row r="299" spans="2:10" x14ac:dyDescent="0.4">
      <c r="B299" t="e" vm="298">
        <v>#VALUE!</v>
      </c>
      <c r="D299" t="s">
        <v>1546</v>
      </c>
      <c r="E299" t="s">
        <v>1585</v>
      </c>
      <c r="F299" t="s">
        <v>1591</v>
      </c>
      <c r="G299" s="9" t="s">
        <v>1592</v>
      </c>
      <c r="H299" t="s">
        <v>1593</v>
      </c>
      <c r="I299" t="s">
        <v>1594</v>
      </c>
      <c r="J299" t="s">
        <v>1595</v>
      </c>
    </row>
    <row r="300" spans="2:10" x14ac:dyDescent="0.4">
      <c r="B300" t="e" vm="299">
        <v>#VALUE!</v>
      </c>
      <c r="D300" t="s">
        <v>1596</v>
      </c>
      <c r="E300" t="s">
        <v>1597</v>
      </c>
      <c r="F300" t="s">
        <v>1598</v>
      </c>
      <c r="G300" s="9" t="s">
        <v>1599</v>
      </c>
      <c r="H300" t="s">
        <v>1600</v>
      </c>
      <c r="I300" t="s">
        <v>1601</v>
      </c>
      <c r="J300" t="s">
        <v>1602</v>
      </c>
    </row>
    <row r="301" spans="2:10" x14ac:dyDescent="0.4">
      <c r="B301" t="e" vm="300">
        <v>#VALUE!</v>
      </c>
      <c r="D301" t="s">
        <v>1596</v>
      </c>
      <c r="E301" t="s">
        <v>1597</v>
      </c>
      <c r="F301" t="s">
        <v>1603</v>
      </c>
      <c r="G301" s="9" t="s">
        <v>1604</v>
      </c>
      <c r="H301" t="s">
        <v>1605</v>
      </c>
      <c r="I301" t="s">
        <v>1606</v>
      </c>
      <c r="J301" t="s">
        <v>1607</v>
      </c>
    </row>
    <row r="302" spans="2:10" x14ac:dyDescent="0.4">
      <c r="B302" t="e" vm="301">
        <v>#VALUE!</v>
      </c>
      <c r="D302" t="s">
        <v>1596</v>
      </c>
      <c r="E302" t="s">
        <v>1597</v>
      </c>
      <c r="F302" t="s">
        <v>1608</v>
      </c>
      <c r="G302" s="9" t="s">
        <v>1609</v>
      </c>
      <c r="H302" t="s">
        <v>1610</v>
      </c>
      <c r="I302" t="s">
        <v>1611</v>
      </c>
      <c r="J302" t="s">
        <v>1612</v>
      </c>
    </row>
    <row r="303" spans="2:10" x14ac:dyDescent="0.4">
      <c r="B303" t="e" vm="302">
        <v>#VALUE!</v>
      </c>
      <c r="D303" t="s">
        <v>1596</v>
      </c>
      <c r="E303" t="s">
        <v>1597</v>
      </c>
      <c r="F303" t="s">
        <v>1613</v>
      </c>
      <c r="G303" s="9" t="s">
        <v>1614</v>
      </c>
      <c r="H303" t="s">
        <v>1615</v>
      </c>
      <c r="I303" t="s">
        <v>1616</v>
      </c>
      <c r="J303" t="s">
        <v>1617</v>
      </c>
    </row>
    <row r="304" spans="2:10" x14ac:dyDescent="0.4">
      <c r="B304" t="e" vm="303">
        <v>#VALUE!</v>
      </c>
      <c r="D304" t="s">
        <v>1596</v>
      </c>
      <c r="E304" t="s">
        <v>1597</v>
      </c>
      <c r="F304" t="s">
        <v>1618</v>
      </c>
      <c r="G304" s="9" t="s">
        <v>1619</v>
      </c>
      <c r="H304" t="s">
        <v>1620</v>
      </c>
      <c r="I304" t="s">
        <v>1621</v>
      </c>
      <c r="J304" t="s">
        <v>1622</v>
      </c>
    </row>
    <row r="305" spans="2:10" x14ac:dyDescent="0.4">
      <c r="B305" t="e" vm="304">
        <v>#VALUE!</v>
      </c>
      <c r="D305" t="s">
        <v>1596</v>
      </c>
      <c r="E305" t="s">
        <v>1623</v>
      </c>
      <c r="F305" t="s">
        <v>1624</v>
      </c>
      <c r="G305" s="9" t="s">
        <v>1625</v>
      </c>
      <c r="H305" t="s">
        <v>1626</v>
      </c>
      <c r="I305" t="s">
        <v>1627</v>
      </c>
      <c r="J305" t="s">
        <v>1628</v>
      </c>
    </row>
    <row r="306" spans="2:10" x14ac:dyDescent="0.4">
      <c r="B306" t="e" vm="305">
        <v>#VALUE!</v>
      </c>
      <c r="D306" t="s">
        <v>1596</v>
      </c>
      <c r="E306" t="s">
        <v>1623</v>
      </c>
      <c r="F306" t="s">
        <v>1629</v>
      </c>
      <c r="G306" s="9" t="s">
        <v>1630</v>
      </c>
      <c r="H306" t="s">
        <v>1631</v>
      </c>
      <c r="I306" t="s">
        <v>1632</v>
      </c>
      <c r="J306" t="s">
        <v>1633</v>
      </c>
    </row>
    <row r="307" spans="2:10" x14ac:dyDescent="0.4">
      <c r="B307" t="e" vm="306">
        <v>#VALUE!</v>
      </c>
      <c r="D307" t="s">
        <v>1596</v>
      </c>
      <c r="E307" t="s">
        <v>1623</v>
      </c>
      <c r="F307" t="s">
        <v>1634</v>
      </c>
      <c r="G307" s="9" t="s">
        <v>1635</v>
      </c>
      <c r="H307" t="s">
        <v>1636</v>
      </c>
      <c r="I307" t="s">
        <v>1637</v>
      </c>
      <c r="J307" t="s">
        <v>1638</v>
      </c>
    </row>
    <row r="308" spans="2:10" x14ac:dyDescent="0.4">
      <c r="B308" t="e" vm="307">
        <v>#VALUE!</v>
      </c>
      <c r="D308" t="s">
        <v>1596</v>
      </c>
      <c r="E308" t="s">
        <v>1623</v>
      </c>
      <c r="F308" t="s">
        <v>1639</v>
      </c>
      <c r="G308" s="9" t="s">
        <v>1640</v>
      </c>
      <c r="H308" t="s">
        <v>1641</v>
      </c>
      <c r="I308" t="s">
        <v>1642</v>
      </c>
      <c r="J308" t="s">
        <v>1643</v>
      </c>
    </row>
    <row r="309" spans="2:10" x14ac:dyDescent="0.4">
      <c r="B309" t="e" vm="308">
        <v>#VALUE!</v>
      </c>
      <c r="D309" t="s">
        <v>1596</v>
      </c>
      <c r="E309" t="s">
        <v>1623</v>
      </c>
      <c r="F309" t="s">
        <v>1644</v>
      </c>
      <c r="G309" s="9" t="s">
        <v>1645</v>
      </c>
      <c r="H309" t="s">
        <v>1646</v>
      </c>
      <c r="I309" t="s">
        <v>1647</v>
      </c>
      <c r="J309" t="s">
        <v>1648</v>
      </c>
    </row>
    <row r="310" spans="2:10" x14ac:dyDescent="0.4">
      <c r="B310" t="e" vm="309">
        <v>#VALUE!</v>
      </c>
      <c r="D310" t="s">
        <v>1596</v>
      </c>
      <c r="E310" t="s">
        <v>1623</v>
      </c>
      <c r="F310" t="s">
        <v>1649</v>
      </c>
      <c r="G310" s="9" t="s">
        <v>1650</v>
      </c>
      <c r="H310" t="s">
        <v>1651</v>
      </c>
      <c r="I310" t="s">
        <v>1652</v>
      </c>
      <c r="J310" t="s">
        <v>1653</v>
      </c>
    </row>
    <row r="311" spans="2:10" x14ac:dyDescent="0.4">
      <c r="B311" t="e" vm="310">
        <v>#VALUE!</v>
      </c>
      <c r="D311" t="s">
        <v>1596</v>
      </c>
      <c r="E311" t="s">
        <v>1623</v>
      </c>
      <c r="F311" t="s">
        <v>1654</v>
      </c>
      <c r="G311" s="9" t="s">
        <v>1655</v>
      </c>
      <c r="H311" t="s">
        <v>1656</v>
      </c>
      <c r="I311" t="s">
        <v>1657</v>
      </c>
      <c r="J311" t="s">
        <v>1658</v>
      </c>
    </row>
    <row r="312" spans="2:10" x14ac:dyDescent="0.4">
      <c r="B312" t="e" vm="311">
        <v>#VALUE!</v>
      </c>
      <c r="D312" t="s">
        <v>1596</v>
      </c>
      <c r="E312" t="s">
        <v>1623</v>
      </c>
      <c r="F312" t="s">
        <v>1659</v>
      </c>
      <c r="G312" s="9" t="s">
        <v>1660</v>
      </c>
      <c r="H312" t="s">
        <v>1661</v>
      </c>
      <c r="I312" t="s">
        <v>1662</v>
      </c>
      <c r="J312" t="s">
        <v>1663</v>
      </c>
    </row>
    <row r="313" spans="2:10" x14ac:dyDescent="0.4">
      <c r="B313" t="e" vm="312">
        <v>#VALUE!</v>
      </c>
      <c r="D313" t="s">
        <v>1596</v>
      </c>
      <c r="E313" t="s">
        <v>1623</v>
      </c>
      <c r="F313" t="s">
        <v>1664</v>
      </c>
      <c r="G313" s="9" t="s">
        <v>1665</v>
      </c>
      <c r="H313" t="s">
        <v>1666</v>
      </c>
      <c r="I313" t="s">
        <v>1667</v>
      </c>
      <c r="J313" t="s">
        <v>1668</v>
      </c>
    </row>
    <row r="314" spans="2:10" ht="69.400000000000006" x14ac:dyDescent="0.4">
      <c r="B314" t="e" vm="313">
        <v>#VALUE!</v>
      </c>
      <c r="D314" t="s">
        <v>1596</v>
      </c>
      <c r="E314" t="s">
        <v>1623</v>
      </c>
      <c r="F314" t="s">
        <v>1669</v>
      </c>
      <c r="G314" s="9" t="s">
        <v>1670</v>
      </c>
      <c r="H314" t="s">
        <v>1671</v>
      </c>
      <c r="I314" t="s">
        <v>1672</v>
      </c>
      <c r="J314" t="s">
        <v>1673</v>
      </c>
    </row>
    <row r="315" spans="2:10" ht="69.400000000000006" x14ac:dyDescent="0.4">
      <c r="B315" t="e" vm="314">
        <v>#VALUE!</v>
      </c>
      <c r="D315" t="s">
        <v>1596</v>
      </c>
      <c r="E315" t="s">
        <v>1623</v>
      </c>
      <c r="F315" t="s">
        <v>1674</v>
      </c>
      <c r="G315" s="9" t="s">
        <v>1675</v>
      </c>
      <c r="H315" t="s">
        <v>1676</v>
      </c>
      <c r="I315" t="s">
        <v>1677</v>
      </c>
      <c r="J315" t="s">
        <v>1678</v>
      </c>
    </row>
    <row r="316" spans="2:10" x14ac:dyDescent="0.4">
      <c r="B316" t="e" vm="315">
        <v>#VALUE!</v>
      </c>
      <c r="D316" t="s">
        <v>1596</v>
      </c>
      <c r="E316" t="s">
        <v>1679</v>
      </c>
      <c r="F316" t="s">
        <v>1680</v>
      </c>
      <c r="G316" s="9" t="s">
        <v>1681</v>
      </c>
      <c r="H316" t="s">
        <v>1682</v>
      </c>
      <c r="I316" t="s">
        <v>1683</v>
      </c>
      <c r="J316" t="s">
        <v>1684</v>
      </c>
    </row>
    <row r="317" spans="2:10" x14ac:dyDescent="0.4">
      <c r="B317" t="e" vm="316">
        <v>#VALUE!</v>
      </c>
      <c r="D317" t="s">
        <v>1596</v>
      </c>
      <c r="E317" t="s">
        <v>1679</v>
      </c>
      <c r="F317" t="s">
        <v>1685</v>
      </c>
      <c r="G317" s="9" t="s">
        <v>1686</v>
      </c>
      <c r="H317" t="s">
        <v>1687</v>
      </c>
      <c r="I317" t="s">
        <v>1688</v>
      </c>
      <c r="J317" t="s">
        <v>1689</v>
      </c>
    </row>
    <row r="318" spans="2:10" x14ac:dyDescent="0.4">
      <c r="B318" t="e" vm="317">
        <v>#VALUE!</v>
      </c>
      <c r="D318" t="s">
        <v>1596</v>
      </c>
      <c r="E318" t="s">
        <v>1679</v>
      </c>
      <c r="F318" t="s">
        <v>1690</v>
      </c>
      <c r="G318" s="9" t="s">
        <v>1691</v>
      </c>
      <c r="H318" t="s">
        <v>1692</v>
      </c>
      <c r="I318" t="s">
        <v>1693</v>
      </c>
      <c r="J318" t="s">
        <v>1694</v>
      </c>
    </row>
    <row r="319" spans="2:10" x14ac:dyDescent="0.4">
      <c r="B319" t="e" vm="318">
        <v>#VALUE!</v>
      </c>
      <c r="D319" t="s">
        <v>1596</v>
      </c>
      <c r="E319" t="s">
        <v>1679</v>
      </c>
      <c r="F319" t="s">
        <v>1695</v>
      </c>
      <c r="G319" s="9" t="s">
        <v>1696</v>
      </c>
      <c r="H319" t="s">
        <v>1697</v>
      </c>
      <c r="I319" t="s">
        <v>1698</v>
      </c>
      <c r="J319" t="s">
        <v>1699</v>
      </c>
    </row>
    <row r="320" spans="2:10" x14ac:dyDescent="0.4">
      <c r="B320" t="e" vm="319">
        <v>#VALUE!</v>
      </c>
      <c r="D320" t="s">
        <v>1596</v>
      </c>
      <c r="E320" t="s">
        <v>1679</v>
      </c>
      <c r="F320" t="s">
        <v>1700</v>
      </c>
      <c r="G320" s="9" t="s">
        <v>1701</v>
      </c>
      <c r="H320" t="s">
        <v>1702</v>
      </c>
      <c r="I320" t="s">
        <v>1703</v>
      </c>
      <c r="J320" t="s">
        <v>1704</v>
      </c>
    </row>
    <row r="321" spans="2:10" x14ac:dyDescent="0.4">
      <c r="B321" t="e" vm="320">
        <v>#VALUE!</v>
      </c>
      <c r="D321" t="s">
        <v>1596</v>
      </c>
      <c r="E321" t="s">
        <v>1679</v>
      </c>
      <c r="F321" t="s">
        <v>1705</v>
      </c>
      <c r="G321" s="9" t="s">
        <v>1706</v>
      </c>
      <c r="H321" t="s">
        <v>1707</v>
      </c>
      <c r="I321" t="s">
        <v>1708</v>
      </c>
      <c r="J321" t="s">
        <v>1709</v>
      </c>
    </row>
    <row r="322" spans="2:10" x14ac:dyDescent="0.4">
      <c r="B322" t="e" vm="321">
        <v>#VALUE!</v>
      </c>
      <c r="D322" t="s">
        <v>1596</v>
      </c>
      <c r="E322" t="s">
        <v>1679</v>
      </c>
      <c r="F322" t="s">
        <v>1710</v>
      </c>
      <c r="G322" s="9" t="s">
        <v>1711</v>
      </c>
      <c r="H322" t="s">
        <v>1712</v>
      </c>
      <c r="I322" t="s">
        <v>1713</v>
      </c>
      <c r="J322" t="s">
        <v>1714</v>
      </c>
    </row>
    <row r="323" spans="2:10" x14ac:dyDescent="0.4">
      <c r="B323" t="e" vm="322">
        <v>#VALUE!</v>
      </c>
      <c r="D323" t="s">
        <v>1596</v>
      </c>
      <c r="E323" t="s">
        <v>1715</v>
      </c>
      <c r="F323" t="s">
        <v>1716</v>
      </c>
      <c r="G323" s="9" t="s">
        <v>1717</v>
      </c>
      <c r="H323" t="s">
        <v>1718</v>
      </c>
      <c r="I323" t="s">
        <v>1719</v>
      </c>
      <c r="J323" t="s">
        <v>1720</v>
      </c>
    </row>
    <row r="324" spans="2:10" x14ac:dyDescent="0.4">
      <c r="B324" t="e" vm="323">
        <v>#VALUE!</v>
      </c>
      <c r="D324" t="s">
        <v>1596</v>
      </c>
      <c r="E324" t="s">
        <v>1715</v>
      </c>
      <c r="F324" t="s">
        <v>1721</v>
      </c>
      <c r="G324" s="9" t="s">
        <v>1722</v>
      </c>
      <c r="H324" t="s">
        <v>1723</v>
      </c>
      <c r="I324" t="s">
        <v>1724</v>
      </c>
      <c r="J324" t="s">
        <v>1725</v>
      </c>
    </row>
    <row r="325" spans="2:10" x14ac:dyDescent="0.4">
      <c r="B325" t="e" vm="324">
        <v>#VALUE!</v>
      </c>
      <c r="D325" t="s">
        <v>1596</v>
      </c>
      <c r="E325" t="s">
        <v>1715</v>
      </c>
      <c r="F325" t="s">
        <v>1726</v>
      </c>
      <c r="G325" s="9" t="s">
        <v>1727</v>
      </c>
      <c r="H325" t="s">
        <v>1728</v>
      </c>
      <c r="I325" t="s">
        <v>1729</v>
      </c>
      <c r="J325" t="s">
        <v>1730</v>
      </c>
    </row>
    <row r="326" spans="2:10" x14ac:dyDescent="0.4">
      <c r="B326" t="e" vm="325">
        <v>#VALUE!</v>
      </c>
      <c r="D326" t="s">
        <v>1596</v>
      </c>
      <c r="E326" t="s">
        <v>1731</v>
      </c>
      <c r="F326" t="s">
        <v>1732</v>
      </c>
      <c r="G326" s="9" t="s">
        <v>1733</v>
      </c>
      <c r="H326" t="s">
        <v>1734</v>
      </c>
      <c r="I326" t="s">
        <v>1735</v>
      </c>
      <c r="J326" t="s">
        <v>1736</v>
      </c>
    </row>
    <row r="327" spans="2:10" x14ac:dyDescent="0.4">
      <c r="B327" t="e" vm="326">
        <v>#VALUE!</v>
      </c>
      <c r="D327" t="s">
        <v>1596</v>
      </c>
      <c r="E327" t="s">
        <v>1731</v>
      </c>
      <c r="F327" t="s">
        <v>1737</v>
      </c>
      <c r="G327" s="9" t="s">
        <v>1738</v>
      </c>
      <c r="H327" t="s">
        <v>1739</v>
      </c>
      <c r="I327" t="s">
        <v>1740</v>
      </c>
      <c r="J327" t="s">
        <v>1741</v>
      </c>
    </row>
    <row r="328" spans="2:10" x14ac:dyDescent="0.4">
      <c r="B328" t="e" vm="327">
        <v>#VALUE!</v>
      </c>
      <c r="D328" t="s">
        <v>1596</v>
      </c>
      <c r="E328" t="s">
        <v>1731</v>
      </c>
      <c r="F328" t="s">
        <v>1742</v>
      </c>
      <c r="G328" s="9" t="s">
        <v>1743</v>
      </c>
      <c r="H328" t="s">
        <v>1744</v>
      </c>
      <c r="I328" t="s">
        <v>1745</v>
      </c>
      <c r="J328" t="s">
        <v>1746</v>
      </c>
    </row>
    <row r="329" spans="2:10" x14ac:dyDescent="0.4">
      <c r="B329" t="e" vm="328">
        <v>#VALUE!</v>
      </c>
      <c r="D329" t="s">
        <v>1596</v>
      </c>
      <c r="E329" t="s">
        <v>1731</v>
      </c>
      <c r="F329" t="s">
        <v>1747</v>
      </c>
      <c r="G329" s="9" t="s">
        <v>1748</v>
      </c>
      <c r="H329" t="s">
        <v>1749</v>
      </c>
      <c r="I329" t="s">
        <v>1750</v>
      </c>
      <c r="J329" t="s">
        <v>1751</v>
      </c>
    </row>
    <row r="330" spans="2:10" x14ac:dyDescent="0.4">
      <c r="B330" t="e" vm="329">
        <v>#VALUE!</v>
      </c>
      <c r="D330" t="s">
        <v>1596</v>
      </c>
      <c r="E330" t="s">
        <v>1731</v>
      </c>
      <c r="F330" t="s">
        <v>1752</v>
      </c>
      <c r="G330" s="9" t="s">
        <v>1753</v>
      </c>
      <c r="H330" t="s">
        <v>1754</v>
      </c>
      <c r="I330" t="s">
        <v>1755</v>
      </c>
      <c r="J330" t="s">
        <v>1756</v>
      </c>
    </row>
    <row r="331" spans="2:10" x14ac:dyDescent="0.4">
      <c r="B331" t="e" vm="330">
        <v>#VALUE!</v>
      </c>
      <c r="D331" t="s">
        <v>1596</v>
      </c>
      <c r="E331" t="s">
        <v>1731</v>
      </c>
      <c r="F331" t="s">
        <v>1757</v>
      </c>
      <c r="G331" s="9" t="s">
        <v>1758</v>
      </c>
      <c r="H331" t="s">
        <v>1759</v>
      </c>
      <c r="I331" t="s">
        <v>1760</v>
      </c>
      <c r="J331" t="s">
        <v>1761</v>
      </c>
    </row>
    <row r="332" spans="2:10" x14ac:dyDescent="0.4">
      <c r="B332" t="e" vm="331">
        <v>#VALUE!</v>
      </c>
      <c r="D332" t="s">
        <v>1596</v>
      </c>
      <c r="E332" t="s">
        <v>1731</v>
      </c>
      <c r="F332" t="s">
        <v>1762</v>
      </c>
      <c r="G332" s="9" t="s">
        <v>1763</v>
      </c>
      <c r="H332" t="s">
        <v>1764</v>
      </c>
      <c r="I332" t="s">
        <v>1765</v>
      </c>
      <c r="J332" t="s">
        <v>1766</v>
      </c>
    </row>
    <row r="333" spans="2:10" x14ac:dyDescent="0.4">
      <c r="B333" t="e" vm="332">
        <v>#VALUE!</v>
      </c>
      <c r="D333" t="s">
        <v>1596</v>
      </c>
      <c r="E333" t="s">
        <v>1731</v>
      </c>
      <c r="F333" t="s">
        <v>1767</v>
      </c>
      <c r="G333" s="9" t="s">
        <v>1768</v>
      </c>
      <c r="H333" t="s">
        <v>1769</v>
      </c>
      <c r="I333" t="s">
        <v>1770</v>
      </c>
      <c r="J333" t="s">
        <v>1771</v>
      </c>
    </row>
    <row r="334" spans="2:10" x14ac:dyDescent="0.4">
      <c r="B334" t="e" vm="333">
        <v>#VALUE!</v>
      </c>
      <c r="D334" t="s">
        <v>1596</v>
      </c>
      <c r="E334" t="s">
        <v>1731</v>
      </c>
      <c r="F334" t="s">
        <v>1772</v>
      </c>
      <c r="G334" s="9" t="s">
        <v>1773</v>
      </c>
      <c r="H334" t="s">
        <v>1774</v>
      </c>
      <c r="I334" t="s">
        <v>1775</v>
      </c>
      <c r="J334" t="s">
        <v>1776</v>
      </c>
    </row>
    <row r="335" spans="2:10" x14ac:dyDescent="0.4">
      <c r="B335" t="e" vm="334">
        <v>#VALUE!</v>
      </c>
      <c r="D335" t="s">
        <v>1596</v>
      </c>
      <c r="E335" t="s">
        <v>1777</v>
      </c>
      <c r="F335" t="s">
        <v>1778</v>
      </c>
      <c r="G335" s="9" t="s">
        <v>1779</v>
      </c>
      <c r="H335" t="s">
        <v>1780</v>
      </c>
      <c r="I335" t="s">
        <v>1781</v>
      </c>
      <c r="J335" t="s">
        <v>1782</v>
      </c>
    </row>
    <row r="336" spans="2:10" x14ac:dyDescent="0.4">
      <c r="B336" t="e" vm="335">
        <v>#VALUE!</v>
      </c>
      <c r="D336" t="s">
        <v>1596</v>
      </c>
      <c r="E336" t="s">
        <v>1777</v>
      </c>
      <c r="F336" t="s">
        <v>1783</v>
      </c>
      <c r="G336" s="9" t="s">
        <v>1784</v>
      </c>
      <c r="H336" t="s">
        <v>1785</v>
      </c>
      <c r="I336" t="s">
        <v>1786</v>
      </c>
      <c r="J336" t="s">
        <v>1787</v>
      </c>
    </row>
    <row r="337" spans="2:13" x14ac:dyDescent="0.4">
      <c r="B337" t="e" vm="336">
        <v>#VALUE!</v>
      </c>
      <c r="D337" t="s">
        <v>1596</v>
      </c>
      <c r="E337" t="s">
        <v>1788</v>
      </c>
      <c r="F337" t="s">
        <v>1789</v>
      </c>
      <c r="G337" s="9" t="s">
        <v>1790</v>
      </c>
      <c r="H337" t="s">
        <v>1791</v>
      </c>
      <c r="I337" t="s">
        <v>1792</v>
      </c>
      <c r="J337" t="s">
        <v>1793</v>
      </c>
    </row>
    <row r="338" spans="2:13" x14ac:dyDescent="0.4">
      <c r="B338" t="e" vm="337">
        <v>#VALUE!</v>
      </c>
      <c r="D338" t="s">
        <v>1596</v>
      </c>
      <c r="E338" t="s">
        <v>1788</v>
      </c>
      <c r="F338" t="s">
        <v>1794</v>
      </c>
      <c r="G338" s="9" t="s">
        <v>1795</v>
      </c>
      <c r="H338" t="s">
        <v>1796</v>
      </c>
      <c r="I338" t="s">
        <v>1797</v>
      </c>
      <c r="J338" t="s">
        <v>1798</v>
      </c>
    </row>
    <row r="339" spans="2:13" x14ac:dyDescent="0.4">
      <c r="B339" t="e" vm="338">
        <v>#VALUE!</v>
      </c>
      <c r="D339" t="s">
        <v>1596</v>
      </c>
      <c r="E339" t="s">
        <v>1788</v>
      </c>
      <c r="F339" t="s">
        <v>1799</v>
      </c>
      <c r="G339" s="9" t="s">
        <v>1800</v>
      </c>
      <c r="H339" t="s">
        <v>1801</v>
      </c>
      <c r="I339" t="s">
        <v>1802</v>
      </c>
      <c r="J339" t="s">
        <v>1803</v>
      </c>
    </row>
    <row r="340" spans="2:13" x14ac:dyDescent="0.4">
      <c r="B340" t="e" vm="339">
        <v>#VALUE!</v>
      </c>
      <c r="D340" t="s">
        <v>1596</v>
      </c>
      <c r="E340" t="s">
        <v>1788</v>
      </c>
      <c r="F340" t="s">
        <v>1804</v>
      </c>
      <c r="G340" s="9" t="s">
        <v>1805</v>
      </c>
      <c r="H340" t="s">
        <v>1806</v>
      </c>
      <c r="I340" t="s">
        <v>1807</v>
      </c>
      <c r="J340" t="s">
        <v>1808</v>
      </c>
    </row>
    <row r="341" spans="2:13" x14ac:dyDescent="0.4">
      <c r="B341" t="e" vm="340">
        <v>#VALUE!</v>
      </c>
      <c r="D341" t="s">
        <v>1596</v>
      </c>
      <c r="E341" t="s">
        <v>1788</v>
      </c>
      <c r="F341" t="s">
        <v>1809</v>
      </c>
      <c r="G341" s="9" t="s">
        <v>1810</v>
      </c>
      <c r="H341" t="s">
        <v>1811</v>
      </c>
      <c r="I341" t="s">
        <v>1812</v>
      </c>
      <c r="J341" t="s">
        <v>1813</v>
      </c>
    </row>
    <row r="342" spans="2:13" x14ac:dyDescent="0.4">
      <c r="B342" t="e" vm="341">
        <v>#VALUE!</v>
      </c>
      <c r="D342" t="s">
        <v>1596</v>
      </c>
      <c r="E342" t="s">
        <v>1788</v>
      </c>
      <c r="F342" t="s">
        <v>1814</v>
      </c>
      <c r="G342" s="9" t="s">
        <v>1815</v>
      </c>
      <c r="H342" t="s">
        <v>1816</v>
      </c>
      <c r="I342" t="s">
        <v>1817</v>
      </c>
      <c r="J342" t="s">
        <v>1818</v>
      </c>
    </row>
    <row r="343" spans="2:13" x14ac:dyDescent="0.4">
      <c r="B343" t="e" vm="342">
        <v>#VALUE!</v>
      </c>
      <c r="D343" t="s">
        <v>1596</v>
      </c>
      <c r="E343" t="s">
        <v>1819</v>
      </c>
      <c r="F343" t="s">
        <v>1820</v>
      </c>
      <c r="G343" s="9" t="s">
        <v>1821</v>
      </c>
      <c r="H343" t="s">
        <v>1822</v>
      </c>
      <c r="I343" t="s">
        <v>1823</v>
      </c>
      <c r="J343" t="s">
        <v>1824</v>
      </c>
      <c r="L343" t="s">
        <v>526</v>
      </c>
      <c r="M343" t="s">
        <v>44</v>
      </c>
    </row>
    <row r="344" spans="2:13" x14ac:dyDescent="0.4">
      <c r="B344" t="e" vm="343">
        <v>#VALUE!</v>
      </c>
      <c r="D344" t="s">
        <v>1596</v>
      </c>
      <c r="E344" t="s">
        <v>1819</v>
      </c>
      <c r="F344" t="s">
        <v>1825</v>
      </c>
      <c r="G344" s="9" t="s">
        <v>1826</v>
      </c>
      <c r="H344" t="s">
        <v>1827</v>
      </c>
      <c r="I344" t="s">
        <v>1828</v>
      </c>
      <c r="J344" t="s">
        <v>1829</v>
      </c>
    </row>
    <row r="345" spans="2:13" x14ac:dyDescent="0.4">
      <c r="B345" t="e" vm="344">
        <v>#VALUE!</v>
      </c>
      <c r="D345" t="s">
        <v>1596</v>
      </c>
      <c r="E345" t="s">
        <v>1819</v>
      </c>
      <c r="F345" t="s">
        <v>1830</v>
      </c>
      <c r="G345" s="9" t="s">
        <v>1831</v>
      </c>
      <c r="H345" t="s">
        <v>1832</v>
      </c>
      <c r="I345" t="s">
        <v>1833</v>
      </c>
      <c r="J345" t="s">
        <v>1834</v>
      </c>
    </row>
    <row r="346" spans="2:13" x14ac:dyDescent="0.4">
      <c r="B346" t="e" vm="345">
        <v>#VALUE!</v>
      </c>
      <c r="D346" t="s">
        <v>1596</v>
      </c>
      <c r="E346" t="s">
        <v>1835</v>
      </c>
      <c r="F346" t="s">
        <v>1836</v>
      </c>
      <c r="G346" s="9" t="s">
        <v>1837</v>
      </c>
      <c r="H346" t="s">
        <v>1838</v>
      </c>
      <c r="I346" t="s">
        <v>1839</v>
      </c>
      <c r="J346" t="s">
        <v>1840</v>
      </c>
    </row>
    <row r="347" spans="2:13" x14ac:dyDescent="0.4">
      <c r="B347" t="e" vm="346">
        <v>#VALUE!</v>
      </c>
      <c r="D347" t="s">
        <v>1596</v>
      </c>
      <c r="E347" t="s">
        <v>1835</v>
      </c>
      <c r="F347" t="s">
        <v>1841</v>
      </c>
      <c r="G347" s="9" t="s">
        <v>1842</v>
      </c>
      <c r="H347" t="s">
        <v>1843</v>
      </c>
      <c r="I347" t="s">
        <v>1844</v>
      </c>
      <c r="J347" t="s">
        <v>1845</v>
      </c>
    </row>
    <row r="348" spans="2:13" x14ac:dyDescent="0.4">
      <c r="B348" t="e" vm="347">
        <v>#VALUE!</v>
      </c>
      <c r="D348" t="s">
        <v>1596</v>
      </c>
      <c r="E348" t="s">
        <v>1835</v>
      </c>
      <c r="F348" t="s">
        <v>1846</v>
      </c>
      <c r="G348" s="9" t="s">
        <v>1847</v>
      </c>
      <c r="H348" t="s">
        <v>1848</v>
      </c>
      <c r="I348" t="s">
        <v>1849</v>
      </c>
      <c r="J348" t="s">
        <v>1850</v>
      </c>
    </row>
    <row r="349" spans="2:13" x14ac:dyDescent="0.4">
      <c r="B349" t="e" vm="348">
        <v>#VALUE!</v>
      </c>
      <c r="D349" t="s">
        <v>1596</v>
      </c>
      <c r="E349" t="s">
        <v>1835</v>
      </c>
      <c r="F349" t="s">
        <v>1851</v>
      </c>
      <c r="G349" s="9" t="s">
        <v>1852</v>
      </c>
      <c r="H349" t="s">
        <v>1853</v>
      </c>
      <c r="I349" t="s">
        <v>1854</v>
      </c>
      <c r="J349" t="s">
        <v>1855</v>
      </c>
    </row>
    <row r="350" spans="2:13" x14ac:dyDescent="0.4">
      <c r="B350" t="e" vm="349">
        <v>#VALUE!</v>
      </c>
      <c r="D350" t="s">
        <v>1596</v>
      </c>
      <c r="E350" t="s">
        <v>1856</v>
      </c>
      <c r="F350" t="s">
        <v>1857</v>
      </c>
      <c r="G350" s="9" t="s">
        <v>1858</v>
      </c>
      <c r="H350" t="s">
        <v>1859</v>
      </c>
      <c r="I350" t="s">
        <v>1860</v>
      </c>
      <c r="J350" t="s">
        <v>1861</v>
      </c>
    </row>
    <row r="351" spans="2:13" x14ac:dyDescent="0.4">
      <c r="B351" t="e" vm="350">
        <v>#VALUE!</v>
      </c>
      <c r="D351" t="s">
        <v>1596</v>
      </c>
      <c r="E351" t="s">
        <v>1856</v>
      </c>
      <c r="F351" t="s">
        <v>5</v>
      </c>
      <c r="G351" s="9" t="s">
        <v>1862</v>
      </c>
      <c r="H351" t="s">
        <v>1863</v>
      </c>
      <c r="I351" t="s">
        <v>1864</v>
      </c>
      <c r="J351" t="s">
        <v>38</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4"/>
  <sheetViews>
    <sheetView showGridLines="0" tabSelected="1" topLeftCell="A48" zoomScale="85" zoomScaleNormal="85" workbookViewId="0">
      <selection activeCell="F93" sqref="F9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1865</v>
      </c>
      <c r="B1" t="s">
        <v>1866</v>
      </c>
      <c r="L1" t="s">
        <v>1926</v>
      </c>
      <c r="M1" t="s">
        <v>1870</v>
      </c>
    </row>
    <row r="2" spans="1:13" x14ac:dyDescent="0.4">
      <c r="A2" t="s">
        <v>1867</v>
      </c>
      <c r="B2" s="12" t="s">
        <v>1946</v>
      </c>
      <c r="L2" t="s">
        <v>2610</v>
      </c>
      <c r="M2" t="str" cm="1">
        <f t="array" ref="M2">_xlfn.LET(_xlpm.x,_xlfn.SINGLE(_xlfn._xlws.FILTER(选项表[自检],选项表[自检]&lt;&gt;"ok","ok")),_xlpm.x)</f>
        <v>ok</v>
      </c>
    </row>
    <row r="3" spans="1:13" x14ac:dyDescent="0.4">
      <c r="A3" t="s">
        <v>1868</v>
      </c>
      <c r="B3" s="13" t="s">
        <v>1869</v>
      </c>
      <c r="L3" t="s">
        <v>1925</v>
      </c>
      <c r="M3" s="4" t="str" cm="1">
        <f t="array" ref="M3">_xlfn.LET(
    _xlpm.x,_xlfn.SINGLE(_xlfn._xlws.FILTER(price[自检],(price[自检]&lt;&gt;"-") * (price[自检]&lt;&gt;"ok"),"ok")),
    _xlpm.x
)</f>
        <v>error:$AH$18</v>
      </c>
    </row>
    <row r="4" spans="1:13" x14ac:dyDescent="0.4">
      <c r="A4" s="5" t="s">
        <v>1945</v>
      </c>
      <c r="B4" s="14">
        <v>44600</v>
      </c>
    </row>
  </sheetData>
  <phoneticPr fontId="1" type="noConversion"/>
  <conditionalFormatting sqref="M2:M3">
    <cfRule type="cellIs" dxfId="1" priority="1" operator="equal">
      <formula>"ok"</formula>
    </cfRule>
    <cfRule type="cellIs" dxfId="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11" sqref="G11"/>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42</v>
      </c>
      <c r="B1" t="s">
        <v>2003</v>
      </c>
      <c r="C1" t="s">
        <v>2004</v>
      </c>
      <c r="D1" t="s">
        <v>2282</v>
      </c>
      <c r="E1" t="s">
        <v>22</v>
      </c>
      <c r="F1" t="s">
        <v>2283</v>
      </c>
      <c r="G1" t="s">
        <v>2005</v>
      </c>
      <c r="H1" t="s">
        <v>2284</v>
      </c>
      <c r="J1" s="1" t="str">
        <f>"报价产品!" &amp; ADDRESS(ROW(J2),COLUMN(J2)) &amp; "#"</f>
        <v>报价产品!$J$2#</v>
      </c>
    </row>
    <row r="2" spans="1:10" x14ac:dyDescent="0.4">
      <c r="A2" t="s">
        <v>6</v>
      </c>
      <c r="C2" t="s">
        <v>2001</v>
      </c>
      <c r="D2" t="s">
        <v>2002</v>
      </c>
      <c r="E2" t="s">
        <v>63</v>
      </c>
      <c r="F2" t="s">
        <v>63</v>
      </c>
      <c r="G2" s="18" t="s">
        <v>2018</v>
      </c>
      <c r="H2" t="str">
        <f>"https://cloud.tencent.com/product/" &amp; 报价产品[[#This Row],[母产品标识]]</f>
        <v>https://cloud.tencent.com/product/cvm</v>
      </c>
      <c r="J2" t="str" cm="1">
        <f t="array" ref="J2:J9">报价产品[产品名]</f>
        <v>云服务器</v>
      </c>
    </row>
    <row r="3" spans="1:10" x14ac:dyDescent="0.4">
      <c r="A3" t="s">
        <v>8</v>
      </c>
      <c r="C3" t="s">
        <v>2001</v>
      </c>
      <c r="D3" t="s">
        <v>2002</v>
      </c>
      <c r="E3" t="s">
        <v>206</v>
      </c>
      <c r="F3" t="s">
        <v>206</v>
      </c>
      <c r="G3" s="18" t="s">
        <v>2019</v>
      </c>
      <c r="H3" t="str">
        <f>"https://cloud.tencent.com/product/" &amp; 报价产品[[#This Row],[母产品标识]]</f>
        <v>https://cloud.tencent.com/product/crs</v>
      </c>
      <c r="J3" t="str">
        <v>云数据库 Redis</v>
      </c>
    </row>
    <row r="4" spans="1:10" x14ac:dyDescent="0.4">
      <c r="A4" t="s">
        <v>7</v>
      </c>
      <c r="C4" t="s">
        <v>2001</v>
      </c>
      <c r="D4" t="s">
        <v>2002</v>
      </c>
      <c r="E4" t="s">
        <v>240</v>
      </c>
      <c r="F4" t="s">
        <v>240</v>
      </c>
      <c r="G4" s="18" t="s">
        <v>2011</v>
      </c>
      <c r="H4" t="str">
        <f>"https://cloud.tencent.com/product/" &amp; 报价产品[[#This Row],[母产品标识]]</f>
        <v>https://cloud.tencent.com/product/cdb</v>
      </c>
      <c r="J4" t="str">
        <v>云数据库 MySQL</v>
      </c>
    </row>
    <row r="5" spans="1:10" x14ac:dyDescent="0.4">
      <c r="A5" t="s">
        <v>3</v>
      </c>
      <c r="C5" t="s">
        <v>2001</v>
      </c>
      <c r="D5" t="s">
        <v>2002</v>
      </c>
      <c r="E5" t="s">
        <v>454</v>
      </c>
      <c r="F5" t="s">
        <v>454</v>
      </c>
      <c r="G5" s="18" t="s">
        <v>2007</v>
      </c>
      <c r="H5" t="str">
        <f>"https://cloud.tencent.com/product/" &amp; 报价产品[[#This Row],[母产品标识]]</f>
        <v>https://cloud.tencent.com/product/clb</v>
      </c>
      <c r="J5" t="str">
        <v>负载均衡</v>
      </c>
    </row>
    <row r="6" spans="1:10" x14ac:dyDescent="0.4">
      <c r="A6" t="s">
        <v>1</v>
      </c>
      <c r="C6" t="s">
        <v>2001</v>
      </c>
      <c r="D6" t="s">
        <v>2002</v>
      </c>
      <c r="E6" t="s">
        <v>481</v>
      </c>
      <c r="F6" t="s">
        <v>481</v>
      </c>
      <c r="G6" s="18" t="s">
        <v>1912</v>
      </c>
      <c r="H6" t="str">
        <f>"https://cloud.tencent.com/product/" &amp; 报价产品[[#This Row],[母产品标识]]</f>
        <v>https://cloud.tencent.com/product/nat</v>
      </c>
      <c r="J6" t="str">
        <v>NAT 网关</v>
      </c>
    </row>
    <row r="7" spans="1:10" x14ac:dyDescent="0.4">
      <c r="A7" t="s">
        <v>2</v>
      </c>
      <c r="C7" t="s">
        <v>2001</v>
      </c>
      <c r="D7" t="s">
        <v>2002</v>
      </c>
      <c r="E7" t="s">
        <v>490</v>
      </c>
      <c r="F7" t="s">
        <v>490</v>
      </c>
      <c r="G7" s="18" t="s">
        <v>1912</v>
      </c>
      <c r="H7" t="str">
        <f>"https://cloud.tencent.com/product/" &amp; 报价产品[[#This Row],[母产品标识]]</f>
        <v>https://cloud.tencent.com/product/vpn</v>
      </c>
      <c r="J7" t="str">
        <v>VPN 连接</v>
      </c>
    </row>
    <row r="8" spans="1:10" x14ac:dyDescent="0.4">
      <c r="A8" t="s">
        <v>4</v>
      </c>
      <c r="C8" t="s">
        <v>2001</v>
      </c>
      <c r="D8" t="s">
        <v>2002</v>
      </c>
      <c r="E8" t="s">
        <v>503</v>
      </c>
      <c r="F8" t="s">
        <v>503</v>
      </c>
      <c r="G8" s="18" t="s">
        <v>1912</v>
      </c>
      <c r="H8" t="str">
        <f>"https://cloud.tencent.com/product/" &amp; 报价产品[[#This Row],[母产品标识]]</f>
        <v>https://cloud.tencent.com/product/bwp</v>
      </c>
      <c r="J8" t="str">
        <v>共享带宽包</v>
      </c>
    </row>
    <row r="9" spans="1:10" x14ac:dyDescent="0.4">
      <c r="A9" t="s">
        <v>2269</v>
      </c>
      <c r="C9" t="s">
        <v>2001</v>
      </c>
      <c r="D9" t="s">
        <v>2002</v>
      </c>
      <c r="E9" t="s">
        <v>2267</v>
      </c>
      <c r="F9" t="s">
        <v>2281</v>
      </c>
      <c r="G9" s="18" t="s">
        <v>2018</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F8" sqref="F8"/>
    </sheetView>
  </sheetViews>
  <sheetFormatPr defaultRowHeight="13.9" x14ac:dyDescent="0.4"/>
  <cols>
    <col min="1" max="1" width="23.265625" customWidth="1"/>
    <col min="2" max="2" width="12.33203125" customWidth="1"/>
    <col min="3" max="3" width="54.33203125" customWidth="1"/>
  </cols>
  <sheetData>
    <row r="1" spans="1:3" x14ac:dyDescent="0.4">
      <c r="A1" t="s">
        <v>2250</v>
      </c>
      <c r="B1" t="s">
        <v>2255</v>
      </c>
      <c r="C1" t="s">
        <v>2251</v>
      </c>
    </row>
    <row r="2" spans="1:3" x14ac:dyDescent="0.4">
      <c r="A2" t="s">
        <v>2254</v>
      </c>
      <c r="B2" t="str">
        <f>"config!" &amp; ADDRESS(ROW(config[[#This Row],[value]]),COLUMN(config[[#This Row],[value]]))</f>
        <v>config!$C$2</v>
      </c>
      <c r="C2" s="29" t="s">
        <v>2576</v>
      </c>
    </row>
    <row r="3" spans="1:3" x14ac:dyDescent="0.4">
      <c r="A3" t="s">
        <v>2252</v>
      </c>
      <c r="B3" t="str">
        <f>"config!" &amp; ADDRESS(ROW(config[[#This Row],[value]]),COLUMN(config[[#This Row],[value]]))</f>
        <v>config!$C$3</v>
      </c>
      <c r="C3" s="29" t="s">
        <v>2576</v>
      </c>
    </row>
    <row r="4" spans="1:3" x14ac:dyDescent="0.4">
      <c r="A4" t="s">
        <v>2253</v>
      </c>
      <c r="B4" t="str">
        <f>"config!" &amp; ADDRESS(ROW(config[[#This Row],[value]]),COLUMN(config[[#This Row],[value]]))</f>
        <v>config!$C$4</v>
      </c>
      <c r="C4" s="29" t="s">
        <v>2576</v>
      </c>
    </row>
    <row r="5" spans="1:3" x14ac:dyDescent="0.4">
      <c r="A5" t="s">
        <v>2258</v>
      </c>
      <c r="B5" s="4" t="str">
        <f>"config!" &amp; ADDRESS(ROW(config[[#This Row],[value]]),COLUMN(config[[#This Row],[value]]))</f>
        <v>config!$C$5</v>
      </c>
      <c r="C5" t="s">
        <v>2258</v>
      </c>
    </row>
    <row r="6" spans="1:3" x14ac:dyDescent="0.4">
      <c r="A6" t="s">
        <v>2321</v>
      </c>
      <c r="B6" s="4" t="str">
        <f>"config!" &amp; ADDRESS(ROW(config[[#This Row],[value]]),COLUMN(config[[#This Row],[value]]))</f>
        <v>config!$C$6</v>
      </c>
      <c r="C6" t="s">
        <v>2321</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F2" sqref="F2"/>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1871</v>
      </c>
      <c r="F1" s="11" t="str">
        <f>"region!"&amp;ADDRESS(ROW(F2),COLUMN(F2)) &amp; "#"</f>
        <v>region!$F$2#</v>
      </c>
      <c r="K1" s="11" t="str">
        <f>"region!"&amp;ADDRESS(ROW(K2),COLUMN(K2)) &amp; "#"</f>
        <v>region!$K$2#</v>
      </c>
    </row>
    <row r="2" spans="1:11" x14ac:dyDescent="0.4">
      <c r="A2" t="s">
        <v>1872</v>
      </c>
      <c r="F2" t="str" cm="1">
        <f t="array" ref="F2">{"可手工输入"}</f>
        <v>可手工输入</v>
      </c>
      <c r="K2" t="str" cm="1">
        <f t="array" ref="K2">{"请先选择产品"}</f>
        <v>请先选择产品</v>
      </c>
    </row>
    <row r="3" spans="1:11" x14ac:dyDescent="0.4">
      <c r="A3" t="s">
        <v>11</v>
      </c>
    </row>
    <row r="4" spans="1:11" x14ac:dyDescent="0.4">
      <c r="A4" t="s">
        <v>1873</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x14ac:dyDescent="0.4"/>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workbookViewId="0">
      <selection activeCell="F16" sqref="F16"/>
    </sheetView>
  </sheetViews>
  <sheetFormatPr defaultColWidth="8.796875" defaultRowHeight="13.9" x14ac:dyDescent="0.4"/>
  <cols>
    <col min="1" max="1" width="5" bestFit="1" customWidth="1"/>
    <col min="2" max="2" width="6.46484375" bestFit="1" customWidth="1"/>
    <col min="3" max="3" width="7.1328125" bestFit="1" customWidth="1"/>
    <col min="4" max="4" width="8.86328125" bestFit="1" customWidth="1"/>
    <col min="5" max="5" width="7.1328125" bestFit="1" customWidth="1"/>
    <col min="6" max="6" width="15.06640625" bestFit="1" customWidth="1"/>
    <col min="7" max="7" width="11.265625" bestFit="1" customWidth="1"/>
    <col min="8" max="9" width="7.1328125" customWidth="1"/>
    <col min="10" max="10" width="16.46484375" customWidth="1"/>
    <col min="12" max="12" width="12.9296875" customWidth="1"/>
    <col min="15" max="15" width="20.265625" customWidth="1"/>
    <col min="18" max="18" width="10.33203125" customWidth="1"/>
  </cols>
  <sheetData>
    <row r="1" spans="1:12" x14ac:dyDescent="0.4">
      <c r="A1" t="s">
        <v>1871</v>
      </c>
      <c r="B1" t="s">
        <v>2016</v>
      </c>
      <c r="C1" t="s">
        <v>1875</v>
      </c>
      <c r="D1" t="s">
        <v>1877</v>
      </c>
      <c r="E1" t="s">
        <v>1878</v>
      </c>
      <c r="F1" t="s">
        <v>1879</v>
      </c>
      <c r="G1" t="s">
        <v>1880</v>
      </c>
      <c r="L1" t="str">
        <f>"cdb!"&amp;ADDRESS(ROW(L2),COLUMN(L2)) &amp; "#"</f>
        <v>cdb!$L$2#</v>
      </c>
    </row>
    <row r="2" spans="1:12" x14ac:dyDescent="0.4">
      <c r="A2" s="4" t="s">
        <v>1873</v>
      </c>
      <c r="B2">
        <v>1</v>
      </c>
      <c r="C2">
        <v>1</v>
      </c>
      <c r="D2" s="4" t="s">
        <v>1881</v>
      </c>
      <c r="E2" s="4" t="s">
        <v>1882</v>
      </c>
      <c r="F2" s="4" t="s">
        <v>1883</v>
      </c>
      <c r="G2">
        <v>51</v>
      </c>
      <c r="L2" t="str" cm="1">
        <f t="array" ref="L2:L40">cdb实例规格列表</f>
        <v>1核1000MB内存</v>
      </c>
    </row>
    <row r="3" spans="1:12" x14ac:dyDescent="0.4">
      <c r="A3" s="4" t="s">
        <v>1873</v>
      </c>
      <c r="B3">
        <v>1</v>
      </c>
      <c r="C3">
        <v>2</v>
      </c>
      <c r="D3" s="4" t="s">
        <v>1881</v>
      </c>
      <c r="E3" s="4" t="s">
        <v>1882</v>
      </c>
      <c r="F3" s="4" t="s">
        <v>1884</v>
      </c>
      <c r="G3">
        <v>102</v>
      </c>
      <c r="L3" t="str">
        <v>1核2000MB内存</v>
      </c>
    </row>
    <row r="4" spans="1:12" x14ac:dyDescent="0.4">
      <c r="A4" s="4" t="s">
        <v>1873</v>
      </c>
      <c r="B4">
        <v>2</v>
      </c>
      <c r="C4">
        <v>4</v>
      </c>
      <c r="D4" s="4" t="s">
        <v>1881</v>
      </c>
      <c r="E4" s="4" t="s">
        <v>1882</v>
      </c>
      <c r="F4" s="4" t="s">
        <v>1885</v>
      </c>
      <c r="G4">
        <v>204</v>
      </c>
      <c r="L4" t="str">
        <v>2核4000MB内存</v>
      </c>
    </row>
    <row r="5" spans="1:12" x14ac:dyDescent="0.4">
      <c r="A5" s="4" t="s">
        <v>1873</v>
      </c>
      <c r="B5">
        <v>4</v>
      </c>
      <c r="C5">
        <v>8</v>
      </c>
      <c r="D5" s="4" t="s">
        <v>1881</v>
      </c>
      <c r="E5" s="4" t="s">
        <v>1882</v>
      </c>
      <c r="F5" s="4" t="s">
        <v>1886</v>
      </c>
      <c r="G5">
        <v>408</v>
      </c>
      <c r="L5" t="str">
        <v>4核8000MB内存</v>
      </c>
    </row>
    <row r="6" spans="1:12" x14ac:dyDescent="0.4">
      <c r="A6" s="4" t="s">
        <v>1873</v>
      </c>
      <c r="B6">
        <v>8</v>
      </c>
      <c r="C6">
        <v>16</v>
      </c>
      <c r="D6" s="4" t="s">
        <v>1881</v>
      </c>
      <c r="E6" s="4" t="s">
        <v>1882</v>
      </c>
      <c r="F6" s="4" t="s">
        <v>1887</v>
      </c>
      <c r="G6">
        <v>974</v>
      </c>
      <c r="L6" t="str">
        <v>8核16000MB内存</v>
      </c>
    </row>
    <row r="7" spans="1:12" x14ac:dyDescent="0.4">
      <c r="A7" s="4" t="s">
        <v>1873</v>
      </c>
      <c r="B7">
        <v>4</v>
      </c>
      <c r="C7">
        <v>16</v>
      </c>
      <c r="D7" s="4" t="s">
        <v>1881</v>
      </c>
      <c r="E7" s="4" t="s">
        <v>1882</v>
      </c>
      <c r="F7" s="4" t="s">
        <v>1888</v>
      </c>
      <c r="G7">
        <v>816</v>
      </c>
      <c r="L7" t="str">
        <v>4核16000MB内存</v>
      </c>
    </row>
    <row r="8" spans="1:12" x14ac:dyDescent="0.4">
      <c r="A8" s="4" t="s">
        <v>1873</v>
      </c>
      <c r="B8">
        <v>8</v>
      </c>
      <c r="C8">
        <v>32</v>
      </c>
      <c r="D8" s="4" t="s">
        <v>1881</v>
      </c>
      <c r="E8" s="4" t="s">
        <v>1882</v>
      </c>
      <c r="F8" s="4" t="s">
        <v>27</v>
      </c>
      <c r="G8">
        <v>1632</v>
      </c>
      <c r="L8" t="str">
        <v>8核32000MB内存</v>
      </c>
    </row>
    <row r="9" spans="1:12" x14ac:dyDescent="0.4">
      <c r="A9" s="4" t="s">
        <v>1873</v>
      </c>
      <c r="B9">
        <v>16</v>
      </c>
      <c r="C9">
        <v>32</v>
      </c>
      <c r="D9" s="4" t="s">
        <v>1881</v>
      </c>
      <c r="E9" s="4" t="s">
        <v>1882</v>
      </c>
      <c r="F9" s="4" t="s">
        <v>1889</v>
      </c>
      <c r="G9">
        <v>2148</v>
      </c>
      <c r="L9" t="str">
        <v>16核32000MB内存</v>
      </c>
    </row>
    <row r="10" spans="1:12" x14ac:dyDescent="0.4">
      <c r="A10" s="4" t="s">
        <v>1873</v>
      </c>
      <c r="B10">
        <v>16</v>
      </c>
      <c r="C10">
        <v>64</v>
      </c>
      <c r="D10" s="4" t="s">
        <v>1881</v>
      </c>
      <c r="E10" s="4" t="s">
        <v>1882</v>
      </c>
      <c r="F10" s="4" t="s">
        <v>1890</v>
      </c>
      <c r="G10">
        <v>3264</v>
      </c>
      <c r="L10" t="str">
        <v>16核64000MB内存</v>
      </c>
    </row>
    <row r="11" spans="1:12" x14ac:dyDescent="0.4">
      <c r="A11" s="4" t="s">
        <v>1873</v>
      </c>
      <c r="B11">
        <v>16</v>
      </c>
      <c r="C11">
        <v>96</v>
      </c>
      <c r="D11" s="4" t="s">
        <v>1881</v>
      </c>
      <c r="E11" s="4" t="s">
        <v>1882</v>
      </c>
      <c r="F11" s="4" t="s">
        <v>1891</v>
      </c>
      <c r="G11">
        <v>4342</v>
      </c>
      <c r="L11" t="str">
        <v>16核96000MB内存</v>
      </c>
    </row>
    <row r="12" spans="1:12" x14ac:dyDescent="0.4">
      <c r="A12" s="4" t="s">
        <v>1873</v>
      </c>
      <c r="B12">
        <v>16</v>
      </c>
      <c r="C12">
        <v>128</v>
      </c>
      <c r="D12" s="4" t="s">
        <v>1881</v>
      </c>
      <c r="E12" s="4" t="s">
        <v>1882</v>
      </c>
      <c r="F12" s="4" t="s">
        <v>1892</v>
      </c>
      <c r="G12">
        <v>6528</v>
      </c>
      <c r="L12" t="str">
        <v>16核128000MB内存</v>
      </c>
    </row>
    <row r="13" spans="1:12" x14ac:dyDescent="0.4">
      <c r="A13" s="4" t="s">
        <v>1873</v>
      </c>
      <c r="B13">
        <v>24</v>
      </c>
      <c r="C13">
        <v>244</v>
      </c>
      <c r="D13" s="4" t="s">
        <v>1881</v>
      </c>
      <c r="E13" s="4" t="s">
        <v>1882</v>
      </c>
      <c r="F13" s="4" t="s">
        <v>1893</v>
      </c>
      <c r="G13">
        <v>12444</v>
      </c>
      <c r="L13" t="str">
        <v>24核244000MB内存</v>
      </c>
    </row>
    <row r="14" spans="1:12" x14ac:dyDescent="0.4">
      <c r="A14" s="4" t="s">
        <v>1873</v>
      </c>
      <c r="B14">
        <v>48</v>
      </c>
      <c r="C14">
        <v>488</v>
      </c>
      <c r="D14" s="4" t="s">
        <v>1881</v>
      </c>
      <c r="E14" s="4" t="s">
        <v>1882</v>
      </c>
      <c r="F14" s="4" t="s">
        <v>1894</v>
      </c>
      <c r="G14">
        <v>24888</v>
      </c>
      <c r="L14" t="str">
        <v>48核488000MB内存</v>
      </c>
    </row>
    <row r="15" spans="1:12" x14ac:dyDescent="0.4">
      <c r="A15" s="4" t="s">
        <v>1872</v>
      </c>
      <c r="B15">
        <v>1</v>
      </c>
      <c r="C15">
        <v>1</v>
      </c>
      <c r="D15" s="4" t="s">
        <v>1881</v>
      </c>
      <c r="E15" s="4" t="s">
        <v>1882</v>
      </c>
      <c r="F15" s="4" t="s">
        <v>1883</v>
      </c>
      <c r="G15">
        <v>51</v>
      </c>
      <c r="L15" t="str">
        <v>1核1000MB内存</v>
      </c>
    </row>
    <row r="16" spans="1:12" x14ac:dyDescent="0.4">
      <c r="A16" s="4" t="s">
        <v>1872</v>
      </c>
      <c r="B16">
        <v>1</v>
      </c>
      <c r="C16">
        <v>2</v>
      </c>
      <c r="D16" s="4" t="s">
        <v>1881</v>
      </c>
      <c r="E16" s="4" t="s">
        <v>1882</v>
      </c>
      <c r="F16" s="4" t="s">
        <v>1884</v>
      </c>
      <c r="G16">
        <v>102</v>
      </c>
      <c r="L16" t="str">
        <v>1核2000MB内存</v>
      </c>
    </row>
    <row r="17" spans="1:12" x14ac:dyDescent="0.4">
      <c r="A17" s="4" t="s">
        <v>1872</v>
      </c>
      <c r="B17">
        <v>2</v>
      </c>
      <c r="C17">
        <v>4</v>
      </c>
      <c r="D17" s="4" t="s">
        <v>1881</v>
      </c>
      <c r="E17" s="4" t="s">
        <v>1882</v>
      </c>
      <c r="F17" s="4" t="s">
        <v>1885</v>
      </c>
      <c r="G17">
        <v>204</v>
      </c>
      <c r="L17" t="str">
        <v>2核4000MB内存</v>
      </c>
    </row>
    <row r="18" spans="1:12" x14ac:dyDescent="0.4">
      <c r="A18" s="4" t="s">
        <v>1872</v>
      </c>
      <c r="B18">
        <v>4</v>
      </c>
      <c r="C18">
        <v>8</v>
      </c>
      <c r="D18" s="4" t="s">
        <v>1881</v>
      </c>
      <c r="E18" s="4" t="s">
        <v>1882</v>
      </c>
      <c r="F18" s="4" t="s">
        <v>1886</v>
      </c>
      <c r="G18">
        <v>408</v>
      </c>
      <c r="L18" t="str">
        <v>4核8000MB内存</v>
      </c>
    </row>
    <row r="19" spans="1:12" x14ac:dyDescent="0.4">
      <c r="A19" s="4" t="s">
        <v>1872</v>
      </c>
      <c r="B19">
        <v>8</v>
      </c>
      <c r="C19">
        <v>16</v>
      </c>
      <c r="D19" s="4" t="s">
        <v>1881</v>
      </c>
      <c r="E19" s="4" t="s">
        <v>1882</v>
      </c>
      <c r="F19" s="4" t="s">
        <v>1887</v>
      </c>
      <c r="G19">
        <v>974</v>
      </c>
      <c r="L19" t="str">
        <v>8核16000MB内存</v>
      </c>
    </row>
    <row r="20" spans="1:12" x14ac:dyDescent="0.4">
      <c r="A20" s="4" t="s">
        <v>1872</v>
      </c>
      <c r="B20">
        <v>4</v>
      </c>
      <c r="C20">
        <v>16</v>
      </c>
      <c r="D20" s="4" t="s">
        <v>1881</v>
      </c>
      <c r="E20" s="4" t="s">
        <v>1882</v>
      </c>
      <c r="F20" s="4" t="s">
        <v>1888</v>
      </c>
      <c r="G20">
        <v>816</v>
      </c>
      <c r="L20" t="str">
        <v>4核16000MB内存</v>
      </c>
    </row>
    <row r="21" spans="1:12" x14ac:dyDescent="0.4">
      <c r="A21" s="4" t="s">
        <v>1872</v>
      </c>
      <c r="B21">
        <v>8</v>
      </c>
      <c r="C21">
        <v>32</v>
      </c>
      <c r="D21" s="4" t="s">
        <v>1881</v>
      </c>
      <c r="E21" s="4" t="s">
        <v>1882</v>
      </c>
      <c r="F21" s="4" t="s">
        <v>27</v>
      </c>
      <c r="G21">
        <v>1632</v>
      </c>
      <c r="L21" t="str">
        <v>8核32000MB内存</v>
      </c>
    </row>
    <row r="22" spans="1:12" x14ac:dyDescent="0.4">
      <c r="A22" s="4" t="s">
        <v>1872</v>
      </c>
      <c r="B22">
        <v>16</v>
      </c>
      <c r="C22">
        <v>32</v>
      </c>
      <c r="D22" s="4" t="s">
        <v>1881</v>
      </c>
      <c r="E22" s="4" t="s">
        <v>1882</v>
      </c>
      <c r="F22" s="4" t="s">
        <v>1889</v>
      </c>
      <c r="G22">
        <v>2148</v>
      </c>
      <c r="L22" t="str">
        <v>16核32000MB内存</v>
      </c>
    </row>
    <row r="23" spans="1:12" x14ac:dyDescent="0.4">
      <c r="A23" s="4" t="s">
        <v>1872</v>
      </c>
      <c r="B23">
        <v>16</v>
      </c>
      <c r="C23">
        <v>64</v>
      </c>
      <c r="D23" s="4" t="s">
        <v>1881</v>
      </c>
      <c r="E23" s="4" t="s">
        <v>1882</v>
      </c>
      <c r="F23" s="4" t="s">
        <v>1890</v>
      </c>
      <c r="G23">
        <v>3264</v>
      </c>
      <c r="L23" t="str">
        <v>16核64000MB内存</v>
      </c>
    </row>
    <row r="24" spans="1:12" x14ac:dyDescent="0.4">
      <c r="A24" s="4" t="s">
        <v>1872</v>
      </c>
      <c r="B24">
        <v>16</v>
      </c>
      <c r="C24">
        <v>96</v>
      </c>
      <c r="D24" s="4" t="s">
        <v>1881</v>
      </c>
      <c r="E24" s="4" t="s">
        <v>1882</v>
      </c>
      <c r="F24" s="4" t="s">
        <v>1891</v>
      </c>
      <c r="G24">
        <v>4342</v>
      </c>
      <c r="L24" t="str">
        <v>16核96000MB内存</v>
      </c>
    </row>
    <row r="25" spans="1:12" x14ac:dyDescent="0.4">
      <c r="A25" s="4" t="s">
        <v>1872</v>
      </c>
      <c r="B25">
        <v>16</v>
      </c>
      <c r="C25">
        <v>128</v>
      </c>
      <c r="D25" s="4" t="s">
        <v>1881</v>
      </c>
      <c r="E25" s="4" t="s">
        <v>1882</v>
      </c>
      <c r="F25" s="4" t="s">
        <v>1892</v>
      </c>
      <c r="G25">
        <v>6528</v>
      </c>
      <c r="L25" t="str">
        <v>16核128000MB内存</v>
      </c>
    </row>
    <row r="26" spans="1:12" x14ac:dyDescent="0.4">
      <c r="A26" s="4" t="s">
        <v>1872</v>
      </c>
      <c r="B26">
        <v>24</v>
      </c>
      <c r="C26">
        <v>244</v>
      </c>
      <c r="D26" s="4" t="s">
        <v>1881</v>
      </c>
      <c r="E26" s="4" t="s">
        <v>1882</v>
      </c>
      <c r="F26" s="4" t="s">
        <v>1893</v>
      </c>
      <c r="G26">
        <v>12444</v>
      </c>
      <c r="L26" t="str">
        <v>24核244000MB内存</v>
      </c>
    </row>
    <row r="27" spans="1:12" x14ac:dyDescent="0.4">
      <c r="A27" s="4" t="s">
        <v>1872</v>
      </c>
      <c r="B27">
        <v>48</v>
      </c>
      <c r="C27">
        <v>488</v>
      </c>
      <c r="D27" s="4" t="s">
        <v>1881</v>
      </c>
      <c r="E27" s="4" t="s">
        <v>1882</v>
      </c>
      <c r="F27" s="4" t="s">
        <v>1894</v>
      </c>
      <c r="G27">
        <v>24888</v>
      </c>
      <c r="L27" t="str">
        <v>48核488000MB内存</v>
      </c>
    </row>
    <row r="28" spans="1:12" x14ac:dyDescent="0.4">
      <c r="A28" s="4" t="s">
        <v>11</v>
      </c>
      <c r="B28">
        <v>1</v>
      </c>
      <c r="C28">
        <v>1</v>
      </c>
      <c r="D28" s="4" t="s">
        <v>1881</v>
      </c>
      <c r="E28" s="4" t="s">
        <v>1882</v>
      </c>
      <c r="F28" s="4" t="s">
        <v>1883</v>
      </c>
      <c r="G28">
        <v>51</v>
      </c>
      <c r="L28" t="str">
        <v>1核1000MB内存</v>
      </c>
    </row>
    <row r="29" spans="1:12" x14ac:dyDescent="0.4">
      <c r="A29" s="4" t="s">
        <v>11</v>
      </c>
      <c r="B29">
        <v>1</v>
      </c>
      <c r="C29">
        <v>2</v>
      </c>
      <c r="D29" s="4" t="s">
        <v>1881</v>
      </c>
      <c r="E29" s="4" t="s">
        <v>1882</v>
      </c>
      <c r="F29" s="4" t="s">
        <v>1884</v>
      </c>
      <c r="G29">
        <v>102</v>
      </c>
      <c r="L29" t="str">
        <v>1核2000MB内存</v>
      </c>
    </row>
    <row r="30" spans="1:12" x14ac:dyDescent="0.4">
      <c r="A30" s="4" t="s">
        <v>11</v>
      </c>
      <c r="B30">
        <v>2</v>
      </c>
      <c r="C30">
        <v>4</v>
      </c>
      <c r="D30" s="4" t="s">
        <v>1881</v>
      </c>
      <c r="E30" s="4" t="s">
        <v>1882</v>
      </c>
      <c r="F30" s="4" t="s">
        <v>1885</v>
      </c>
      <c r="G30">
        <v>204</v>
      </c>
      <c r="L30" t="str">
        <v>2核4000MB内存</v>
      </c>
    </row>
    <row r="31" spans="1:12" x14ac:dyDescent="0.4">
      <c r="A31" s="4" t="s">
        <v>11</v>
      </c>
      <c r="B31">
        <v>4</v>
      </c>
      <c r="C31">
        <v>8</v>
      </c>
      <c r="D31" s="4" t="s">
        <v>1881</v>
      </c>
      <c r="E31" s="4" t="s">
        <v>1882</v>
      </c>
      <c r="F31" s="4" t="s">
        <v>1886</v>
      </c>
      <c r="G31">
        <v>408</v>
      </c>
      <c r="L31" t="str">
        <v>4核8000MB内存</v>
      </c>
    </row>
    <row r="32" spans="1:12" x14ac:dyDescent="0.4">
      <c r="A32" s="4" t="s">
        <v>11</v>
      </c>
      <c r="B32">
        <v>8</v>
      </c>
      <c r="C32">
        <v>16</v>
      </c>
      <c r="D32" s="4" t="s">
        <v>1881</v>
      </c>
      <c r="E32" s="4" t="s">
        <v>1882</v>
      </c>
      <c r="F32" s="4" t="s">
        <v>1887</v>
      </c>
      <c r="G32">
        <v>974</v>
      </c>
      <c r="L32" t="str">
        <v>8核16000MB内存</v>
      </c>
    </row>
    <row r="33" spans="1:12" x14ac:dyDescent="0.4">
      <c r="A33" s="4" t="s">
        <v>11</v>
      </c>
      <c r="B33">
        <v>4</v>
      </c>
      <c r="C33">
        <v>16</v>
      </c>
      <c r="D33" s="4" t="s">
        <v>1881</v>
      </c>
      <c r="E33" s="4" t="s">
        <v>1882</v>
      </c>
      <c r="F33" s="4" t="s">
        <v>1888</v>
      </c>
      <c r="G33">
        <v>816</v>
      </c>
      <c r="L33" t="str">
        <v>4核16000MB内存</v>
      </c>
    </row>
    <row r="34" spans="1:12" x14ac:dyDescent="0.4">
      <c r="A34" s="4" t="s">
        <v>11</v>
      </c>
      <c r="B34">
        <v>8</v>
      </c>
      <c r="C34">
        <v>32</v>
      </c>
      <c r="D34" s="4" t="s">
        <v>1881</v>
      </c>
      <c r="E34" s="4" t="s">
        <v>1882</v>
      </c>
      <c r="F34" s="4" t="s">
        <v>27</v>
      </c>
      <c r="G34">
        <v>1632</v>
      </c>
      <c r="L34" t="str">
        <v>8核32000MB内存</v>
      </c>
    </row>
    <row r="35" spans="1:12" x14ac:dyDescent="0.4">
      <c r="A35" s="4" t="s">
        <v>11</v>
      </c>
      <c r="B35">
        <v>16</v>
      </c>
      <c r="C35">
        <v>32</v>
      </c>
      <c r="D35" s="4" t="s">
        <v>1881</v>
      </c>
      <c r="E35" s="4" t="s">
        <v>1882</v>
      </c>
      <c r="F35" s="4" t="s">
        <v>1889</v>
      </c>
      <c r="G35">
        <v>2148</v>
      </c>
      <c r="L35" t="str">
        <v>16核32000MB内存</v>
      </c>
    </row>
    <row r="36" spans="1:12" x14ac:dyDescent="0.4">
      <c r="A36" s="4" t="s">
        <v>11</v>
      </c>
      <c r="B36">
        <v>16</v>
      </c>
      <c r="C36">
        <v>64</v>
      </c>
      <c r="D36" s="4" t="s">
        <v>1881</v>
      </c>
      <c r="E36" s="4" t="s">
        <v>1882</v>
      </c>
      <c r="F36" s="4" t="s">
        <v>1890</v>
      </c>
      <c r="G36">
        <v>3264</v>
      </c>
      <c r="L36" t="str">
        <v>16核64000MB内存</v>
      </c>
    </row>
    <row r="37" spans="1:12" x14ac:dyDescent="0.4">
      <c r="A37" s="4" t="s">
        <v>11</v>
      </c>
      <c r="B37">
        <v>16</v>
      </c>
      <c r="C37">
        <v>96</v>
      </c>
      <c r="D37" s="4" t="s">
        <v>1881</v>
      </c>
      <c r="E37" s="4" t="s">
        <v>1882</v>
      </c>
      <c r="F37" s="4" t="s">
        <v>1891</v>
      </c>
      <c r="G37">
        <v>4342</v>
      </c>
      <c r="L37" t="str">
        <v>16核96000MB内存</v>
      </c>
    </row>
    <row r="38" spans="1:12" x14ac:dyDescent="0.4">
      <c r="A38" s="4" t="s">
        <v>11</v>
      </c>
      <c r="B38">
        <v>16</v>
      </c>
      <c r="C38">
        <v>128</v>
      </c>
      <c r="D38" s="4" t="s">
        <v>1881</v>
      </c>
      <c r="E38" s="4" t="s">
        <v>1882</v>
      </c>
      <c r="F38" s="4" t="s">
        <v>1892</v>
      </c>
      <c r="G38">
        <v>6528</v>
      </c>
      <c r="L38" t="str">
        <v>16核128000MB内存</v>
      </c>
    </row>
    <row r="39" spans="1:12" x14ac:dyDescent="0.4">
      <c r="A39" s="4" t="s">
        <v>11</v>
      </c>
      <c r="B39">
        <v>24</v>
      </c>
      <c r="C39">
        <v>244</v>
      </c>
      <c r="D39" s="4" t="s">
        <v>1881</v>
      </c>
      <c r="E39" s="4" t="s">
        <v>1882</v>
      </c>
      <c r="F39" s="4" t="s">
        <v>1893</v>
      </c>
      <c r="G39">
        <v>12444</v>
      </c>
      <c r="L39" t="str">
        <v>24核244000MB内存</v>
      </c>
    </row>
    <row r="40" spans="1:12" x14ac:dyDescent="0.4">
      <c r="A40" s="4" t="s">
        <v>11</v>
      </c>
      <c r="B40">
        <v>48</v>
      </c>
      <c r="C40">
        <v>488</v>
      </c>
      <c r="D40" s="4" t="s">
        <v>1881</v>
      </c>
      <c r="E40" s="4" t="s">
        <v>1882</v>
      </c>
      <c r="F40" s="4" t="s">
        <v>1894</v>
      </c>
      <c r="G40">
        <v>24888</v>
      </c>
      <c r="L40" t="str">
        <v>48核488000MB内存</v>
      </c>
    </row>
    <row r="50" spans="1:7" x14ac:dyDescent="0.4">
      <c r="E50" t="s">
        <v>1871</v>
      </c>
      <c r="F50" t="s">
        <v>1878</v>
      </c>
      <c r="G50" t="s">
        <v>2017</v>
      </c>
    </row>
    <row r="51" spans="1:7" x14ac:dyDescent="0.4">
      <c r="E51" s="4" t="s">
        <v>1873</v>
      </c>
      <c r="F51" s="4" t="s">
        <v>1882</v>
      </c>
      <c r="G51">
        <v>0.36</v>
      </c>
    </row>
    <row r="52" spans="1:7" x14ac:dyDescent="0.4">
      <c r="E52" s="4" t="s">
        <v>1872</v>
      </c>
      <c r="F52" s="4" t="s">
        <v>1882</v>
      </c>
      <c r="G52">
        <v>0.36</v>
      </c>
    </row>
    <row r="53" spans="1:7" x14ac:dyDescent="0.4">
      <c r="E53" s="4" t="s">
        <v>11</v>
      </c>
      <c r="F53" s="4" t="s">
        <v>1882</v>
      </c>
      <c r="G53">
        <v>0.36</v>
      </c>
    </row>
    <row r="57" spans="1:7" x14ac:dyDescent="0.4">
      <c r="A57" t="s">
        <v>1878</v>
      </c>
      <c r="B57" t="s">
        <v>1895</v>
      </c>
      <c r="C57" t="s">
        <v>1896</v>
      </c>
    </row>
    <row r="58" spans="1:7" x14ac:dyDescent="0.4">
      <c r="A58" t="s">
        <v>1897</v>
      </c>
      <c r="B58">
        <v>1.5E-3</v>
      </c>
      <c r="C58">
        <v>0.72</v>
      </c>
    </row>
    <row r="59" spans="1:7" x14ac:dyDescent="0.4">
      <c r="A59" t="s">
        <v>1898</v>
      </c>
      <c r="B59">
        <v>2.3E-3</v>
      </c>
      <c r="C59">
        <v>1.08</v>
      </c>
    </row>
    <row r="60" spans="1:7" x14ac:dyDescent="0.4">
      <c r="A60" t="s">
        <v>1882</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BK4077"/>
  <sheetViews>
    <sheetView topLeftCell="H1" workbookViewId="0">
      <selection activeCell="I2" sqref="I2"/>
    </sheetView>
  </sheetViews>
  <sheetFormatPr defaultRowHeight="13.9" x14ac:dyDescent="0.4"/>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6.59765625" bestFit="1" customWidth="1"/>
    <col min="10" max="10" width="7.1328125" bestFit="1" customWidth="1"/>
  </cols>
  <sheetData>
    <row r="1" spans="2:56" x14ac:dyDescent="0.4">
      <c r="B1" t="s">
        <v>46</v>
      </c>
      <c r="C1" t="s">
        <v>1871</v>
      </c>
      <c r="D1" t="s">
        <v>1874</v>
      </c>
      <c r="E1" t="s">
        <v>1875</v>
      </c>
      <c r="F1" t="s">
        <v>2245</v>
      </c>
      <c r="G1" t="s">
        <v>2584</v>
      </c>
      <c r="H1" t="s">
        <v>2583</v>
      </c>
      <c r="I1" t="s">
        <v>2585</v>
      </c>
      <c r="J1" t="s">
        <v>1876</v>
      </c>
    </row>
    <row r="2" spans="2:56" x14ac:dyDescent="0.4">
      <c r="B2" s="4" t="s">
        <v>63</v>
      </c>
      <c r="C2" s="4" t="s">
        <v>1872</v>
      </c>
      <c r="G2" s="4" t="s">
        <v>2245</v>
      </c>
      <c r="H2" s="4" t="s">
        <v>2327</v>
      </c>
      <c r="I2" s="4" t="str">
        <f t="shared" ref="I2:I65" si="0">"选项表!" &amp; ADDRESS(ROW(M2),COLUMN(M2)) &amp; "#"</f>
        <v>选项表!$M$2#</v>
      </c>
      <c r="J2" s="4"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x14ac:dyDescent="0.4">
      <c r="B3" s="4" t="s">
        <v>63</v>
      </c>
      <c r="C3" s="4" t="s">
        <v>11</v>
      </c>
      <c r="G3" s="4" t="s">
        <v>2245</v>
      </c>
      <c r="H3" s="4" t="s">
        <v>2328</v>
      </c>
      <c r="I3" s="4" t="str">
        <f t="shared" si="0"/>
        <v>选项表!$M$3#</v>
      </c>
      <c r="J3" s="4"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x14ac:dyDescent="0.4">
      <c r="B4" s="4" t="s">
        <v>63</v>
      </c>
      <c r="C4" s="4" t="s">
        <v>1873</v>
      </c>
      <c r="G4" s="4" t="s">
        <v>2245</v>
      </c>
      <c r="H4" s="4" t="s">
        <v>2329</v>
      </c>
      <c r="I4" s="4" t="str">
        <f t="shared" si="0"/>
        <v>选项表!$M$4#</v>
      </c>
      <c r="J4" s="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x14ac:dyDescent="0.4">
      <c r="B5" s="4" t="s">
        <v>206</v>
      </c>
      <c r="C5" s="4" t="s">
        <v>11</v>
      </c>
      <c r="G5" s="4" t="s">
        <v>2245</v>
      </c>
      <c r="H5" s="4" t="s">
        <v>2575</v>
      </c>
      <c r="I5" s="4" t="str">
        <f t="shared" si="0"/>
        <v>选项表!$M$5#</v>
      </c>
      <c r="J5" s="4"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x14ac:dyDescent="0.4">
      <c r="B6" s="4" t="s">
        <v>2260</v>
      </c>
      <c r="C6" s="4" t="s">
        <v>1873</v>
      </c>
      <c r="G6" s="4" t="s">
        <v>2245</v>
      </c>
      <c r="H6" s="4" t="s">
        <v>2290</v>
      </c>
      <c r="I6" s="4" t="str">
        <f t="shared" si="0"/>
        <v>选项表!$M$6#</v>
      </c>
      <c r="J6" s="4"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R6">IFERROR(_xlfn._xlws.SORT(
    _xlfn.UNIQUE(
        TRANSPOSE(
            _xlfn.FILTERXML("&lt;select&gt;&lt;x&gt;"&amp;SUBSTITUTE(选项表[[#This Row],[选项表]],",","&lt;/x&gt;&lt;x&gt;") &amp;"&lt;/x&gt;&lt;/select&gt;","//x")
        )
    )
),"无合适选项，请联系作者更新数据")</f>
        <v>标准型 S5</v>
      </c>
      <c r="N6" t="str">
        <v>标准型 SA3</v>
      </c>
      <c r="O6" t="str">
        <v>标准型 SA2</v>
      </c>
      <c r="P6" t="str">
        <v>高 IO 型 IT5</v>
      </c>
      <c r="Q6" t="str">
        <v>内存型 MA2</v>
      </c>
      <c r="R6" t="str">
        <v>内存型 M5</v>
      </c>
    </row>
    <row r="7" spans="2:56" x14ac:dyDescent="0.4">
      <c r="B7" s="4" t="s">
        <v>2260</v>
      </c>
      <c r="C7" s="4" t="s">
        <v>11</v>
      </c>
      <c r="G7" s="4" t="s">
        <v>2245</v>
      </c>
      <c r="H7" s="4" t="s">
        <v>2290</v>
      </c>
      <c r="I7" s="4" t="str">
        <f t="shared" si="0"/>
        <v>选项表!$M$7#</v>
      </c>
      <c r="J7" s="4"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R7">IFERROR(_xlfn._xlws.SORT(
    _xlfn.UNIQUE(
        TRANSPOSE(
            _xlfn.FILTERXML("&lt;select&gt;&lt;x&gt;"&amp;SUBSTITUTE(选项表[[#This Row],[选项表]],",","&lt;/x&gt;&lt;x&gt;") &amp;"&lt;/x&gt;&lt;/select&gt;","//x")
        )
    )
),"无合适选项，请联系作者更新数据")</f>
        <v>标准型 S5</v>
      </c>
      <c r="N7" t="str">
        <v>标准型 SA3</v>
      </c>
      <c r="O7" t="str">
        <v>标准型 SA2</v>
      </c>
      <c r="P7" t="str">
        <v>高 IO 型 IT5</v>
      </c>
      <c r="Q7" t="str">
        <v>内存型 MA2</v>
      </c>
      <c r="R7" t="str">
        <v>内存型 M5</v>
      </c>
    </row>
    <row r="8" spans="2:56" x14ac:dyDescent="0.4">
      <c r="B8" s="4" t="s">
        <v>2260</v>
      </c>
      <c r="C8" s="4" t="s">
        <v>1872</v>
      </c>
      <c r="G8" s="4" t="s">
        <v>2245</v>
      </c>
      <c r="H8" s="4" t="s">
        <v>2290</v>
      </c>
      <c r="I8" s="4" t="str">
        <f t="shared" si="0"/>
        <v>选项表!$M$8#</v>
      </c>
      <c r="J8" s="4"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x14ac:dyDescent="0.4">
      <c r="B9" s="4" t="s">
        <v>481</v>
      </c>
      <c r="C9" s="4" t="s">
        <v>1873</v>
      </c>
      <c r="G9" s="4" t="s">
        <v>2245</v>
      </c>
      <c r="H9" s="4" t="s">
        <v>2324</v>
      </c>
      <c r="I9" s="4" t="str">
        <f t="shared" si="0"/>
        <v>选项表!$M$9#</v>
      </c>
      <c r="J9" s="4"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O9">IFERROR(_xlfn._xlws.SORT(
    _xlfn.UNIQUE(
        TRANSPOSE(
            _xlfn.FILTERXML("&lt;select&gt;&lt;x&gt;"&amp;SUBSTITUTE(选项表[[#This Row],[选项表]],",","&lt;/x&gt;&lt;x&gt;") &amp;"&lt;/x&gt;&lt;/select&gt;","//x")
        )
    )
),"无合适选项，请联系作者更新数据")</f>
        <v>小型（最大 100 万连接数）</v>
      </c>
      <c r="N9" t="str">
        <v>中型（最大 300 万连接数）</v>
      </c>
      <c r="O9" t="str">
        <v>大型（最大 1000 万连接数）</v>
      </c>
    </row>
    <row r="10" spans="2:56" x14ac:dyDescent="0.4">
      <c r="B10" s="4" t="s">
        <v>481</v>
      </c>
      <c r="C10" s="4" t="s">
        <v>11</v>
      </c>
      <c r="G10" s="4" t="s">
        <v>2245</v>
      </c>
      <c r="H10" s="4" t="s">
        <v>2324</v>
      </c>
      <c r="I10" s="4" t="str">
        <f t="shared" si="0"/>
        <v>选项表!$M$10#</v>
      </c>
      <c r="J10" s="4"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O10">IFERROR(_xlfn._xlws.SORT(
    _xlfn.UNIQUE(
        TRANSPOSE(
            _xlfn.FILTERXML("&lt;select&gt;&lt;x&gt;"&amp;SUBSTITUTE(选项表[[#This Row],[选项表]],",","&lt;/x&gt;&lt;x&gt;") &amp;"&lt;/x&gt;&lt;/select&gt;","//x")
        )
    )
),"无合适选项，请联系作者更新数据")</f>
        <v>小型（最大 100 万连接数）</v>
      </c>
      <c r="N10" t="str">
        <v>中型（最大 300 万连接数）</v>
      </c>
      <c r="O10" t="str">
        <v>大型（最大 1000 万连接数）</v>
      </c>
    </row>
    <row r="11" spans="2:56" x14ac:dyDescent="0.4">
      <c r="B11" s="4" t="s">
        <v>481</v>
      </c>
      <c r="C11" s="4" t="s">
        <v>1872</v>
      </c>
      <c r="G11" s="4" t="s">
        <v>2245</v>
      </c>
      <c r="H11" s="4" t="s">
        <v>2324</v>
      </c>
      <c r="I11" s="4" t="str">
        <f t="shared" si="0"/>
        <v>选项表!$M$11#</v>
      </c>
      <c r="J11" s="4"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x14ac:dyDescent="0.4">
      <c r="B12" s="4" t="s">
        <v>490</v>
      </c>
      <c r="C12" s="4" t="s">
        <v>1873</v>
      </c>
      <c r="G12" s="4" t="s">
        <v>2245</v>
      </c>
      <c r="H12" s="4" t="s">
        <v>2330</v>
      </c>
      <c r="I12" s="4" t="str">
        <f t="shared" si="0"/>
        <v>选项表!$M$12#</v>
      </c>
      <c r="J12" s="4"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T12">IFERROR(_xlfn._xlws.SORT(
    _xlfn.UNIQUE(
        TRANSPOSE(
            _xlfn.FILTERXML("&lt;select&gt;&lt;x&gt;"&amp;SUBSTITUTE(选项表[[#This Row],[选项表]],",","&lt;/x&gt;&lt;x&gt;") &amp;"&lt;/x&gt;&lt;/select&gt;","//x")
        )
    )
),"无合适选项，请联系作者更新数据")</f>
        <v>5Mbps</v>
      </c>
      <c r="N12" t="str">
        <v>10Mbps</v>
      </c>
      <c r="O12" t="str">
        <v>20Mbps</v>
      </c>
      <c r="P12" t="str">
        <v>50Mbps</v>
      </c>
      <c r="Q12" t="str">
        <v>100Mbps</v>
      </c>
      <c r="R12" t="str">
        <v>200Mbps</v>
      </c>
      <c r="S12" t="str">
        <v>500Mbps</v>
      </c>
      <c r="T12" t="str">
        <v>1000Mbps</v>
      </c>
    </row>
    <row r="13" spans="2:56" x14ac:dyDescent="0.4">
      <c r="B13" s="4" t="s">
        <v>490</v>
      </c>
      <c r="C13" s="4" t="s">
        <v>11</v>
      </c>
      <c r="G13" s="4" t="s">
        <v>2245</v>
      </c>
      <c r="H13" s="4" t="s">
        <v>2330</v>
      </c>
      <c r="I13" s="4" t="str">
        <f t="shared" si="0"/>
        <v>选项表!$M$13#</v>
      </c>
      <c r="J13" s="4"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T13">IFERROR(_xlfn._xlws.SORT(
    _xlfn.UNIQUE(
        TRANSPOSE(
            _xlfn.FILTERXML("&lt;select&gt;&lt;x&gt;"&amp;SUBSTITUTE(选项表[[#This Row],[选项表]],",","&lt;/x&gt;&lt;x&gt;") &amp;"&lt;/x&gt;&lt;/select&gt;","//x")
        )
    )
),"无合适选项，请联系作者更新数据")</f>
        <v>5Mbps</v>
      </c>
      <c r="N13" t="str">
        <v>10Mbps</v>
      </c>
      <c r="O13" t="str">
        <v>20Mbps</v>
      </c>
      <c r="P13" t="str">
        <v>50Mbps</v>
      </c>
      <c r="Q13" t="str">
        <v>100Mbps</v>
      </c>
      <c r="R13" t="str">
        <v>200Mbps</v>
      </c>
      <c r="S13" t="str">
        <v>500Mbps</v>
      </c>
      <c r="T13" t="str">
        <v>1000Mbps</v>
      </c>
    </row>
    <row r="14" spans="2:56" x14ac:dyDescent="0.4">
      <c r="B14" s="4" t="s">
        <v>490</v>
      </c>
      <c r="C14" s="4" t="s">
        <v>1872</v>
      </c>
      <c r="G14" s="4" t="s">
        <v>2245</v>
      </c>
      <c r="H14" s="4" t="s">
        <v>2330</v>
      </c>
      <c r="I14" s="4" t="str">
        <f t="shared" si="0"/>
        <v>选项表!$M$14#</v>
      </c>
      <c r="J14" s="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5Mbps</v>
      </c>
      <c r="N14" t="str">
        <v>10Mbps</v>
      </c>
      <c r="O14" t="str">
        <v>20Mbps</v>
      </c>
      <c r="P14" t="str">
        <v>50Mbps</v>
      </c>
      <c r="Q14" t="str">
        <v>100Mbps</v>
      </c>
      <c r="R14" t="str">
        <v>200Mbps</v>
      </c>
      <c r="S14" t="str">
        <v>500Mbps</v>
      </c>
      <c r="T14" t="str">
        <v>1000Mbps</v>
      </c>
    </row>
    <row r="15" spans="2:56" x14ac:dyDescent="0.4">
      <c r="B15" s="4" t="s">
        <v>503</v>
      </c>
      <c r="C15" s="4" t="s">
        <v>1872</v>
      </c>
      <c r="G15" s="4" t="s">
        <v>2245</v>
      </c>
      <c r="H15" s="4" t="s">
        <v>2586</v>
      </c>
      <c r="I15" s="4" t="str">
        <f t="shared" si="0"/>
        <v>选项表!$M$15#</v>
      </c>
      <c r="J15" s="4"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AN15">IFERROR(_xlfn._xlws.SORT(
    _xlfn.UNIQUE(
        TRANSPOSE(
            _xlfn.FILTERXML("&lt;select&gt;&lt;x&gt;"&amp;SUBSTITUTE(选项表[[#This Row],[选项表]],",","&lt;/x&gt;&lt;x&gt;") &amp;"&lt;/x&gt;&lt;/select&gt;","//x")
        )
    )
),"无合适选项，请联系作者更新数据")</f>
        <v>1Mbps</v>
      </c>
      <c r="N15" t="str">
        <v>2Mbps</v>
      </c>
      <c r="O15" t="str">
        <v>3Mbps</v>
      </c>
      <c r="P15" t="str">
        <v>4Mbps</v>
      </c>
      <c r="Q15" t="str">
        <v>5Mbps</v>
      </c>
      <c r="R15" t="str">
        <v>6Mbps</v>
      </c>
      <c r="S15" t="str">
        <v>7Mbps</v>
      </c>
      <c r="T15" t="str">
        <v>8Mbps</v>
      </c>
      <c r="U15" t="str">
        <v>9Mbps</v>
      </c>
      <c r="V15" t="str">
        <v>10Mbps</v>
      </c>
      <c r="W15" t="str">
        <v>20Mbps</v>
      </c>
      <c r="X15" t="str">
        <v>30Mbps</v>
      </c>
      <c r="Y15" t="str">
        <v>40Mbps</v>
      </c>
      <c r="Z15" t="str">
        <v>50Mbps</v>
      </c>
      <c r="AA15" t="str">
        <v>60Mbps</v>
      </c>
      <c r="AB15" t="str">
        <v>70Mbps</v>
      </c>
      <c r="AC15" t="str">
        <v>80Mbps</v>
      </c>
      <c r="AD15" t="str">
        <v>90Mbps</v>
      </c>
      <c r="AE15" t="str">
        <v>100Mbps</v>
      </c>
      <c r="AF15" t="str">
        <v>200Mbps</v>
      </c>
      <c r="AG15" t="str">
        <v>300Mbps</v>
      </c>
      <c r="AH15" t="str">
        <v>400Mbps</v>
      </c>
      <c r="AI15" t="str">
        <v>500Mbps</v>
      </c>
      <c r="AJ15" t="str">
        <v>600Mbps</v>
      </c>
      <c r="AK15" t="str">
        <v>700Mbps</v>
      </c>
      <c r="AL15" t="str">
        <v>800Mbps</v>
      </c>
      <c r="AM15" t="str">
        <v>900Mbps</v>
      </c>
      <c r="AN15" t="str">
        <v>1000Mbps</v>
      </c>
    </row>
    <row r="16" spans="2:56" x14ac:dyDescent="0.4">
      <c r="B16" s="4" t="s">
        <v>503</v>
      </c>
      <c r="C16" s="4" t="s">
        <v>11</v>
      </c>
      <c r="G16" s="4" t="s">
        <v>2245</v>
      </c>
      <c r="H16" s="4" t="s">
        <v>2586</v>
      </c>
      <c r="I16" s="4" t="str">
        <f t="shared" si="0"/>
        <v>选项表!$M$16#</v>
      </c>
      <c r="J16" s="4"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AN16">IFERROR(_xlfn._xlws.SORT(
    _xlfn.UNIQUE(
        TRANSPOSE(
            _xlfn.FILTERXML("&lt;select&gt;&lt;x&gt;"&amp;SUBSTITUTE(选项表[[#This Row],[选项表]],",","&lt;/x&gt;&lt;x&gt;") &amp;"&lt;/x&gt;&lt;/select&gt;","//x")
        )
    )
),"无合适选项，请联系作者更新数据")</f>
        <v>1Mbps</v>
      </c>
      <c r="N16" t="str">
        <v>2Mbps</v>
      </c>
      <c r="O16" t="str">
        <v>3Mbps</v>
      </c>
      <c r="P16" t="str">
        <v>4Mbps</v>
      </c>
      <c r="Q16" t="str">
        <v>5Mbps</v>
      </c>
      <c r="R16" t="str">
        <v>6Mbps</v>
      </c>
      <c r="S16" t="str">
        <v>7Mbps</v>
      </c>
      <c r="T16" t="str">
        <v>8Mbps</v>
      </c>
      <c r="U16" t="str">
        <v>9Mbps</v>
      </c>
      <c r="V16" t="str">
        <v>10Mbps</v>
      </c>
      <c r="W16" t="str">
        <v>20Mbps</v>
      </c>
      <c r="X16" t="str">
        <v>30Mbps</v>
      </c>
      <c r="Y16" t="str">
        <v>40Mbps</v>
      </c>
      <c r="Z16" t="str">
        <v>50Mbps</v>
      </c>
      <c r="AA16" t="str">
        <v>60Mbps</v>
      </c>
      <c r="AB16" t="str">
        <v>70Mbps</v>
      </c>
      <c r="AC16" t="str">
        <v>80Mbps</v>
      </c>
      <c r="AD16" t="str">
        <v>90Mbps</v>
      </c>
      <c r="AE16" t="str">
        <v>100Mbps</v>
      </c>
      <c r="AF16" t="str">
        <v>200Mbps</v>
      </c>
      <c r="AG16" t="str">
        <v>300Mbps</v>
      </c>
      <c r="AH16" t="str">
        <v>400Mbps</v>
      </c>
      <c r="AI16" t="str">
        <v>500Mbps</v>
      </c>
      <c r="AJ16" t="str">
        <v>600Mbps</v>
      </c>
      <c r="AK16" t="str">
        <v>700Mbps</v>
      </c>
      <c r="AL16" t="str">
        <v>800Mbps</v>
      </c>
      <c r="AM16" t="str">
        <v>900Mbps</v>
      </c>
      <c r="AN16" t="str">
        <v>1000Mbps</v>
      </c>
    </row>
    <row r="17" spans="2:40" x14ac:dyDescent="0.4">
      <c r="B17" s="4" t="s">
        <v>503</v>
      </c>
      <c r="C17" s="4" t="s">
        <v>1873</v>
      </c>
      <c r="G17" s="4" t="s">
        <v>2245</v>
      </c>
      <c r="H17" s="4" t="s">
        <v>2586</v>
      </c>
      <c r="I17" s="4" t="str">
        <f t="shared" si="0"/>
        <v>选项表!$M$17#</v>
      </c>
      <c r="J17" s="4"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AN17">IFERROR(_xlfn._xlws.SORT(
    _xlfn.UNIQUE(
        TRANSPOSE(
            _xlfn.FILTERXML("&lt;select&gt;&lt;x&gt;"&amp;SUBSTITUTE(选项表[[#This Row],[选项表]],",","&lt;/x&gt;&lt;x&gt;") &amp;"&lt;/x&gt;&lt;/select&gt;","//x")
        )
    )
),"无合适选项，请联系作者更新数据")</f>
        <v>1Mbps</v>
      </c>
      <c r="N17" t="str">
        <v>2Mbps</v>
      </c>
      <c r="O17" t="str">
        <v>3Mbps</v>
      </c>
      <c r="P17" t="str">
        <v>4Mbps</v>
      </c>
      <c r="Q17" t="str">
        <v>5Mbps</v>
      </c>
      <c r="R17" t="str">
        <v>6Mbps</v>
      </c>
      <c r="S17" t="str">
        <v>7Mbps</v>
      </c>
      <c r="T17" t="str">
        <v>8Mbps</v>
      </c>
      <c r="U17" t="str">
        <v>9Mbps</v>
      </c>
      <c r="V17" t="str">
        <v>10Mbps</v>
      </c>
      <c r="W17" t="str">
        <v>20Mbps</v>
      </c>
      <c r="X17" t="str">
        <v>30Mbps</v>
      </c>
      <c r="Y17" t="str">
        <v>40Mbps</v>
      </c>
      <c r="Z17" t="str">
        <v>50Mbps</v>
      </c>
      <c r="AA17" t="str">
        <v>60Mbps</v>
      </c>
      <c r="AB17" t="str">
        <v>70Mbps</v>
      </c>
      <c r="AC17" t="str">
        <v>80Mbps</v>
      </c>
      <c r="AD17" t="str">
        <v>90Mbps</v>
      </c>
      <c r="AE17" t="str">
        <v>100Mbps</v>
      </c>
      <c r="AF17" t="str">
        <v>200Mbps</v>
      </c>
      <c r="AG17" t="str">
        <v>300Mbps</v>
      </c>
      <c r="AH17" t="str">
        <v>400Mbps</v>
      </c>
      <c r="AI17" t="str">
        <v>500Mbps</v>
      </c>
      <c r="AJ17" t="str">
        <v>600Mbps</v>
      </c>
      <c r="AK17" t="str">
        <v>700Mbps</v>
      </c>
      <c r="AL17" t="str">
        <v>800Mbps</v>
      </c>
      <c r="AM17" t="str">
        <v>900Mbps</v>
      </c>
      <c r="AN17" t="str">
        <v>1000Mbps</v>
      </c>
    </row>
    <row r="18" spans="2:40" x14ac:dyDescent="0.4">
      <c r="B18" s="4" t="s">
        <v>63</v>
      </c>
      <c r="C18" s="4" t="s">
        <v>1872</v>
      </c>
      <c r="D18">
        <v>1</v>
      </c>
      <c r="E18">
        <v>1</v>
      </c>
      <c r="G18" s="4" t="s">
        <v>2245</v>
      </c>
      <c r="H18" s="4" t="s">
        <v>2331</v>
      </c>
      <c r="I18" s="4" t="str">
        <f t="shared" si="0"/>
        <v>选项表!$M$18#</v>
      </c>
      <c r="J18" s="4"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T18">IFERROR(_xlfn._xlws.SORT(
    _xlfn.UNIQUE(
        TRANSPOSE(
            _xlfn.FILTERXML("&lt;select&gt;&lt;x&gt;"&amp;SUBSTITUTE(选项表[[#This Row],[选项表]],",","&lt;/x&gt;&lt;x&gt;") &amp;"&lt;/x&gt;&lt;/select&gt;","//x")
        )
    )
),"无合适选项，请联系作者更新数据")</f>
        <v>标准型S6</v>
      </c>
      <c r="N18" t="str">
        <v>标准型SA2</v>
      </c>
      <c r="O18" t="str">
        <v>标准型SA3</v>
      </c>
      <c r="P18" t="str">
        <v>标准型S4</v>
      </c>
      <c r="Q18" t="str">
        <v>标准型S3</v>
      </c>
      <c r="R18" t="str">
        <v>标准型SA1</v>
      </c>
      <c r="S18" t="str">
        <v>标准型S2</v>
      </c>
      <c r="T18" t="str">
        <v>标准型S1</v>
      </c>
    </row>
    <row r="19" spans="2:40" x14ac:dyDescent="0.4">
      <c r="B19" s="4" t="s">
        <v>63</v>
      </c>
      <c r="C19" s="4" t="s">
        <v>1872</v>
      </c>
      <c r="D19">
        <v>1</v>
      </c>
      <c r="E19">
        <v>2</v>
      </c>
      <c r="G19" s="4" t="s">
        <v>2245</v>
      </c>
      <c r="H19" s="4" t="s">
        <v>2332</v>
      </c>
      <c r="I19" s="4" t="str">
        <f t="shared" si="0"/>
        <v>选项表!$M$19#</v>
      </c>
      <c r="J19" s="4"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V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标准网络优化型SN3ne</v>
      </c>
      <c r="S19" t="str">
        <v>标准型S3</v>
      </c>
      <c r="T19" t="str">
        <v>标准型SA1</v>
      </c>
      <c r="U19" t="str">
        <v>标准型S2</v>
      </c>
      <c r="V19" t="str">
        <v>标准型S1</v>
      </c>
    </row>
    <row r="20" spans="2:40" x14ac:dyDescent="0.4">
      <c r="B20" s="4" t="s">
        <v>63</v>
      </c>
      <c r="C20" s="4" t="s">
        <v>1872</v>
      </c>
      <c r="D20">
        <v>1</v>
      </c>
      <c r="E20">
        <v>4</v>
      </c>
      <c r="G20" s="4" t="s">
        <v>2245</v>
      </c>
      <c r="H20" s="4" t="s">
        <v>2333</v>
      </c>
      <c r="I20" s="4" t="str">
        <f t="shared" si="0"/>
        <v>选项表!$M$20#</v>
      </c>
      <c r="J20" s="4"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U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标准型SA3</v>
      </c>
      <c r="Q20" t="str">
        <v>标准型S4</v>
      </c>
      <c r="R20" t="str">
        <v>标准型S3</v>
      </c>
      <c r="S20" t="str">
        <v>标准型SA1</v>
      </c>
      <c r="T20" t="str">
        <v>标准型S2</v>
      </c>
      <c r="U20" t="str">
        <v>标准型S1</v>
      </c>
    </row>
    <row r="21" spans="2:40" x14ac:dyDescent="0.4">
      <c r="B21" s="4" t="s">
        <v>63</v>
      </c>
      <c r="C21" s="4" t="s">
        <v>1872</v>
      </c>
      <c r="D21">
        <v>2</v>
      </c>
      <c r="E21">
        <v>4</v>
      </c>
      <c r="G21" s="4" t="s">
        <v>2245</v>
      </c>
      <c r="H21" s="4" t="s">
        <v>2332</v>
      </c>
      <c r="I21" s="4" t="str">
        <f t="shared" si="0"/>
        <v>选项表!$M$21#</v>
      </c>
      <c r="J21" s="4"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V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标准型SA3</v>
      </c>
      <c r="Q21" t="str">
        <v>标准型S4</v>
      </c>
      <c r="R21" t="str">
        <v>标准网络优化型SN3ne</v>
      </c>
      <c r="S21" t="str">
        <v>标准型S3</v>
      </c>
      <c r="T21" t="str">
        <v>标准型SA1</v>
      </c>
      <c r="U21" t="str">
        <v>标准型S2</v>
      </c>
      <c r="V21" t="str">
        <v>标准型S1</v>
      </c>
    </row>
    <row r="22" spans="2:40" x14ac:dyDescent="0.4">
      <c r="B22" s="4" t="s">
        <v>63</v>
      </c>
      <c r="C22" s="4" t="s">
        <v>1872</v>
      </c>
      <c r="D22">
        <v>2</v>
      </c>
      <c r="E22">
        <v>8</v>
      </c>
      <c r="G22" s="4" t="s">
        <v>2245</v>
      </c>
      <c r="H22" s="4" t="s">
        <v>2333</v>
      </c>
      <c r="I22" s="4" t="str">
        <f t="shared" si="0"/>
        <v>选项表!$M$22#</v>
      </c>
      <c r="J22" s="4"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U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标准型SA3</v>
      </c>
      <c r="Q22" t="str">
        <v>标准型S4</v>
      </c>
      <c r="R22" t="str">
        <v>标准型S3</v>
      </c>
      <c r="S22" t="str">
        <v>标准型SA1</v>
      </c>
      <c r="T22" t="str">
        <v>标准型S2</v>
      </c>
      <c r="U22" t="str">
        <v>标准型S1</v>
      </c>
    </row>
    <row r="23" spans="2:40" x14ac:dyDescent="0.4">
      <c r="B23" s="4" t="s">
        <v>63</v>
      </c>
      <c r="C23" s="4" t="s">
        <v>1872</v>
      </c>
      <c r="D23">
        <v>4</v>
      </c>
      <c r="E23">
        <v>8</v>
      </c>
      <c r="G23" s="4" t="s">
        <v>2245</v>
      </c>
      <c r="H23" s="4" t="s">
        <v>2334</v>
      </c>
      <c r="I23" s="4" t="str">
        <f t="shared" si="0"/>
        <v>选项表!$M$23#</v>
      </c>
      <c r="J23" s="4"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B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标准型SA3</v>
      </c>
      <c r="Q23" t="str">
        <v>标准型S4</v>
      </c>
      <c r="R23" t="str">
        <v>标准网络优化型SN3ne</v>
      </c>
      <c r="S23" t="str">
        <v>标准型S3</v>
      </c>
      <c r="T23" t="str">
        <v>标准型SA1</v>
      </c>
      <c r="U23" t="str">
        <v>标准型S2</v>
      </c>
      <c r="V23" t="str">
        <v>标准型S1</v>
      </c>
      <c r="W23" t="str">
        <v>计算型C6</v>
      </c>
      <c r="X23" t="str">
        <v>计算型C5</v>
      </c>
      <c r="Y23" t="str">
        <v>计算型C4</v>
      </c>
      <c r="Z23" t="str">
        <v>计算网络增强型CN3</v>
      </c>
      <c r="AA23" t="str">
        <v>计算型C3</v>
      </c>
      <c r="AB23" t="str">
        <v>计算型C2</v>
      </c>
    </row>
    <row r="24" spans="2:40" x14ac:dyDescent="0.4">
      <c r="B24" s="4" t="s">
        <v>63</v>
      </c>
      <c r="C24" s="4" t="s">
        <v>1872</v>
      </c>
      <c r="D24">
        <v>4</v>
      </c>
      <c r="E24">
        <v>16</v>
      </c>
      <c r="G24" s="4" t="s">
        <v>2245</v>
      </c>
      <c r="H24" s="4" t="s">
        <v>2335</v>
      </c>
      <c r="I24" s="4" t="str">
        <f t="shared" si="0"/>
        <v>选项表!$M$24#</v>
      </c>
      <c r="J24" s="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40" x14ac:dyDescent="0.4">
      <c r="B25" s="4" t="s">
        <v>63</v>
      </c>
      <c r="C25" s="4" t="s">
        <v>1872</v>
      </c>
      <c r="D25">
        <v>8</v>
      </c>
      <c r="E25">
        <v>16</v>
      </c>
      <c r="G25" s="4" t="s">
        <v>2245</v>
      </c>
      <c r="H25" s="4" t="s">
        <v>2335</v>
      </c>
      <c r="I25" s="4" t="str">
        <f t="shared" si="0"/>
        <v>选项表!$M$25#</v>
      </c>
      <c r="J25" s="4"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C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计算型C6</v>
      </c>
      <c r="Y25" t="str">
        <v>计算型C5</v>
      </c>
      <c r="Z25" t="str">
        <v>计算型C4</v>
      </c>
      <c r="AA25" t="str">
        <v>计算网络增强型CN3</v>
      </c>
      <c r="AB25" t="str">
        <v>计算型C3</v>
      </c>
      <c r="AC25" t="str">
        <v>计算型C2</v>
      </c>
    </row>
    <row r="26" spans="2:40" x14ac:dyDescent="0.4">
      <c r="B26" s="4" t="s">
        <v>63</v>
      </c>
      <c r="C26" s="4" t="s">
        <v>1872</v>
      </c>
      <c r="D26">
        <v>8</v>
      </c>
      <c r="E26">
        <v>32</v>
      </c>
      <c r="G26" s="4" t="s">
        <v>2245</v>
      </c>
      <c r="H26" s="4" t="s">
        <v>2336</v>
      </c>
      <c r="I26" s="4" t="str">
        <f t="shared" si="0"/>
        <v>选项表!$M$26#</v>
      </c>
      <c r="J26" s="4"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G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高IO型I3</v>
      </c>
      <c r="Y26" t="str">
        <v>计算型C6</v>
      </c>
      <c r="Z26" t="str">
        <v>计算型C5</v>
      </c>
      <c r="AA26" t="str">
        <v>计算型C4</v>
      </c>
      <c r="AB26" t="str">
        <v>计算网络增强型CN3</v>
      </c>
      <c r="AC26" t="str">
        <v>计算型C3</v>
      </c>
      <c r="AD26" t="str">
        <v>计算型C2</v>
      </c>
      <c r="AE26" t="str">
        <v>GPU计算型GN7</v>
      </c>
      <c r="AF26" t="str">
        <v>大数据型D3</v>
      </c>
      <c r="AG26" t="str">
        <v>大数据型D2</v>
      </c>
    </row>
    <row r="27" spans="2:40" x14ac:dyDescent="0.4">
      <c r="B27" s="4" t="s">
        <v>63</v>
      </c>
      <c r="C27" s="4" t="s">
        <v>1872</v>
      </c>
      <c r="D27">
        <v>16</v>
      </c>
      <c r="E27">
        <v>32</v>
      </c>
      <c r="G27" s="4" t="s">
        <v>2245</v>
      </c>
      <c r="H27" s="4" t="s">
        <v>2335</v>
      </c>
      <c r="I27" s="4" t="str">
        <f t="shared" si="0"/>
        <v>选项表!$M$27#</v>
      </c>
      <c r="J27" s="4"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AC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标准型S1</v>
      </c>
      <c r="X27" t="str">
        <v>计算型C6</v>
      </c>
      <c r="Y27" t="str">
        <v>计算型C5</v>
      </c>
      <c r="Z27" t="str">
        <v>计算型C4</v>
      </c>
      <c r="AA27" t="str">
        <v>计算网络增强型CN3</v>
      </c>
      <c r="AB27" t="str">
        <v>计算型C3</v>
      </c>
      <c r="AC27" t="str">
        <v>计算型C2</v>
      </c>
    </row>
    <row r="28" spans="2:40" x14ac:dyDescent="0.4">
      <c r="B28" s="4" t="s">
        <v>63</v>
      </c>
      <c r="C28" s="4" t="s">
        <v>1872</v>
      </c>
      <c r="D28">
        <v>16</v>
      </c>
      <c r="E28">
        <v>64</v>
      </c>
      <c r="G28" s="4" t="s">
        <v>2245</v>
      </c>
      <c r="H28" s="4" t="s">
        <v>2337</v>
      </c>
      <c r="I28" s="4" t="str">
        <f t="shared" si="0"/>
        <v>选项表!$M$28#</v>
      </c>
      <c r="J28" s="4"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AG28">IFERROR(_xlfn._xlws.SORT(
    _xlfn.UNIQUE(
        TRANSPOSE(
            _xlfn.FILTERXML("&lt;select&gt;&lt;x&gt;"&amp;SUBSTITUTE(选项表[[#This Row],[选项表]],",","&lt;/x&gt;&lt;x&gt;") &amp;"&lt;/x&gt;&lt;/select&gt;","//x")
        )
    )
),"无合适选项，请联系作者更新数据")</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高IO型IT5</v>
      </c>
      <c r="X28" t="str">
        <v>高IO型IT3</v>
      </c>
      <c r="Y28" t="str">
        <v>高IO型I3</v>
      </c>
      <c r="Z28" t="str">
        <v>计算型C6</v>
      </c>
      <c r="AA28" t="str">
        <v>计算型C5</v>
      </c>
      <c r="AB28" t="str">
        <v>计算型C4</v>
      </c>
      <c r="AC28" t="str">
        <v>计算网络增强型CN3</v>
      </c>
      <c r="AD28" t="str">
        <v>计算型C3</v>
      </c>
      <c r="AE28" t="str">
        <v>计算型C2</v>
      </c>
      <c r="AF28" t="str">
        <v>大数据型D3</v>
      </c>
      <c r="AG28" t="str">
        <v>大数据型D2</v>
      </c>
    </row>
    <row r="29" spans="2:40" x14ac:dyDescent="0.4">
      <c r="B29" s="4" t="s">
        <v>63</v>
      </c>
      <c r="C29" s="4" t="s">
        <v>1872</v>
      </c>
      <c r="D29">
        <v>32</v>
      </c>
      <c r="E29">
        <v>64</v>
      </c>
      <c r="G29" s="4" t="s">
        <v>2245</v>
      </c>
      <c r="H29" s="4" t="s">
        <v>2338</v>
      </c>
      <c r="I29" s="4" t="str">
        <f t="shared" si="0"/>
        <v>选项表!$M$29#</v>
      </c>
      <c r="J29" s="4"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AB29">IFERROR(_xlfn._xlws.SORT(
    _xlfn.UNIQUE(
        TRANSPOSE(
            _xlfn.FILTERXML("&lt;select&gt;&lt;x&gt;"&amp;SUBSTITUTE(选项表[[#This Row],[选项表]],",","&lt;/x&gt;&lt;x&gt;") &amp;"&lt;/x&gt;&lt;/select&gt;","//x")
        )
    )
),"无合适选项，请联系作者更新数据")</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标准型S1</v>
      </c>
      <c r="X29" t="str">
        <v>计算型C5</v>
      </c>
      <c r="Y29" t="str">
        <v>计算网络增强型CN3</v>
      </c>
      <c r="Z29" t="str">
        <v>计算型C3</v>
      </c>
      <c r="AA29" t="str">
        <v>计算型C2</v>
      </c>
      <c r="AB29" t="str">
        <v>GPU推理型GI3X</v>
      </c>
    </row>
    <row r="30" spans="2:40" x14ac:dyDescent="0.4">
      <c r="B30" s="4" t="s">
        <v>63</v>
      </c>
      <c r="C30" s="4" t="s">
        <v>1872</v>
      </c>
      <c r="D30">
        <v>32</v>
      </c>
      <c r="E30">
        <v>128</v>
      </c>
      <c r="G30" s="4" t="s">
        <v>2245</v>
      </c>
      <c r="H30" s="4" t="s">
        <v>2339</v>
      </c>
      <c r="I30" s="4" t="str">
        <f t="shared" si="0"/>
        <v>选项表!$M$30#</v>
      </c>
      <c r="J30" s="4"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AF30">IFERROR(_xlfn._xlws.SORT(
    _xlfn.UNIQUE(
        TRANSPOSE(
            _xlfn.FILTERXML("&lt;select&gt;&lt;x&gt;"&amp;SUBSTITUTE(选项表[[#This Row],[选项表]],",","&lt;/x&gt;&lt;x&gt;") &amp;"&lt;/x&gt;&lt;/select&gt;","//x")
        )
    )
),"无合适选项，请联系作者更新数据")</f>
        <v>标准型S6</v>
      </c>
      <c r="N30" t="str">
        <v>标准型SA2</v>
      </c>
      <c r="O30" t="str">
        <v>标准型S5</v>
      </c>
      <c r="P30" t="str">
        <v>标准存储增强型S5se</v>
      </c>
      <c r="Q30" t="str">
        <v>标准型SA3</v>
      </c>
      <c r="R30" t="str">
        <v>标准型S4</v>
      </c>
      <c r="S30" t="str">
        <v>标准网络优化型SN3ne</v>
      </c>
      <c r="T30" t="str">
        <v>标准型S3</v>
      </c>
      <c r="U30" t="str">
        <v>标准型SA1</v>
      </c>
      <c r="V30" t="str">
        <v>标准型S2</v>
      </c>
      <c r="W30" t="str">
        <v>高IO型IT5</v>
      </c>
      <c r="X30" t="str">
        <v>高IO型IT3</v>
      </c>
      <c r="Y30" t="str">
        <v>高IO型I3</v>
      </c>
      <c r="Z30" t="str">
        <v>计算型C6</v>
      </c>
      <c r="AA30" t="str">
        <v>计算型C5</v>
      </c>
      <c r="AB30" t="str">
        <v>计算网络增强型CN3</v>
      </c>
      <c r="AC30" t="str">
        <v>计算型C3</v>
      </c>
      <c r="AD30" t="str">
        <v>GPU计算型GN7</v>
      </c>
      <c r="AE30" t="str">
        <v>大数据型D3</v>
      </c>
      <c r="AF30" t="str">
        <v>大数据型D2</v>
      </c>
    </row>
    <row r="31" spans="2:40" x14ac:dyDescent="0.4">
      <c r="B31" s="4" t="s">
        <v>63</v>
      </c>
      <c r="C31" s="4" t="s">
        <v>1872</v>
      </c>
      <c r="D31">
        <v>48</v>
      </c>
      <c r="E31">
        <v>96</v>
      </c>
      <c r="G31" s="4" t="s">
        <v>2245</v>
      </c>
      <c r="H31" s="4" t="s">
        <v>2340</v>
      </c>
      <c r="I31" s="4" t="str">
        <f t="shared" si="0"/>
        <v>选项表!$M$31#</v>
      </c>
      <c r="J31" s="4"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U31">IFERROR(_xlfn._xlws.SORT(
    _xlfn.UNIQUE(
        TRANSPOSE(
            _xlfn.FILTERXML("&lt;select&gt;&lt;x&gt;"&amp;SUBSTITUTE(选项表[[#This Row],[选项表]],",","&lt;/x&gt;&lt;x&gt;") &amp;"&lt;/x&gt;&lt;/select&gt;","//x")
        )
    )
),"无合适选项，请联系作者更新数据")</f>
        <v>标准型S6</v>
      </c>
      <c r="N31" t="str">
        <v>标准型SA2</v>
      </c>
      <c r="O31" t="str">
        <v>标准型S5</v>
      </c>
      <c r="P31" t="str">
        <v>标准型SA3</v>
      </c>
      <c r="Q31" t="str">
        <v>标准型S4</v>
      </c>
      <c r="R31" t="str">
        <v>标准网络优化型SN3ne</v>
      </c>
      <c r="S31" t="str">
        <v>标准型S3</v>
      </c>
      <c r="T31" t="str">
        <v>标准型S1</v>
      </c>
      <c r="U31" t="str">
        <v>计算型C5</v>
      </c>
    </row>
    <row r="32" spans="2:40" x14ac:dyDescent="0.4">
      <c r="B32" s="4" t="s">
        <v>63</v>
      </c>
      <c r="C32" s="4" t="s">
        <v>1872</v>
      </c>
      <c r="D32">
        <v>48</v>
      </c>
      <c r="E32">
        <v>192</v>
      </c>
      <c r="G32" s="4" t="s">
        <v>2245</v>
      </c>
      <c r="H32" s="4" t="s">
        <v>2341</v>
      </c>
      <c r="I32" s="4" t="str">
        <f t="shared" si="0"/>
        <v>选项表!$M$32#</v>
      </c>
      <c r="J32" s="4"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S32">IFERROR(_xlfn._xlws.SORT(
    _xlfn.UNIQUE(
        TRANSPOSE(
            _xlfn.FILTERXML("&lt;select&gt;&lt;x&gt;"&amp;SUBSTITUTE(选项表[[#This Row],[选项表]],",","&lt;/x&gt;&lt;x&gt;") &amp;"&lt;/x&gt;&lt;/select&gt;","//x")
        )
    )
),"无合适选项，请联系作者更新数据")</f>
        <v>标准型S6</v>
      </c>
      <c r="N32" t="str">
        <v>标准型S5</v>
      </c>
      <c r="O32" t="str">
        <v>标准型SA3</v>
      </c>
      <c r="P32" t="str">
        <v>标准型S4</v>
      </c>
      <c r="Q32" t="str">
        <v>标准网络优化型SN3ne</v>
      </c>
      <c r="R32" t="str">
        <v>标准型S3</v>
      </c>
      <c r="S32" t="str">
        <v>计算型C5</v>
      </c>
    </row>
    <row r="33" spans="2:27" x14ac:dyDescent="0.4">
      <c r="B33" s="4" t="s">
        <v>63</v>
      </c>
      <c r="C33" s="4" t="s">
        <v>1872</v>
      </c>
      <c r="D33">
        <v>62</v>
      </c>
      <c r="E33">
        <v>216</v>
      </c>
      <c r="G33" s="4" t="s">
        <v>2245</v>
      </c>
      <c r="H33" s="4" t="s">
        <v>1972</v>
      </c>
      <c r="I33" s="4" t="str">
        <f t="shared" si="0"/>
        <v>选项表!$M$33#</v>
      </c>
      <c r="J33" s="4"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_xlfn.FILTERXML("&lt;select&gt;&lt;x&gt;"&amp;SUBSTITUTE(选项表[[#This Row],[选项表]],",","&lt;/x&gt;&lt;x&gt;") &amp;"&lt;/x&gt;&lt;/select&gt;","//x")
        )
    )
),"无合适选项，请联系作者更新数据")</f>
        <v>标准型S6</v>
      </c>
    </row>
    <row r="34" spans="2:27" x14ac:dyDescent="0.4">
      <c r="B34" s="4" t="s">
        <v>63</v>
      </c>
      <c r="C34" s="4" t="s">
        <v>1872</v>
      </c>
      <c r="D34">
        <v>64</v>
      </c>
      <c r="E34">
        <v>256</v>
      </c>
      <c r="G34" s="4" t="s">
        <v>2245</v>
      </c>
      <c r="H34" s="4" t="s">
        <v>2343</v>
      </c>
      <c r="I34" s="4" t="str">
        <f t="shared" si="0"/>
        <v>选项表!$M$34#</v>
      </c>
      <c r="J34" s="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AA34">IFERROR(_xlfn._xlws.SORT(
    _xlfn.UNIQUE(
        TRANSPOSE(
            _xlfn.FILTERXML("&lt;select&gt;&lt;x&gt;"&amp;SUBSTITUTE(选项表[[#This Row],[选项表]],",","&lt;/x&gt;&lt;x&gt;") &amp;"&lt;/x&gt;&lt;/select&gt;","//x")
        )
    )
),"无合适选项，请联系作者更新数据")</f>
        <v>标准型S6</v>
      </c>
      <c r="N34" t="str">
        <v>标准型SA2</v>
      </c>
      <c r="O34" t="str">
        <v>标准型S5</v>
      </c>
      <c r="P34" t="str">
        <v>标准型SA3</v>
      </c>
      <c r="Q34" t="str">
        <v>标准型S4</v>
      </c>
      <c r="R34" t="str">
        <v>标准网络优化型SN3ne</v>
      </c>
      <c r="S34" t="str">
        <v>标准型S3</v>
      </c>
      <c r="T34" t="str">
        <v>标准型SA1</v>
      </c>
      <c r="U34" t="str">
        <v>高IO型IT5</v>
      </c>
      <c r="V34" t="str">
        <v>高IO型IT3</v>
      </c>
      <c r="W34" t="str">
        <v>高IO型I3</v>
      </c>
      <c r="X34" t="str">
        <v>计算型C6</v>
      </c>
      <c r="Y34" t="str">
        <v>计算型C5</v>
      </c>
      <c r="Z34" t="str">
        <v>大数据型D3</v>
      </c>
      <c r="AA34" t="str">
        <v>大数据型D2</v>
      </c>
    </row>
    <row r="35" spans="2:27" x14ac:dyDescent="0.4">
      <c r="B35" s="4" t="s">
        <v>63</v>
      </c>
      <c r="C35" s="4" t="s">
        <v>1872</v>
      </c>
      <c r="D35">
        <v>124</v>
      </c>
      <c r="E35">
        <v>432</v>
      </c>
      <c r="G35" s="4" t="s">
        <v>2245</v>
      </c>
      <c r="H35" s="4" t="s">
        <v>1972</v>
      </c>
      <c r="I35" s="4" t="str">
        <f t="shared" si="0"/>
        <v>选项表!$M$35#</v>
      </c>
      <c r="J35" s="4"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IFERROR(_xlfn._xlws.SORT(
    _xlfn.UNIQUE(
        TRANSPOSE(
            _xlfn.FILTERXML("&lt;select&gt;&lt;x&gt;"&amp;SUBSTITUTE(选项表[[#This Row],[选项表]],",","&lt;/x&gt;&lt;x&gt;") &amp;"&lt;/x&gt;&lt;/select&gt;","//x")
        )
    )
),"无合适选项，请联系作者更新数据")</f>
        <v>标准型S6</v>
      </c>
    </row>
    <row r="36" spans="2:27" x14ac:dyDescent="0.4">
      <c r="B36" s="4" t="s">
        <v>63</v>
      </c>
      <c r="C36" s="4" t="s">
        <v>1872</v>
      </c>
      <c r="D36">
        <v>64</v>
      </c>
      <c r="E36">
        <v>128</v>
      </c>
      <c r="G36" s="4" t="s">
        <v>2245</v>
      </c>
      <c r="H36" s="4" t="s">
        <v>2345</v>
      </c>
      <c r="I36" s="4" t="str">
        <f t="shared" si="0"/>
        <v>选项表!$M$36#</v>
      </c>
      <c r="J36" s="4"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Q36">IFERROR(_xlfn._xlws.SORT(
    _xlfn.UNIQUE(
        TRANSPOSE(
            _xlfn.FILTERXML("&lt;select&gt;&lt;x&gt;"&amp;SUBSTITUTE(选项表[[#This Row],[选项表]],",","&lt;/x&gt;&lt;x&gt;") &amp;"&lt;/x&gt;&lt;/select&gt;","//x")
        )
    )
),"无合适选项，请联系作者更新数据")</f>
        <v>标准型SA2</v>
      </c>
      <c r="N36" t="str">
        <v>标准型SA3</v>
      </c>
      <c r="O36" t="str">
        <v>标准网络优化型SN3ne</v>
      </c>
      <c r="P36" t="str">
        <v>标准型SA1</v>
      </c>
      <c r="Q36" t="str">
        <v>计算型C5</v>
      </c>
    </row>
    <row r="37" spans="2:27" x14ac:dyDescent="0.4">
      <c r="B37" s="4" t="s">
        <v>63</v>
      </c>
      <c r="C37" s="4" t="s">
        <v>1872</v>
      </c>
      <c r="D37">
        <v>80</v>
      </c>
      <c r="E37">
        <v>160</v>
      </c>
      <c r="G37" s="4" t="s">
        <v>2245</v>
      </c>
      <c r="H37" s="4" t="s">
        <v>2346</v>
      </c>
      <c r="I37" s="4" t="str">
        <f t="shared" si="0"/>
        <v>选项表!$M$37#</v>
      </c>
      <c r="J37" s="4"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_xlfn.FILTERXML("&lt;select&gt;&lt;x&gt;"&amp;SUBSTITUTE(选项表[[#This Row],[选项表]],",","&lt;/x&gt;&lt;x&gt;") &amp;"&lt;/x&gt;&lt;/select&gt;","//x")
        )
    )
),"无合适选项，请联系作者更新数据")</f>
        <v>标准型SA2</v>
      </c>
      <c r="N37" t="str">
        <v>标准型SA3</v>
      </c>
    </row>
    <row r="38" spans="2:27" x14ac:dyDescent="0.4">
      <c r="B38" s="4" t="s">
        <v>63</v>
      </c>
      <c r="C38" s="4" t="s">
        <v>1872</v>
      </c>
      <c r="D38">
        <v>90</v>
      </c>
      <c r="E38">
        <v>224</v>
      </c>
      <c r="G38" s="4" t="s">
        <v>2245</v>
      </c>
      <c r="H38" s="4" t="s">
        <v>1970</v>
      </c>
      <c r="I38" s="4" t="str">
        <f t="shared" si="0"/>
        <v>选项表!$M$38#</v>
      </c>
      <c r="J38" s="4"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_xlfn.FILTERXML("&lt;select&gt;&lt;x&gt;"&amp;SUBSTITUTE(选项表[[#This Row],[选项表]],",","&lt;/x&gt;&lt;x&gt;") &amp;"&lt;/x&gt;&lt;/select&gt;","//x")
        )
    )
),"无合适选项，请联系作者更新数据")</f>
        <v>标准型SA2</v>
      </c>
    </row>
    <row r="39" spans="2:27" x14ac:dyDescent="0.4">
      <c r="B39" s="4" t="s">
        <v>63</v>
      </c>
      <c r="C39" s="4" t="s">
        <v>1872</v>
      </c>
      <c r="D39">
        <v>128</v>
      </c>
      <c r="E39">
        <v>256</v>
      </c>
      <c r="G39" s="4" t="s">
        <v>2245</v>
      </c>
      <c r="H39" s="4" t="s">
        <v>2346</v>
      </c>
      <c r="I39" s="4" t="str">
        <f t="shared" si="0"/>
        <v>选项表!$M$39#</v>
      </c>
      <c r="J39" s="4"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_xlfn.FILTERXML("&lt;select&gt;&lt;x&gt;"&amp;SUBSTITUTE(选项表[[#This Row],[选项表]],",","&lt;/x&gt;&lt;x&gt;") &amp;"&lt;/x&gt;&lt;/select&gt;","//x")
        )
    )
),"无合适选项，请联系作者更新数据")</f>
        <v>标准型SA2</v>
      </c>
      <c r="N39" t="str">
        <v>标准型SA3</v>
      </c>
    </row>
    <row r="40" spans="2:27" x14ac:dyDescent="0.4">
      <c r="B40" s="4" t="s">
        <v>63</v>
      </c>
      <c r="C40" s="4" t="s">
        <v>1872</v>
      </c>
      <c r="D40">
        <v>160</v>
      </c>
      <c r="E40">
        <v>320</v>
      </c>
      <c r="G40" s="4" t="s">
        <v>2245</v>
      </c>
      <c r="H40" s="4" t="s">
        <v>2346</v>
      </c>
      <c r="I40" s="4" t="str">
        <f t="shared" si="0"/>
        <v>选项表!$M$40#</v>
      </c>
      <c r="J40" s="4"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N40">IFERROR(_xlfn._xlws.SORT(
    _xlfn.UNIQUE(
        TRANSPOSE(
            _xlfn.FILTERXML("&lt;select&gt;&lt;x&gt;"&amp;SUBSTITUTE(选项表[[#This Row],[选项表]],",","&lt;/x&gt;&lt;x&gt;") &amp;"&lt;/x&gt;&lt;/select&gt;","//x")
        )
    )
),"无合适选项，请联系作者更新数据")</f>
        <v>标准型SA2</v>
      </c>
      <c r="N40" t="str">
        <v>标准型SA3</v>
      </c>
    </row>
    <row r="41" spans="2:27" x14ac:dyDescent="0.4">
      <c r="B41" s="4" t="s">
        <v>63</v>
      </c>
      <c r="C41" s="4" t="s">
        <v>1872</v>
      </c>
      <c r="D41">
        <v>180</v>
      </c>
      <c r="E41">
        <v>464</v>
      </c>
      <c r="G41" s="4" t="s">
        <v>2245</v>
      </c>
      <c r="H41" s="4" t="s">
        <v>1970</v>
      </c>
      <c r="I41" s="4" t="str">
        <f t="shared" si="0"/>
        <v>选项表!$M$41#</v>
      </c>
      <c r="J41" s="4"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_xlfn.FILTERXML("&lt;select&gt;&lt;x&gt;"&amp;SUBSTITUTE(选项表[[#This Row],[选项表]],",","&lt;/x&gt;&lt;x&gt;") &amp;"&lt;/x&gt;&lt;/select&gt;","//x")
        )
    )
),"无合适选项，请联系作者更新数据")</f>
        <v>标准型SA2</v>
      </c>
    </row>
    <row r="42" spans="2:27" x14ac:dyDescent="0.4">
      <c r="B42" s="4" t="s">
        <v>63</v>
      </c>
      <c r="C42" s="4" t="s">
        <v>1872</v>
      </c>
      <c r="D42">
        <v>24</v>
      </c>
      <c r="E42">
        <v>48</v>
      </c>
      <c r="G42" s="4" t="s">
        <v>2245</v>
      </c>
      <c r="H42" s="4" t="s">
        <v>2347</v>
      </c>
      <c r="I42" s="4" t="str">
        <f t="shared" si="0"/>
        <v>选项表!$M$42#</v>
      </c>
      <c r="J42" s="4"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R42">IFERROR(_xlfn._xlws.SORT(
    _xlfn.UNIQUE(
        TRANSPOSE(
            _xlfn.FILTERXML("&lt;select&gt;&lt;x&gt;"&amp;SUBSTITUTE(选项表[[#This Row],[选项表]],",","&lt;/x&gt;&lt;x&gt;") &amp;"&lt;/x&gt;&lt;/select&gt;","//x")
        )
    )
),"无合适选项，请联系作者更新数据")</f>
        <v>标准型S5</v>
      </c>
      <c r="N42" t="str">
        <v>标准型S4</v>
      </c>
      <c r="O42" t="str">
        <v>标准网络优化型SN3ne</v>
      </c>
      <c r="P42" t="str">
        <v>标准型S3</v>
      </c>
      <c r="Q42" t="str">
        <v>标准型S2</v>
      </c>
      <c r="R42" t="str">
        <v>标准型S1</v>
      </c>
    </row>
    <row r="43" spans="2:27" x14ac:dyDescent="0.4">
      <c r="B43" s="4" t="s">
        <v>63</v>
      </c>
      <c r="C43" s="4" t="s">
        <v>1872</v>
      </c>
      <c r="D43">
        <v>24</v>
      </c>
      <c r="E43">
        <v>96</v>
      </c>
      <c r="G43" s="4" t="s">
        <v>2245</v>
      </c>
      <c r="H43" s="4" t="s">
        <v>2348</v>
      </c>
      <c r="I43" s="4" t="str">
        <f t="shared" si="0"/>
        <v>选项表!$M$43#</v>
      </c>
      <c r="J43" s="4"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S43">IFERROR(_xlfn._xlws.SORT(
    _xlfn.UNIQUE(
        TRANSPOSE(
            _xlfn.FILTERXML("&lt;select&gt;&lt;x&gt;"&amp;SUBSTITUTE(选项表[[#This Row],[选项表]],",","&lt;/x&gt;&lt;x&gt;") &amp;"&lt;/x&gt;&lt;/select&gt;","//x")
        )
    )
),"无合适选项，请联系作者更新数据")</f>
        <v>标准型S5</v>
      </c>
      <c r="N43" t="str">
        <v>标准型S4</v>
      </c>
      <c r="O43" t="str">
        <v>标准网络优化型SN3ne</v>
      </c>
      <c r="P43" t="str">
        <v>标准型S3</v>
      </c>
      <c r="Q43" t="str">
        <v>标准型S2</v>
      </c>
      <c r="R43" t="str">
        <v>高IO型I3</v>
      </c>
      <c r="S43" t="str">
        <v>大数据型D2</v>
      </c>
    </row>
    <row r="44" spans="2:27" x14ac:dyDescent="0.4">
      <c r="B44" s="4" t="s">
        <v>63</v>
      </c>
      <c r="C44" s="4" t="s">
        <v>1872</v>
      </c>
      <c r="D44">
        <v>68</v>
      </c>
      <c r="E44">
        <v>316</v>
      </c>
      <c r="G44" s="4" t="s">
        <v>2245</v>
      </c>
      <c r="H44" s="4" t="s">
        <v>1967</v>
      </c>
      <c r="I44" s="4" t="str">
        <f t="shared" si="0"/>
        <v>选项表!$M$44#</v>
      </c>
      <c r="J44" s="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_xlfn.FILTERXML("&lt;select&gt;&lt;x&gt;"&amp;SUBSTITUTE(选项表[[#This Row],[选项表]],",","&lt;/x&gt;&lt;x&gt;") &amp;"&lt;/x&gt;&lt;/select&gt;","//x")
        )
    )
),"无合适选项，请联系作者更新数据")</f>
        <v>标准存储增强型S5se</v>
      </c>
    </row>
    <row r="45" spans="2:27" x14ac:dyDescent="0.4">
      <c r="B45" s="4" t="s">
        <v>63</v>
      </c>
      <c r="C45" s="4" t="s">
        <v>1872</v>
      </c>
      <c r="D45">
        <v>80</v>
      </c>
      <c r="E45">
        <v>320</v>
      </c>
      <c r="G45" s="4" t="s">
        <v>2245</v>
      </c>
      <c r="H45" s="4" t="s">
        <v>2349</v>
      </c>
      <c r="I45" s="4" t="str">
        <f t="shared" si="0"/>
        <v>选项表!$M$45#</v>
      </c>
      <c r="J45" s="4"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Q45">IFERROR(_xlfn._xlws.SORT(
    _xlfn.UNIQUE(
        TRANSPOSE(
            _xlfn.FILTERXML("&lt;select&gt;&lt;x&gt;"&amp;SUBSTITUTE(选项表[[#This Row],[选项表]],",","&lt;/x&gt;&lt;x&gt;") &amp;"&lt;/x&gt;&lt;/select&gt;","//x")
        )
    )
),"无合适选项，请联系作者更新数据")</f>
        <v>标准型SA3</v>
      </c>
      <c r="N45" t="str">
        <v>标准型S3</v>
      </c>
      <c r="O45" t="str">
        <v>计算型C6</v>
      </c>
      <c r="P45" t="str">
        <v>GPU计算型GN7</v>
      </c>
      <c r="Q45" t="str">
        <v>GPU计算型GN10Xp</v>
      </c>
    </row>
    <row r="46" spans="2:27" x14ac:dyDescent="0.4">
      <c r="B46" s="4" t="s">
        <v>63</v>
      </c>
      <c r="C46" s="4" t="s">
        <v>1872</v>
      </c>
      <c r="D46">
        <v>96</v>
      </c>
      <c r="E46">
        <v>192</v>
      </c>
      <c r="G46" s="4" t="s">
        <v>2245</v>
      </c>
      <c r="H46" s="4" t="s">
        <v>1969</v>
      </c>
      <c r="I46" s="4" t="str">
        <f t="shared" si="0"/>
        <v>选项表!$M$46#</v>
      </c>
      <c r="J46" s="4"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27" x14ac:dyDescent="0.4">
      <c r="B47" s="4" t="s">
        <v>63</v>
      </c>
      <c r="C47" s="4" t="s">
        <v>1872</v>
      </c>
      <c r="D47">
        <v>96</v>
      </c>
      <c r="E47">
        <v>384</v>
      </c>
      <c r="G47" s="4" t="s">
        <v>2245</v>
      </c>
      <c r="H47" s="4" t="s">
        <v>2350</v>
      </c>
      <c r="I47" s="4" t="str">
        <f t="shared" si="0"/>
        <v>选项表!$M$47#</v>
      </c>
      <c r="J47" s="4"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O47">IFERROR(_xlfn._xlws.SORT(
    _xlfn.UNIQUE(
        TRANSPOSE(
            _xlfn.FILTERXML("&lt;select&gt;&lt;x&gt;"&amp;SUBSTITUTE(选项表[[#This Row],[选项表]],",","&lt;/x&gt;&lt;x&gt;") &amp;"&lt;/x&gt;&lt;/select&gt;","//x")
        )
    )
),"无合适选项，请联系作者更新数据")</f>
        <v>标准型SA3</v>
      </c>
      <c r="N47" t="str">
        <v>高IO型黑石物理服务器BMI5</v>
      </c>
      <c r="O47" t="str">
        <v>GPU型黑石物理服务器BMG5t</v>
      </c>
    </row>
    <row r="48" spans="2:27" x14ac:dyDescent="0.4">
      <c r="B48" s="4" t="s">
        <v>63</v>
      </c>
      <c r="C48" s="4" t="s">
        <v>1872</v>
      </c>
      <c r="D48">
        <v>116</v>
      </c>
      <c r="E48">
        <v>216</v>
      </c>
      <c r="G48" s="4" t="s">
        <v>2245</v>
      </c>
      <c r="H48" s="4" t="s">
        <v>1969</v>
      </c>
      <c r="I48" s="4" t="str">
        <f t="shared" si="0"/>
        <v>选项表!$M$48#</v>
      </c>
      <c r="J48" s="4"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x14ac:dyDescent="0.4">
      <c r="B49" s="4" t="s">
        <v>63</v>
      </c>
      <c r="C49" s="4" t="s">
        <v>1872</v>
      </c>
      <c r="D49">
        <v>116</v>
      </c>
      <c r="E49">
        <v>470</v>
      </c>
      <c r="G49" s="4" t="s">
        <v>2245</v>
      </c>
      <c r="H49" s="4" t="s">
        <v>1969</v>
      </c>
      <c r="I49" s="4" t="str">
        <f t="shared" si="0"/>
        <v>选项表!$M$49#</v>
      </c>
      <c r="J49" s="4"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x14ac:dyDescent="0.4">
      <c r="B50" s="4" t="s">
        <v>63</v>
      </c>
      <c r="C50" s="4" t="s">
        <v>1872</v>
      </c>
      <c r="D50">
        <v>128</v>
      </c>
      <c r="E50">
        <v>215</v>
      </c>
      <c r="G50" s="4" t="s">
        <v>2245</v>
      </c>
      <c r="H50" s="4" t="s">
        <v>1969</v>
      </c>
      <c r="I50" s="4" t="str">
        <f t="shared" si="0"/>
        <v>选项表!$M$50#</v>
      </c>
      <c r="J50" s="4"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标准型SA3</v>
      </c>
    </row>
    <row r="51" spans="2:19" x14ac:dyDescent="0.4">
      <c r="B51" s="4" t="s">
        <v>63</v>
      </c>
      <c r="C51" s="4" t="s">
        <v>1872</v>
      </c>
      <c r="D51">
        <v>160</v>
      </c>
      <c r="E51">
        <v>640</v>
      </c>
      <c r="G51" s="4" t="s">
        <v>2245</v>
      </c>
      <c r="H51" s="4" t="s">
        <v>1969</v>
      </c>
      <c r="I51" s="4" t="str">
        <f t="shared" si="0"/>
        <v>选项表!$M$51#</v>
      </c>
      <c r="J51" s="4"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_xlfn.FILTERXML("&lt;select&gt;&lt;x&gt;"&amp;SUBSTITUTE(选项表[[#This Row],[选项表]],",","&lt;/x&gt;&lt;x&gt;") &amp;"&lt;/x&gt;&lt;/select&gt;","//x")
        )
    )
),"无合适选项，请联系作者更新数据")</f>
        <v>标准型SA3</v>
      </c>
    </row>
    <row r="52" spans="2:19" x14ac:dyDescent="0.4">
      <c r="B52" s="4" t="s">
        <v>63</v>
      </c>
      <c r="C52" s="4" t="s">
        <v>1872</v>
      </c>
      <c r="D52">
        <v>232</v>
      </c>
      <c r="E52">
        <v>432</v>
      </c>
      <c r="G52" s="4" t="s">
        <v>2245</v>
      </c>
      <c r="H52" s="4" t="s">
        <v>1969</v>
      </c>
      <c r="I52" s="4" t="str">
        <f t="shared" si="0"/>
        <v>选项表!$M$52#</v>
      </c>
      <c r="J52" s="4"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_xlfn.FILTERXML("&lt;select&gt;&lt;x&gt;"&amp;SUBSTITUTE(选项表[[#This Row],[选项表]],",","&lt;/x&gt;&lt;x&gt;") &amp;"&lt;/x&gt;&lt;/select&gt;","//x")
        )
    )
),"无合适选项，请联系作者更新数据")</f>
        <v>标准型SA3</v>
      </c>
    </row>
    <row r="53" spans="2:19" x14ac:dyDescent="0.4">
      <c r="B53" s="4" t="s">
        <v>63</v>
      </c>
      <c r="C53" s="4" t="s">
        <v>1872</v>
      </c>
      <c r="D53">
        <v>232</v>
      </c>
      <c r="E53">
        <v>940</v>
      </c>
      <c r="G53" s="4" t="s">
        <v>2245</v>
      </c>
      <c r="H53" s="4" t="s">
        <v>1969</v>
      </c>
      <c r="I53" s="4" t="str">
        <f t="shared" si="0"/>
        <v>选项表!$M$53#</v>
      </c>
      <c r="J53" s="4"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_xlfn.FILTERXML("&lt;select&gt;&lt;x&gt;"&amp;SUBSTITUTE(选项表[[#This Row],[选项表]],",","&lt;/x&gt;&lt;x&gt;") &amp;"&lt;/x&gt;&lt;/select&gt;","//x")
        )
    )
),"无合适选项，请联系作者更新数据")</f>
        <v>标准型SA3</v>
      </c>
    </row>
    <row r="54" spans="2:19" x14ac:dyDescent="0.4">
      <c r="B54" s="4" t="s">
        <v>63</v>
      </c>
      <c r="C54" s="4" t="s">
        <v>1872</v>
      </c>
      <c r="D54">
        <v>64</v>
      </c>
      <c r="E54">
        <v>192</v>
      </c>
      <c r="G54" s="4" t="s">
        <v>2245</v>
      </c>
      <c r="H54" s="4" t="s">
        <v>1974</v>
      </c>
      <c r="I54" s="4" t="str">
        <f t="shared" si="0"/>
        <v>选项表!$M$54#</v>
      </c>
      <c r="J54" s="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_xlfn.FILTERXML("&lt;select&gt;&lt;x&gt;"&amp;SUBSTITUTE(选项表[[#This Row],[选项表]],",","&lt;/x&gt;&lt;x&gt;") &amp;"&lt;/x&gt;&lt;/select&gt;","//x")
        )
    )
),"无合适选项，请联系作者更新数据")</f>
        <v>标准型S4</v>
      </c>
    </row>
    <row r="55" spans="2:19" x14ac:dyDescent="0.4">
      <c r="B55" s="4" t="s">
        <v>63</v>
      </c>
      <c r="C55" s="4" t="s">
        <v>1872</v>
      </c>
      <c r="D55">
        <v>72</v>
      </c>
      <c r="E55">
        <v>288</v>
      </c>
      <c r="G55" s="4" t="s">
        <v>2245</v>
      </c>
      <c r="H55" s="4" t="s">
        <v>2351</v>
      </c>
      <c r="I55" s="4" t="str">
        <f t="shared" si="0"/>
        <v>选项表!$M$55#</v>
      </c>
      <c r="J55" s="4"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N55">IFERROR(_xlfn._xlws.SORT(
    _xlfn.UNIQUE(
        TRANSPOSE(
            _xlfn.FILTERXML("&lt;select&gt;&lt;x&gt;"&amp;SUBSTITUTE(选项表[[#This Row],[选项表]],",","&lt;/x&gt;&lt;x&gt;") &amp;"&lt;/x&gt;&lt;/select&gt;","//x")
        )
    )
),"无合适选项，请联系作者更新数据")</f>
        <v>标准型S4</v>
      </c>
      <c r="N55" t="str">
        <v>标准网络优化型SN3ne</v>
      </c>
    </row>
    <row r="56" spans="2:19" x14ac:dyDescent="0.4">
      <c r="B56" s="4" t="s">
        <v>63</v>
      </c>
      <c r="C56" s="4" t="s">
        <v>1872</v>
      </c>
      <c r="D56">
        <v>12</v>
      </c>
      <c r="E56">
        <v>24</v>
      </c>
      <c r="G56" s="4" t="s">
        <v>2245</v>
      </c>
      <c r="H56" s="4" t="s">
        <v>2114</v>
      </c>
      <c r="I56" s="4" t="str">
        <f t="shared" si="0"/>
        <v>选项表!$M$56#</v>
      </c>
      <c r="J56" s="4"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P56">IFERROR(_xlfn._xlws.SORT(
    _xlfn.UNIQUE(
        TRANSPOSE(
            _xlfn.FILTERXML("&lt;select&gt;&lt;x&gt;"&amp;SUBSTITUTE(选项表[[#This Row],[选项表]],",","&lt;/x&gt;&lt;x&gt;") &amp;"&lt;/x&gt;&lt;/select&gt;","//x")
        )
    )
),"无合适选项，请联系作者更新数据")</f>
        <v>标准网络优化型SN3ne</v>
      </c>
      <c r="N56" t="str">
        <v>标准型S3</v>
      </c>
      <c r="O56" t="str">
        <v>标准型S2</v>
      </c>
      <c r="P56" t="str">
        <v>标准型S1</v>
      </c>
    </row>
    <row r="57" spans="2:19" x14ac:dyDescent="0.4">
      <c r="B57" s="4" t="s">
        <v>63</v>
      </c>
      <c r="C57" s="4" t="s">
        <v>1872</v>
      </c>
      <c r="D57">
        <v>12</v>
      </c>
      <c r="E57">
        <v>48</v>
      </c>
      <c r="G57" s="4" t="s">
        <v>2245</v>
      </c>
      <c r="H57" s="4" t="s">
        <v>2120</v>
      </c>
      <c r="I57" s="4" t="str">
        <f t="shared" si="0"/>
        <v>选项表!$M$57#</v>
      </c>
      <c r="J57" s="4"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O57">IFERROR(_xlfn._xlws.SORT(
    _xlfn.UNIQUE(
        TRANSPOSE(
            _xlfn.FILTERXML("&lt;select&gt;&lt;x&gt;"&amp;SUBSTITUTE(选项表[[#This Row],[选项表]],",","&lt;/x&gt;&lt;x&gt;") &amp;"&lt;/x&gt;&lt;/select&gt;","//x")
        )
    )
),"无合适选项，请联系作者更新数据")</f>
        <v>标准型S3</v>
      </c>
      <c r="N57" t="str">
        <v>标准型S2</v>
      </c>
      <c r="O57" t="str">
        <v>标准型S1</v>
      </c>
    </row>
    <row r="58" spans="2:19" x14ac:dyDescent="0.4">
      <c r="B58" s="4" t="s">
        <v>63</v>
      </c>
      <c r="C58" s="4" t="s">
        <v>1872</v>
      </c>
      <c r="D58">
        <v>128</v>
      </c>
      <c r="E58">
        <v>448</v>
      </c>
      <c r="G58" s="4" t="s">
        <v>2245</v>
      </c>
      <c r="H58" s="4" t="s">
        <v>1971</v>
      </c>
      <c r="I58" s="4" t="str">
        <f t="shared" si="0"/>
        <v>选项表!$M$58#</v>
      </c>
      <c r="J58" s="4"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标准型SA1</v>
      </c>
    </row>
    <row r="59" spans="2:19" x14ac:dyDescent="0.4">
      <c r="B59" s="4" t="s">
        <v>63</v>
      </c>
      <c r="C59" s="4" t="s">
        <v>1872</v>
      </c>
      <c r="D59">
        <v>2</v>
      </c>
      <c r="E59">
        <v>2</v>
      </c>
      <c r="G59" s="4" t="s">
        <v>2245</v>
      </c>
      <c r="H59" s="4" t="s">
        <v>2121</v>
      </c>
      <c r="I59" s="4" t="str">
        <f t="shared" si="0"/>
        <v>选项表!$M$59#</v>
      </c>
      <c r="J59" s="4"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N59">IFERROR(_xlfn._xlws.SORT(
    _xlfn.UNIQUE(
        TRANSPOSE(
            _xlfn.FILTERXML("&lt;select&gt;&lt;x&gt;"&amp;SUBSTITUTE(选项表[[#This Row],[选项表]],",","&lt;/x&gt;&lt;x&gt;") &amp;"&lt;/x&gt;&lt;/select&gt;","//x")
        )
    )
),"无合适选项，请联系作者更新数据")</f>
        <v>标准型S2</v>
      </c>
      <c r="N59" t="str">
        <v>标准型S1</v>
      </c>
    </row>
    <row r="60" spans="2:19" x14ac:dyDescent="0.4">
      <c r="B60" s="4" t="s">
        <v>63</v>
      </c>
      <c r="C60" s="4" t="s">
        <v>1872</v>
      </c>
      <c r="D60">
        <v>56</v>
      </c>
      <c r="E60">
        <v>224</v>
      </c>
      <c r="G60" s="4" t="s">
        <v>2245</v>
      </c>
      <c r="H60" s="4" t="s">
        <v>1976</v>
      </c>
      <c r="I60" s="4" t="str">
        <f t="shared" si="0"/>
        <v>选项表!$M$60#</v>
      </c>
      <c r="J60" s="4"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_xlfn.FILTERXML("&lt;select&gt;&lt;x&gt;"&amp;SUBSTITUTE(选项表[[#This Row],[选项表]],",","&lt;/x&gt;&lt;x&gt;") &amp;"&lt;/x&gt;&lt;/select&gt;","//x")
        )
    )
),"无合适选项，请联系作者更新数据")</f>
        <v>标准型S2</v>
      </c>
    </row>
    <row r="61" spans="2:19" x14ac:dyDescent="0.4">
      <c r="B61" s="4" t="s">
        <v>63</v>
      </c>
      <c r="C61" s="4" t="s">
        <v>1872</v>
      </c>
      <c r="D61">
        <v>4</v>
      </c>
      <c r="E61">
        <v>4</v>
      </c>
      <c r="G61" s="4" t="s">
        <v>2245</v>
      </c>
      <c r="H61" s="4" t="s">
        <v>1977</v>
      </c>
      <c r="I61" s="4" t="str">
        <f t="shared" si="0"/>
        <v>选项表!$M$61#</v>
      </c>
      <c r="J61" s="4"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_xlfn.FILTERXML("&lt;select&gt;&lt;x&gt;"&amp;SUBSTITUTE(选项表[[#This Row],[选项表]],",","&lt;/x&gt;&lt;x&gt;") &amp;"&lt;/x&gt;&lt;/select&gt;","//x")
        )
    )
),"无合适选项，请联系作者更新数据")</f>
        <v>标准型S1</v>
      </c>
    </row>
    <row r="62" spans="2:19" x14ac:dyDescent="0.4">
      <c r="B62" s="4" t="s">
        <v>63</v>
      </c>
      <c r="C62" s="4" t="s">
        <v>1872</v>
      </c>
      <c r="D62">
        <v>8</v>
      </c>
      <c r="E62">
        <v>8</v>
      </c>
      <c r="G62" s="4" t="s">
        <v>2245</v>
      </c>
      <c r="H62" s="4" t="s">
        <v>1977</v>
      </c>
      <c r="I62" s="4" t="str">
        <f t="shared" si="0"/>
        <v>选项表!$M$62#</v>
      </c>
      <c r="J62" s="4"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IFERROR(_xlfn._xlws.SORT(
    _xlfn.UNIQUE(
        TRANSPOSE(
            _xlfn.FILTERXML("&lt;select&gt;&lt;x&gt;"&amp;SUBSTITUTE(选项表[[#This Row],[选项表]],",","&lt;/x&gt;&lt;x&gt;") &amp;"&lt;/x&gt;&lt;/select&gt;","//x")
        )
    )
),"无合适选项，请联系作者更新数据")</f>
        <v>标准型S1</v>
      </c>
    </row>
    <row r="63" spans="2:19" x14ac:dyDescent="0.4">
      <c r="B63" s="4" t="s">
        <v>63</v>
      </c>
      <c r="C63" s="4" t="s">
        <v>1872</v>
      </c>
      <c r="D63">
        <v>84</v>
      </c>
      <c r="E63">
        <v>320</v>
      </c>
      <c r="G63" s="4" t="s">
        <v>2245</v>
      </c>
      <c r="H63" s="4" t="s">
        <v>2057</v>
      </c>
      <c r="I63" s="4" t="str">
        <f t="shared" si="0"/>
        <v>选项表!$M$63#</v>
      </c>
      <c r="J63" s="4"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N63">IFERROR(_xlfn._xlws.SORT(
    _xlfn.UNIQUE(
        TRANSPOSE(
            _xlfn.FILTERXML("&lt;select&gt;&lt;x&gt;"&amp;SUBSTITUTE(选项表[[#This Row],[选项表]],",","&lt;/x&gt;&lt;x&gt;") &amp;"&lt;/x&gt;&lt;/select&gt;","//x")
        )
    )
),"无合适选项，请联系作者更新数据")</f>
        <v>高IO型IT5</v>
      </c>
      <c r="N63" t="str">
        <v>大数据型D3</v>
      </c>
    </row>
    <row r="64" spans="2:19" x14ac:dyDescent="0.4">
      <c r="B64" s="4" t="s">
        <v>63</v>
      </c>
      <c r="C64" s="4" t="s">
        <v>1872</v>
      </c>
      <c r="D64">
        <v>1</v>
      </c>
      <c r="E64">
        <v>8</v>
      </c>
      <c r="G64" s="4" t="s">
        <v>2245</v>
      </c>
      <c r="H64" s="4" t="s">
        <v>2352</v>
      </c>
      <c r="I64" s="4" t="str">
        <f t="shared" si="0"/>
        <v>选项表!$M$64#</v>
      </c>
      <c r="J64" s="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x14ac:dyDescent="0.4">
      <c r="B65" s="4" t="s">
        <v>63</v>
      </c>
      <c r="C65" s="4" t="s">
        <v>1872</v>
      </c>
      <c r="D65">
        <v>2</v>
      </c>
      <c r="E65">
        <v>12</v>
      </c>
      <c r="G65" s="4" t="s">
        <v>2245</v>
      </c>
      <c r="H65" s="4" t="s">
        <v>1982</v>
      </c>
      <c r="I65" s="4" t="str">
        <f t="shared" si="0"/>
        <v>选项表!$M$65#</v>
      </c>
      <c r="J65" s="4"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IFERROR(_xlfn._xlws.SORT(
    _xlfn.UNIQUE(
        TRANSPOSE(
            _xlfn.FILTERXML("&lt;select&gt;&lt;x&gt;"&amp;SUBSTITUTE(选项表[[#This Row],[选项表]],",","&lt;/x&gt;&lt;x&gt;") &amp;"&lt;/x&gt;&lt;/select&gt;","//x")
        )
    )
),"无合适选项，请联系作者更新数据")</f>
        <v>内存型M6</v>
      </c>
    </row>
    <row r="66" spans="2:19" x14ac:dyDescent="0.4">
      <c r="B66" s="4" t="s">
        <v>63</v>
      </c>
      <c r="C66" s="4" t="s">
        <v>1872</v>
      </c>
      <c r="D66">
        <v>4</v>
      </c>
      <c r="E66">
        <v>32</v>
      </c>
      <c r="G66" s="4" t="s">
        <v>2245</v>
      </c>
      <c r="H66" s="4" t="s">
        <v>2352</v>
      </c>
      <c r="I66" s="4" t="str">
        <f t="shared" ref="I66:I129" si="1">"选项表!" &amp; ADDRESS(ROW(M66),COLUMN(M66)) &amp; "#"</f>
        <v>选项表!$M$66#</v>
      </c>
      <c r="J66" s="4"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_xlfn.FILTERXML("&lt;select&gt;&lt;x&gt;"&amp;SUBSTITUTE(选项表[[#This Row],[选项表]],",","&lt;/x&gt;&lt;x&gt;") &amp;"&lt;/x&gt;&lt;/select&gt;","//x")
        )
    )
),"无合适选项，请联系作者更新数据")</f>
        <v>内存型M6</v>
      </c>
      <c r="N66" t="str">
        <v>内存型MA2</v>
      </c>
      <c r="O66" t="str">
        <v>内存型M5</v>
      </c>
      <c r="P66" t="str">
        <v>内存型M4</v>
      </c>
      <c r="Q66" t="str">
        <v>内存型M3</v>
      </c>
      <c r="R66" t="str">
        <v>内存型M2</v>
      </c>
      <c r="S66" t="str">
        <v>内存型M1</v>
      </c>
    </row>
    <row r="67" spans="2:19" x14ac:dyDescent="0.4">
      <c r="B67" s="4" t="s">
        <v>63</v>
      </c>
      <c r="C67" s="4" t="s">
        <v>1872</v>
      </c>
      <c r="D67">
        <v>8</v>
      </c>
      <c r="E67">
        <v>64</v>
      </c>
      <c r="G67" s="4" t="s">
        <v>2245</v>
      </c>
      <c r="H67" s="4" t="s">
        <v>2352</v>
      </c>
      <c r="I67" s="4" t="str">
        <f t="shared" si="1"/>
        <v>选项表!$M$67#</v>
      </c>
      <c r="J67" s="4"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_xlfn.FILTERXML("&lt;select&gt;&lt;x&gt;"&amp;SUBSTITUTE(选项表[[#This Row],[选项表]],",","&lt;/x&gt;&lt;x&gt;") &amp;"&lt;/x&gt;&lt;/select&gt;","//x")
        )
    )
),"无合适选项，请联系作者更新数据")</f>
        <v>内存型M6</v>
      </c>
      <c r="N67" t="str">
        <v>内存型MA2</v>
      </c>
      <c r="O67" t="str">
        <v>内存型M5</v>
      </c>
      <c r="P67" t="str">
        <v>内存型M4</v>
      </c>
      <c r="Q67" t="str">
        <v>内存型M3</v>
      </c>
      <c r="R67" t="str">
        <v>内存型M2</v>
      </c>
      <c r="S67" t="str">
        <v>内存型M1</v>
      </c>
    </row>
    <row r="68" spans="2:19" x14ac:dyDescent="0.4">
      <c r="B68" s="4" t="s">
        <v>63</v>
      </c>
      <c r="C68" s="4" t="s">
        <v>1872</v>
      </c>
      <c r="D68">
        <v>16</v>
      </c>
      <c r="E68">
        <v>128</v>
      </c>
      <c r="G68" s="4" t="s">
        <v>2245</v>
      </c>
      <c r="H68" s="4" t="s">
        <v>2352</v>
      </c>
      <c r="I68" s="4" t="str">
        <f t="shared" si="1"/>
        <v>选项表!$M$68#</v>
      </c>
      <c r="J68" s="4"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_xlfn.FILTERXML("&lt;select&gt;&lt;x&gt;"&amp;SUBSTITUTE(选项表[[#This Row],[选项表]],",","&lt;/x&gt;&lt;x&gt;") &amp;"&lt;/x&gt;&lt;/select&gt;","//x")
        )
    )
),"无合适选项，请联系作者更新数据")</f>
        <v>内存型M6</v>
      </c>
      <c r="N68" t="str">
        <v>内存型MA2</v>
      </c>
      <c r="O68" t="str">
        <v>内存型M5</v>
      </c>
      <c r="P68" t="str">
        <v>内存型M4</v>
      </c>
      <c r="Q68" t="str">
        <v>内存型M3</v>
      </c>
      <c r="R68" t="str">
        <v>内存型M2</v>
      </c>
      <c r="S68" t="str">
        <v>内存型M1</v>
      </c>
    </row>
    <row r="69" spans="2:19" x14ac:dyDescent="0.4">
      <c r="B69" s="4" t="s">
        <v>63</v>
      </c>
      <c r="C69" s="4" t="s">
        <v>1872</v>
      </c>
      <c r="D69">
        <v>32</v>
      </c>
      <c r="E69">
        <v>256</v>
      </c>
      <c r="G69" s="4" t="s">
        <v>2245</v>
      </c>
      <c r="H69" s="4" t="s">
        <v>2352</v>
      </c>
      <c r="I69" s="4" t="str">
        <f t="shared" si="1"/>
        <v>选项表!$M$69#</v>
      </c>
      <c r="J69" s="4"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S69">IFERROR(_xlfn._xlws.SORT(
    _xlfn.UNIQUE(
        TRANSPOSE(
            _xlfn.FILTERXML("&lt;select&gt;&lt;x&gt;"&amp;SUBSTITUTE(选项表[[#This Row],[选项表]],",","&lt;/x&gt;&lt;x&gt;") &amp;"&lt;/x&gt;&lt;/select&gt;","//x")
        )
    )
),"无合适选项，请联系作者更新数据")</f>
        <v>内存型M6</v>
      </c>
      <c r="N69" t="str">
        <v>内存型MA2</v>
      </c>
      <c r="O69" t="str">
        <v>内存型M5</v>
      </c>
      <c r="P69" t="str">
        <v>内存型M4</v>
      </c>
      <c r="Q69" t="str">
        <v>内存型M3</v>
      </c>
      <c r="R69" t="str">
        <v>内存型M2</v>
      </c>
      <c r="S69" t="str">
        <v>内存型M1</v>
      </c>
    </row>
    <row r="70" spans="2:19" x14ac:dyDescent="0.4">
      <c r="B70" s="4" t="s">
        <v>63</v>
      </c>
      <c r="C70" s="4" t="s">
        <v>1872</v>
      </c>
      <c r="D70">
        <v>62</v>
      </c>
      <c r="E70">
        <v>470</v>
      </c>
      <c r="G70" s="4" t="s">
        <v>2245</v>
      </c>
      <c r="H70" s="4" t="s">
        <v>1982</v>
      </c>
      <c r="I70" s="4" t="str">
        <f t="shared" si="1"/>
        <v>选项表!$M$70#</v>
      </c>
      <c r="J70" s="4"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IFERROR(_xlfn._xlws.SORT(
    _xlfn.UNIQUE(
        TRANSPOSE(
            _xlfn.FILTERXML("&lt;select&gt;&lt;x&gt;"&amp;SUBSTITUTE(选项表[[#This Row],[选项表]],",","&lt;/x&gt;&lt;x&gt;") &amp;"&lt;/x&gt;&lt;/select&gt;","//x")
        )
    )
),"无合适选项，请联系作者更新数据")</f>
        <v>内存型M6</v>
      </c>
    </row>
    <row r="71" spans="2:19" x14ac:dyDescent="0.4">
      <c r="B71" s="4" t="s">
        <v>63</v>
      </c>
      <c r="C71" s="4" t="s">
        <v>1872</v>
      </c>
      <c r="D71">
        <v>64</v>
      </c>
      <c r="E71">
        <v>512</v>
      </c>
      <c r="G71" s="4" t="s">
        <v>2245</v>
      </c>
      <c r="H71" s="4" t="s">
        <v>2124</v>
      </c>
      <c r="I71" s="4" t="str">
        <f t="shared" si="1"/>
        <v>选项表!$M$71#</v>
      </c>
      <c r="J71" s="4"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P71">IFERROR(_xlfn._xlws.SORT(
    _xlfn.UNIQUE(
        TRANSPOSE(
            _xlfn.FILTERXML("&lt;select&gt;&lt;x&gt;"&amp;SUBSTITUTE(选项表[[#This Row],[选项表]],",","&lt;/x&gt;&lt;x&gt;") &amp;"&lt;/x&gt;&lt;/select&gt;","//x")
        )
    )
),"无合适选项，请联系作者更新数据")</f>
        <v>内存型M6</v>
      </c>
      <c r="N71" t="str">
        <v>内存型M5</v>
      </c>
      <c r="O71" t="str">
        <v>内存型M4</v>
      </c>
      <c r="P71" t="str">
        <v>内存型M3</v>
      </c>
    </row>
    <row r="72" spans="2:19" x14ac:dyDescent="0.4">
      <c r="B72" s="4" t="s">
        <v>63</v>
      </c>
      <c r="C72" s="4" t="s">
        <v>1872</v>
      </c>
      <c r="D72">
        <v>124</v>
      </c>
      <c r="E72">
        <v>940</v>
      </c>
      <c r="G72" s="4" t="s">
        <v>2245</v>
      </c>
      <c r="H72" s="4" t="s">
        <v>1982</v>
      </c>
      <c r="I72" s="4" t="str">
        <f t="shared" si="1"/>
        <v>选项表!$M$72#</v>
      </c>
      <c r="J72" s="4"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IFERROR(_xlfn._xlws.SORT(
    _xlfn.UNIQUE(
        TRANSPOSE(
            _xlfn.FILTERXML("&lt;select&gt;&lt;x&gt;"&amp;SUBSTITUTE(选项表[[#This Row],[选项表]],",","&lt;/x&gt;&lt;x&gt;") &amp;"&lt;/x&gt;&lt;/select&gt;","//x")
        )
    )
),"无合适选项，请联系作者更新数据")</f>
        <v>内存型M6</v>
      </c>
    </row>
    <row r="73" spans="2:19" x14ac:dyDescent="0.4">
      <c r="B73" s="4" t="s">
        <v>63</v>
      </c>
      <c r="C73" s="4" t="s">
        <v>1872</v>
      </c>
      <c r="D73">
        <v>48</v>
      </c>
      <c r="E73">
        <v>384</v>
      </c>
      <c r="G73" s="4" t="s">
        <v>2245</v>
      </c>
      <c r="H73" s="4" t="s">
        <v>2122</v>
      </c>
      <c r="I73" s="4" t="str">
        <f t="shared" si="1"/>
        <v>选项表!$M$73#</v>
      </c>
      <c r="J73" s="4"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内存型MA2</v>
      </c>
      <c r="N73" t="str">
        <v>内存型M2</v>
      </c>
    </row>
    <row r="74" spans="2:19" x14ac:dyDescent="0.4">
      <c r="B74" s="4" t="s">
        <v>63</v>
      </c>
      <c r="C74" s="4" t="s">
        <v>1872</v>
      </c>
      <c r="D74">
        <v>2</v>
      </c>
      <c r="E74">
        <v>16</v>
      </c>
      <c r="G74" s="4" t="s">
        <v>2245</v>
      </c>
      <c r="H74" s="4" t="s">
        <v>2125</v>
      </c>
      <c r="I74" s="4" t="str">
        <f t="shared" si="1"/>
        <v>选项表!$M$74#</v>
      </c>
      <c r="J74" s="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_xlfn.FILTERXML("&lt;select&gt;&lt;x&gt;"&amp;SUBSTITUTE(选项表[[#This Row],[选项表]],",","&lt;/x&gt;&lt;x&gt;") &amp;"&lt;/x&gt;&lt;/select&gt;","//x")
        )
    )
),"无合适选项，请联系作者更新数据")</f>
        <v>内存型M5</v>
      </c>
      <c r="N74" t="str">
        <v>内存型M4</v>
      </c>
      <c r="O74" t="str">
        <v>内存型M3</v>
      </c>
      <c r="P74" t="str">
        <v>内存型M2</v>
      </c>
      <c r="Q74" t="str">
        <v>内存型M1</v>
      </c>
    </row>
    <row r="75" spans="2:19" x14ac:dyDescent="0.4">
      <c r="B75" s="4" t="s">
        <v>63</v>
      </c>
      <c r="C75" s="4" t="s">
        <v>1872</v>
      </c>
      <c r="D75">
        <v>12</v>
      </c>
      <c r="E75">
        <v>96</v>
      </c>
      <c r="G75" s="4" t="s">
        <v>2245</v>
      </c>
      <c r="H75" s="4" t="s">
        <v>2125</v>
      </c>
      <c r="I75" s="4" t="str">
        <f t="shared" si="1"/>
        <v>选项表!$M$75#</v>
      </c>
      <c r="J75" s="4"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Q75">IFERROR(_xlfn._xlws.SORT(
    _xlfn.UNIQUE(
        TRANSPOSE(
            _xlfn.FILTERXML("&lt;select&gt;&lt;x&gt;"&amp;SUBSTITUTE(选项表[[#This Row],[选项表]],",","&lt;/x&gt;&lt;x&gt;") &amp;"&lt;/x&gt;&lt;/select&gt;","//x")
        )
    )
),"无合适选项，请联系作者更新数据")</f>
        <v>内存型M5</v>
      </c>
      <c r="N75" t="str">
        <v>内存型M4</v>
      </c>
      <c r="O75" t="str">
        <v>内存型M3</v>
      </c>
      <c r="P75" t="str">
        <v>内存型M2</v>
      </c>
      <c r="Q75" t="str">
        <v>内存型M1</v>
      </c>
    </row>
    <row r="76" spans="2:19" x14ac:dyDescent="0.4">
      <c r="B76" s="4" t="s">
        <v>63</v>
      </c>
      <c r="C76" s="4" t="s">
        <v>1872</v>
      </c>
      <c r="D76">
        <v>12</v>
      </c>
      <c r="E76">
        <v>144</v>
      </c>
      <c r="G76" s="4" t="s">
        <v>2245</v>
      </c>
      <c r="H76" s="4" t="s">
        <v>2126</v>
      </c>
      <c r="I76" s="4" t="str">
        <f t="shared" si="1"/>
        <v>选项表!$M$76#</v>
      </c>
      <c r="J76" s="4"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_xlfn.FILTERXML("&lt;select&gt;&lt;x&gt;"&amp;SUBSTITUTE(选项表[[#This Row],[选项表]],",","&lt;/x&gt;&lt;x&gt;") &amp;"&lt;/x&gt;&lt;/select&gt;","//x")
        )
    )
),"无合适选项，请联系作者更新数据")</f>
        <v>内存型M4</v>
      </c>
      <c r="N76" t="str">
        <v>内存型M3</v>
      </c>
    </row>
    <row r="77" spans="2:19" x14ac:dyDescent="0.4">
      <c r="B77" s="4" t="s">
        <v>63</v>
      </c>
      <c r="C77" s="4" t="s">
        <v>1872</v>
      </c>
      <c r="D77">
        <v>16</v>
      </c>
      <c r="E77">
        <v>192</v>
      </c>
      <c r="G77" s="4" t="s">
        <v>2245</v>
      </c>
      <c r="H77" s="4" t="s">
        <v>2126</v>
      </c>
      <c r="I77" s="4" t="str">
        <f t="shared" si="1"/>
        <v>选项表!$M$77#</v>
      </c>
      <c r="J77" s="4"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内存型M4</v>
      </c>
      <c r="N77" t="str">
        <v>内存型M3</v>
      </c>
    </row>
    <row r="78" spans="2:19" x14ac:dyDescent="0.4">
      <c r="B78" s="4" t="s">
        <v>63</v>
      </c>
      <c r="C78" s="4" t="s">
        <v>1872</v>
      </c>
      <c r="D78">
        <v>32</v>
      </c>
      <c r="E78">
        <v>384</v>
      </c>
      <c r="G78" s="4" t="s">
        <v>2245</v>
      </c>
      <c r="H78" s="4" t="s">
        <v>2126</v>
      </c>
      <c r="I78" s="4" t="str">
        <f t="shared" si="1"/>
        <v>选项表!$M$78#</v>
      </c>
      <c r="J78" s="4"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N78">IFERROR(_xlfn._xlws.SORT(
    _xlfn.UNIQUE(
        TRANSPOSE(
            _xlfn.FILTERXML("&lt;select&gt;&lt;x&gt;"&amp;SUBSTITUTE(选项表[[#This Row],[选项表]],",","&lt;/x&gt;&lt;x&gt;") &amp;"&lt;/x&gt;&lt;/select&gt;","//x")
        )
    )
),"无合适选项，请联系作者更新数据")</f>
        <v>内存型M4</v>
      </c>
      <c r="N78" t="str">
        <v>内存型M3</v>
      </c>
    </row>
    <row r="79" spans="2:19" x14ac:dyDescent="0.4">
      <c r="B79" s="4" t="s">
        <v>63</v>
      </c>
      <c r="C79" s="4" t="s">
        <v>1872</v>
      </c>
      <c r="D79">
        <v>72</v>
      </c>
      <c r="E79">
        <v>648</v>
      </c>
      <c r="G79" s="4" t="s">
        <v>2245</v>
      </c>
      <c r="H79" s="4" t="s">
        <v>1984</v>
      </c>
      <c r="I79" s="4" t="str">
        <f t="shared" si="1"/>
        <v>选项表!$M$79#</v>
      </c>
      <c r="J79" s="4"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内存型M4</v>
      </c>
    </row>
    <row r="80" spans="2:19" x14ac:dyDescent="0.4">
      <c r="B80" s="4" t="s">
        <v>63</v>
      </c>
      <c r="C80" s="4" t="s">
        <v>1872</v>
      </c>
      <c r="D80">
        <v>24</v>
      </c>
      <c r="E80">
        <v>192</v>
      </c>
      <c r="G80" s="4" t="s">
        <v>2245</v>
      </c>
      <c r="H80" s="4" t="s">
        <v>2128</v>
      </c>
      <c r="I80" s="4" t="str">
        <f t="shared" si="1"/>
        <v>选项表!$M$80#</v>
      </c>
      <c r="J80" s="4"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_xlfn.FILTERXML("&lt;select&gt;&lt;x&gt;"&amp;SUBSTITUTE(选项表[[#This Row],[选项表]],",","&lt;/x&gt;&lt;x&gt;") &amp;"&lt;/x&gt;&lt;/select&gt;","//x")
        )
    )
),"无合适选项，请联系作者更新数据")</f>
        <v>内存型M2</v>
      </c>
      <c r="N80" t="str">
        <v>内存型M1</v>
      </c>
    </row>
    <row r="81" spans="2:14" x14ac:dyDescent="0.4">
      <c r="B81" s="4" t="s">
        <v>63</v>
      </c>
      <c r="C81" s="4" t="s">
        <v>1872</v>
      </c>
      <c r="D81">
        <v>56</v>
      </c>
      <c r="E81">
        <v>448</v>
      </c>
      <c r="G81" s="4" t="s">
        <v>2245</v>
      </c>
      <c r="H81" s="4" t="s">
        <v>2129</v>
      </c>
      <c r="I81" s="4" t="str">
        <f t="shared" si="1"/>
        <v>选项表!$M$81#</v>
      </c>
      <c r="J81" s="4"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N81">IFERROR(_xlfn._xlws.SORT(
    _xlfn.UNIQUE(
        TRANSPOSE(
            _xlfn.FILTERXML("&lt;select&gt;&lt;x&gt;"&amp;SUBSTITUTE(选项表[[#This Row],[选项表]],",","&lt;/x&gt;&lt;x&gt;") &amp;"&lt;/x&gt;&lt;/select&gt;","//x")
        )
    )
),"无合适选项，请联系作者更新数据")</f>
        <v>内存型M2</v>
      </c>
      <c r="N81" t="str">
        <v>GPU计算型GN8</v>
      </c>
    </row>
    <row r="82" spans="2:14" x14ac:dyDescent="0.4">
      <c r="B82" s="4" t="s">
        <v>63</v>
      </c>
      <c r="C82" s="4" t="s">
        <v>1872</v>
      </c>
      <c r="D82">
        <v>46</v>
      </c>
      <c r="E82">
        <v>216</v>
      </c>
      <c r="G82" s="4" t="s">
        <v>2245</v>
      </c>
      <c r="H82" s="4" t="s">
        <v>1961</v>
      </c>
      <c r="I82" s="4" t="str">
        <f t="shared" si="1"/>
        <v>选项表!$M$82#</v>
      </c>
      <c r="J82" s="4"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计算型C6</v>
      </c>
    </row>
    <row r="83" spans="2:14" x14ac:dyDescent="0.4">
      <c r="B83" s="4" t="s">
        <v>63</v>
      </c>
      <c r="C83" s="4" t="s">
        <v>1872</v>
      </c>
      <c r="D83">
        <v>92</v>
      </c>
      <c r="E83">
        <v>432</v>
      </c>
      <c r="G83" s="4" t="s">
        <v>2245</v>
      </c>
      <c r="H83" s="4" t="s">
        <v>1961</v>
      </c>
      <c r="I83" s="4" t="str">
        <f t="shared" si="1"/>
        <v>选项表!$M$83#</v>
      </c>
      <c r="J83" s="4"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计算型C6</v>
      </c>
    </row>
    <row r="84" spans="2:14" x14ac:dyDescent="0.4">
      <c r="B84" s="4" t="s">
        <v>63</v>
      </c>
      <c r="C84" s="4" t="s">
        <v>1872</v>
      </c>
      <c r="D84">
        <v>52</v>
      </c>
      <c r="E84">
        <v>184</v>
      </c>
      <c r="G84" s="4" t="s">
        <v>2245</v>
      </c>
      <c r="H84" s="4" t="s">
        <v>1962</v>
      </c>
      <c r="I84" s="4" t="str">
        <f t="shared" si="1"/>
        <v>选项表!$M$84#</v>
      </c>
      <c r="J84" s="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计算型C5</v>
      </c>
    </row>
    <row r="85" spans="2:14" x14ac:dyDescent="0.4">
      <c r="B85" s="4" t="s">
        <v>63</v>
      </c>
      <c r="C85" s="4" t="s">
        <v>1872</v>
      </c>
      <c r="D85">
        <v>104</v>
      </c>
      <c r="E85">
        <v>368</v>
      </c>
      <c r="G85" s="4" t="s">
        <v>2245</v>
      </c>
      <c r="H85" s="4" t="s">
        <v>1962</v>
      </c>
      <c r="I85" s="4" t="str">
        <f t="shared" si="1"/>
        <v>选项表!$M$85#</v>
      </c>
      <c r="J85" s="4"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_xlfn.FILTERXML("&lt;select&gt;&lt;x&gt;"&amp;SUBSTITUTE(选项表[[#This Row],[选项表]],",","&lt;/x&gt;&lt;x&gt;") &amp;"&lt;/x&gt;&lt;/select&gt;","//x")
        )
    )
),"无合适选项，请联系作者更新数据")</f>
        <v>计算型C5</v>
      </c>
    </row>
    <row r="86" spans="2:14" x14ac:dyDescent="0.4">
      <c r="B86" s="4" t="s">
        <v>63</v>
      </c>
      <c r="C86" s="4" t="s">
        <v>1872</v>
      </c>
      <c r="D86">
        <v>32</v>
      </c>
      <c r="E86">
        <v>174</v>
      </c>
      <c r="G86" s="4" t="s">
        <v>2245</v>
      </c>
      <c r="H86" s="4" t="s">
        <v>1963</v>
      </c>
      <c r="I86" s="4" t="str">
        <f t="shared" si="1"/>
        <v>选项表!$M$86#</v>
      </c>
      <c r="J86" s="4"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_xlfn.FILTERXML("&lt;select&gt;&lt;x&gt;"&amp;SUBSTITUTE(选项表[[#This Row],[选项表]],",","&lt;/x&gt;&lt;x&gt;") &amp;"&lt;/x&gt;&lt;/select&gt;","//x")
        )
    )
),"无合适选项，请联系作者更新数据")</f>
        <v>计算型C4</v>
      </c>
    </row>
    <row r="87" spans="2:14" x14ac:dyDescent="0.4">
      <c r="B87" s="4" t="s">
        <v>63</v>
      </c>
      <c r="C87" s="4" t="s">
        <v>1872</v>
      </c>
      <c r="D87">
        <v>64</v>
      </c>
      <c r="E87">
        <v>348</v>
      </c>
      <c r="G87" s="4" t="s">
        <v>2245</v>
      </c>
      <c r="H87" s="4" t="s">
        <v>1963</v>
      </c>
      <c r="I87" s="4" t="str">
        <f t="shared" si="1"/>
        <v>选项表!$M$87#</v>
      </c>
      <c r="J87" s="4"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_xlfn.FILTERXML("&lt;select&gt;&lt;x&gt;"&amp;SUBSTITUTE(选项表[[#This Row],[选项表]],",","&lt;/x&gt;&lt;x&gt;") &amp;"&lt;/x&gt;&lt;/select&gt;","//x")
        )
    )
),"无合适选项，请联系作者更新数据")</f>
        <v>计算型C4</v>
      </c>
    </row>
    <row r="88" spans="2:14" x14ac:dyDescent="0.4">
      <c r="B88" s="4" t="s">
        <v>63</v>
      </c>
      <c r="C88" s="4" t="s">
        <v>1872</v>
      </c>
      <c r="D88">
        <v>32</v>
      </c>
      <c r="E88">
        <v>96</v>
      </c>
      <c r="G88" s="4" t="s">
        <v>2245</v>
      </c>
      <c r="H88" s="4" t="s">
        <v>1965</v>
      </c>
      <c r="I88" s="4" t="str">
        <f t="shared" si="1"/>
        <v>选项表!$M$88#</v>
      </c>
      <c r="J88" s="4"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_xlfn.FILTERXML("&lt;select&gt;&lt;x&gt;"&amp;SUBSTITUTE(选项表[[#This Row],[选项表]],",","&lt;/x&gt;&lt;x&gt;") &amp;"&lt;/x&gt;&lt;/select&gt;","//x")
        )
    )
),"无合适选项，请联系作者更新数据")</f>
        <v>计算型C2</v>
      </c>
    </row>
    <row r="89" spans="2:14" x14ac:dyDescent="0.4">
      <c r="B89" s="4" t="s">
        <v>63</v>
      </c>
      <c r="C89" s="4" t="s">
        <v>1872</v>
      </c>
      <c r="D89">
        <v>4</v>
      </c>
      <c r="E89">
        <v>20</v>
      </c>
      <c r="G89" s="4" t="s">
        <v>2245</v>
      </c>
      <c r="H89" s="4" t="s">
        <v>2355</v>
      </c>
      <c r="I89" s="4" t="str">
        <f t="shared" si="1"/>
        <v>选项表!$M$89#</v>
      </c>
      <c r="J89" s="4"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GPU计算型GN6S</v>
      </c>
      <c r="N89" t="str">
        <v>GPU计算型GN7</v>
      </c>
    </row>
    <row r="90" spans="2:14" x14ac:dyDescent="0.4">
      <c r="B90" s="4" t="s">
        <v>63</v>
      </c>
      <c r="C90" s="4" t="s">
        <v>1872</v>
      </c>
      <c r="D90">
        <v>8</v>
      </c>
      <c r="E90">
        <v>40</v>
      </c>
      <c r="G90" s="4" t="s">
        <v>2245</v>
      </c>
      <c r="H90" s="4" t="s">
        <v>2130</v>
      </c>
      <c r="I90" s="4" t="str">
        <f t="shared" si="1"/>
        <v>选项表!$M$90#</v>
      </c>
      <c r="J90" s="4"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_xlfn.FILTERXML("&lt;select&gt;&lt;x&gt;"&amp;SUBSTITUTE(选项表[[#This Row],[选项表]],",","&lt;/x&gt;&lt;x&gt;") &amp;"&lt;/x&gt;&lt;/select&gt;","//x")
        )
    )
),"无合适选项，请联系作者更新数据")</f>
        <v>GPU计算型GN6S</v>
      </c>
      <c r="N90" t="str">
        <v>GPU计算型GN10X</v>
      </c>
    </row>
    <row r="91" spans="2:14" x14ac:dyDescent="0.4">
      <c r="B91" s="4" t="s">
        <v>63</v>
      </c>
      <c r="C91" s="4" t="s">
        <v>1872</v>
      </c>
      <c r="D91">
        <v>10</v>
      </c>
      <c r="E91">
        <v>40</v>
      </c>
      <c r="G91" s="4" t="s">
        <v>2245</v>
      </c>
      <c r="H91" s="4" t="s">
        <v>2098</v>
      </c>
      <c r="I91" s="4" t="str">
        <f t="shared" si="1"/>
        <v>选项表!$M$91#</v>
      </c>
      <c r="J91" s="4"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_xlfn.FILTERXML("&lt;select&gt;&lt;x&gt;"&amp;SUBSTITUTE(选项表[[#This Row],[选项表]],",","&lt;/x&gt;&lt;x&gt;") &amp;"&lt;/x&gt;&lt;/select&gt;","//x")
        )
    )
),"无合适选项，请联系作者更新数据")</f>
        <v>GPU计算型GN7</v>
      </c>
      <c r="N91" t="str">
        <v>GPU计算型GN10Xp</v>
      </c>
    </row>
    <row r="92" spans="2:14" x14ac:dyDescent="0.4">
      <c r="B92" s="4" t="s">
        <v>63</v>
      </c>
      <c r="C92" s="4" t="s">
        <v>1872</v>
      </c>
      <c r="D92">
        <v>20</v>
      </c>
      <c r="E92">
        <v>80</v>
      </c>
      <c r="G92" s="4" t="s">
        <v>2245</v>
      </c>
      <c r="H92" s="4" t="s">
        <v>2098</v>
      </c>
      <c r="I92" s="4" t="str">
        <f t="shared" si="1"/>
        <v>选项表!$M$92#</v>
      </c>
      <c r="J92" s="4"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_xlfn.FILTERXML("&lt;select&gt;&lt;x&gt;"&amp;SUBSTITUTE(选项表[[#This Row],[选项表]],",","&lt;/x&gt;&lt;x&gt;") &amp;"&lt;/x&gt;&lt;/select&gt;","//x")
        )
    )
),"无合适选项，请联系作者更新数据")</f>
        <v>GPU计算型GN7</v>
      </c>
      <c r="N92" t="str">
        <v>GPU计算型GN10Xp</v>
      </c>
    </row>
    <row r="93" spans="2:14" x14ac:dyDescent="0.4">
      <c r="B93" s="4" t="s">
        <v>63</v>
      </c>
      <c r="C93" s="4" t="s">
        <v>1872</v>
      </c>
      <c r="D93">
        <v>40</v>
      </c>
      <c r="E93">
        <v>160</v>
      </c>
      <c r="G93" s="4" t="s">
        <v>2245</v>
      </c>
      <c r="H93" s="4" t="s">
        <v>2098</v>
      </c>
      <c r="I93" s="4" t="str">
        <f t="shared" si="1"/>
        <v>选项表!$M$93#</v>
      </c>
      <c r="J93" s="4"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N93">IFERROR(_xlfn._xlws.SORT(
    _xlfn.UNIQUE(
        TRANSPOSE(
            _xlfn.FILTERXML("&lt;select&gt;&lt;x&gt;"&amp;SUBSTITUTE(选项表[[#This Row],[选项表]],",","&lt;/x&gt;&lt;x&gt;") &amp;"&lt;/x&gt;&lt;/select&gt;","//x")
        )
    )
),"无合适选项，请联系作者更新数据")</f>
        <v>GPU计算型GN7</v>
      </c>
      <c r="N93" t="str">
        <v>GPU计算型GN10Xp</v>
      </c>
    </row>
    <row r="94" spans="2:14" x14ac:dyDescent="0.4">
      <c r="B94" s="4" t="s">
        <v>63</v>
      </c>
      <c r="C94" s="4" t="s">
        <v>1872</v>
      </c>
      <c r="D94">
        <v>6</v>
      </c>
      <c r="E94">
        <v>56</v>
      </c>
      <c r="G94" s="4" t="s">
        <v>2245</v>
      </c>
      <c r="H94" s="4" t="s">
        <v>1989</v>
      </c>
      <c r="I94" s="4" t="str">
        <f t="shared" si="1"/>
        <v>选项表!$M$94#</v>
      </c>
      <c r="J94" s="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GPU计算型GN8</v>
      </c>
    </row>
    <row r="95" spans="2:14" x14ac:dyDescent="0.4">
      <c r="B95" s="4" t="s">
        <v>63</v>
      </c>
      <c r="C95" s="4" t="s">
        <v>1872</v>
      </c>
      <c r="D95">
        <v>14</v>
      </c>
      <c r="E95">
        <v>112</v>
      </c>
      <c r="G95" s="4" t="s">
        <v>2245</v>
      </c>
      <c r="H95" s="4" t="s">
        <v>1989</v>
      </c>
      <c r="I95" s="4" t="str">
        <f t="shared" si="1"/>
        <v>选项表!$M$95#</v>
      </c>
      <c r="J95" s="4"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GPU计算型GN8</v>
      </c>
    </row>
    <row r="96" spans="2:14" x14ac:dyDescent="0.4">
      <c r="B96" s="4" t="s">
        <v>63</v>
      </c>
      <c r="C96" s="4" t="s">
        <v>1872</v>
      </c>
      <c r="D96">
        <v>28</v>
      </c>
      <c r="E96">
        <v>224</v>
      </c>
      <c r="G96" s="4" t="s">
        <v>2245</v>
      </c>
      <c r="H96" s="4" t="s">
        <v>1989</v>
      </c>
      <c r="I96" s="4" t="str">
        <f t="shared" si="1"/>
        <v>选项表!$M$96#</v>
      </c>
      <c r="J96" s="4"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GPU计算型GN8</v>
      </c>
    </row>
    <row r="97" spans="2:21" x14ac:dyDescent="0.4">
      <c r="B97" s="4" t="s">
        <v>63</v>
      </c>
      <c r="C97" s="4" t="s">
        <v>1872</v>
      </c>
      <c r="D97">
        <v>18</v>
      </c>
      <c r="E97">
        <v>80</v>
      </c>
      <c r="G97" s="4" t="s">
        <v>2245</v>
      </c>
      <c r="H97" s="4" t="s">
        <v>1993</v>
      </c>
      <c r="I97" s="4" t="str">
        <f t="shared" si="1"/>
        <v>选项表!$M$97#</v>
      </c>
      <c r="J97" s="4"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GPU计算型GN10X</v>
      </c>
    </row>
    <row r="98" spans="2:21" x14ac:dyDescent="0.4">
      <c r="B98" s="4" t="s">
        <v>63</v>
      </c>
      <c r="C98" s="4" t="s">
        <v>1872</v>
      </c>
      <c r="D98">
        <v>36</v>
      </c>
      <c r="E98">
        <v>160</v>
      </c>
      <c r="G98" s="4" t="s">
        <v>2245</v>
      </c>
      <c r="H98" s="4" t="s">
        <v>1993</v>
      </c>
      <c r="I98" s="4" t="str">
        <f t="shared" si="1"/>
        <v>选项表!$M$98#</v>
      </c>
      <c r="J98" s="4"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GPU计算型GN10X</v>
      </c>
    </row>
    <row r="99" spans="2:21" x14ac:dyDescent="0.4">
      <c r="B99" s="4" t="s">
        <v>63</v>
      </c>
      <c r="C99" s="4" t="s">
        <v>1872</v>
      </c>
      <c r="D99">
        <v>72</v>
      </c>
      <c r="E99">
        <v>320</v>
      </c>
      <c r="G99" s="4" t="s">
        <v>2245</v>
      </c>
      <c r="H99" s="4" t="s">
        <v>1993</v>
      </c>
      <c r="I99" s="4" t="str">
        <f t="shared" si="1"/>
        <v>选项表!$M$99#</v>
      </c>
      <c r="J99" s="4"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GPU计算型GN10X</v>
      </c>
    </row>
    <row r="100" spans="2:21" x14ac:dyDescent="0.4">
      <c r="B100" s="4" t="s">
        <v>63</v>
      </c>
      <c r="C100" s="4" t="s">
        <v>1872</v>
      </c>
      <c r="D100">
        <v>90</v>
      </c>
      <c r="E100">
        <v>226</v>
      </c>
      <c r="G100" s="4" t="s">
        <v>2245</v>
      </c>
      <c r="H100" s="4" t="s">
        <v>1994</v>
      </c>
      <c r="I100" s="4" t="str">
        <f t="shared" si="1"/>
        <v>选项表!$M$100#</v>
      </c>
      <c r="J100" s="4"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GPU推理型GI3X</v>
      </c>
    </row>
    <row r="101" spans="2:21" x14ac:dyDescent="0.4">
      <c r="B101" s="4" t="s">
        <v>63</v>
      </c>
      <c r="C101" s="4" t="s">
        <v>1872</v>
      </c>
      <c r="D101">
        <v>180</v>
      </c>
      <c r="E101">
        <v>452</v>
      </c>
      <c r="G101" s="4" t="s">
        <v>2245</v>
      </c>
      <c r="H101" s="4" t="s">
        <v>1994</v>
      </c>
      <c r="I101" s="4" t="str">
        <f t="shared" si="1"/>
        <v>选项表!$M$101#</v>
      </c>
      <c r="J101" s="4"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GPU推理型GI3X</v>
      </c>
    </row>
    <row r="102" spans="2:21" x14ac:dyDescent="0.4">
      <c r="B102" s="4" t="s">
        <v>63</v>
      </c>
      <c r="C102" s="4" t="s">
        <v>1872</v>
      </c>
      <c r="D102">
        <v>16</v>
      </c>
      <c r="E102">
        <v>96</v>
      </c>
      <c r="G102" s="4" t="s">
        <v>2245</v>
      </c>
      <c r="H102" s="4" t="s">
        <v>1988</v>
      </c>
      <c r="I102" s="4" t="str">
        <f t="shared" si="1"/>
        <v>选项表!$M$102#</v>
      </c>
      <c r="J102" s="4"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GPU计算型GT4</v>
      </c>
    </row>
    <row r="103" spans="2:21" x14ac:dyDescent="0.4">
      <c r="B103" s="4" t="s">
        <v>63</v>
      </c>
      <c r="C103" s="4" t="s">
        <v>1872</v>
      </c>
      <c r="D103">
        <v>32</v>
      </c>
      <c r="E103">
        <v>192</v>
      </c>
      <c r="G103" s="4" t="s">
        <v>2245</v>
      </c>
      <c r="H103" s="4" t="s">
        <v>1988</v>
      </c>
      <c r="I103" s="4" t="str">
        <f t="shared" si="1"/>
        <v>选项表!$M$103#</v>
      </c>
      <c r="J103" s="4"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GPU计算型GT4</v>
      </c>
    </row>
    <row r="104" spans="2:21" x14ac:dyDescent="0.4">
      <c r="B104" s="4" t="s">
        <v>63</v>
      </c>
      <c r="C104" s="4" t="s">
        <v>1872</v>
      </c>
      <c r="D104">
        <v>82</v>
      </c>
      <c r="E104">
        <v>474</v>
      </c>
      <c r="G104" s="4" t="s">
        <v>2245</v>
      </c>
      <c r="H104" s="4" t="s">
        <v>1988</v>
      </c>
      <c r="I104" s="4" t="str">
        <f t="shared" si="1"/>
        <v>选项表!$M$104#</v>
      </c>
      <c r="J104" s="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GPU计算型GT4</v>
      </c>
    </row>
    <row r="105" spans="2:21" x14ac:dyDescent="0.4">
      <c r="B105" s="4" t="s">
        <v>63</v>
      </c>
      <c r="C105" s="4" t="s">
        <v>1872</v>
      </c>
      <c r="D105">
        <v>164</v>
      </c>
      <c r="E105">
        <v>948</v>
      </c>
      <c r="G105" s="4" t="s">
        <v>2245</v>
      </c>
      <c r="H105" s="4" t="s">
        <v>1988</v>
      </c>
      <c r="I105" s="4" t="str">
        <f t="shared" si="1"/>
        <v>选项表!$M$105#</v>
      </c>
      <c r="J105" s="4"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GPU计算型GT4</v>
      </c>
    </row>
    <row r="106" spans="2:21" x14ac:dyDescent="0.4">
      <c r="B106" s="4" t="s">
        <v>63</v>
      </c>
      <c r="C106" s="4" t="s">
        <v>1872</v>
      </c>
      <c r="D106">
        <v>10</v>
      </c>
      <c r="E106">
        <v>88</v>
      </c>
      <c r="G106" s="4" t="s">
        <v>2245</v>
      </c>
      <c r="H106" s="4" t="s">
        <v>1996</v>
      </c>
      <c r="I106" s="4" t="str">
        <f t="shared" si="1"/>
        <v>选项表!$M$106#</v>
      </c>
      <c r="J106" s="4"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_xlfn.FILTERXML("&lt;select&gt;&lt;x&gt;"&amp;SUBSTITUTE(选项表[[#This Row],[选项表]],",","&lt;/x&gt;&lt;x&gt;") &amp;"&lt;/x&gt;&lt;/select&gt;","//x")
        )
    )
),"无合适选项，请联系作者更新数据")</f>
        <v>FPGA加速型FX4</v>
      </c>
    </row>
    <row r="107" spans="2:21" x14ac:dyDescent="0.4">
      <c r="B107" s="4" t="s">
        <v>63</v>
      </c>
      <c r="C107" s="4" t="s">
        <v>1872</v>
      </c>
      <c r="D107">
        <v>22</v>
      </c>
      <c r="E107">
        <v>176</v>
      </c>
      <c r="G107" s="4" t="s">
        <v>2245</v>
      </c>
      <c r="H107" s="4" t="s">
        <v>1996</v>
      </c>
      <c r="I107" s="4" t="str">
        <f t="shared" si="1"/>
        <v>选项表!$M$107#</v>
      </c>
      <c r="J107" s="4"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_xlfn.FILTERXML("&lt;select&gt;&lt;x&gt;"&amp;SUBSTITUTE(选项表[[#This Row],[选项表]],",","&lt;/x&gt;&lt;x&gt;") &amp;"&lt;/x&gt;&lt;/select&gt;","//x")
        )
    )
),"无合适选项，请联系作者更新数据")</f>
        <v>FPGA加速型FX4</v>
      </c>
    </row>
    <row r="108" spans="2:21" x14ac:dyDescent="0.4">
      <c r="B108" s="4" t="s">
        <v>63</v>
      </c>
      <c r="C108" s="4" t="s">
        <v>1872</v>
      </c>
      <c r="D108">
        <v>44</v>
      </c>
      <c r="E108">
        <v>352</v>
      </c>
      <c r="G108" s="4" t="s">
        <v>2245</v>
      </c>
      <c r="H108" s="4" t="s">
        <v>1996</v>
      </c>
      <c r="I108" s="4" t="str">
        <f t="shared" si="1"/>
        <v>选项表!$M$108#</v>
      </c>
      <c r="J108" s="4"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_xlfn.FILTERXML("&lt;select&gt;&lt;x&gt;"&amp;SUBSTITUTE(选项表[[#This Row],[选项表]],",","&lt;/x&gt;&lt;x&gt;") &amp;"&lt;/x&gt;&lt;/select&gt;","//x")
        )
    )
),"无合适选项，请联系作者更新数据")</f>
        <v>FPGA加速型FX4</v>
      </c>
    </row>
    <row r="109" spans="2:21" x14ac:dyDescent="0.4">
      <c r="B109" s="4" t="s">
        <v>63</v>
      </c>
      <c r="C109" s="4" t="s">
        <v>1872</v>
      </c>
      <c r="D109">
        <v>76</v>
      </c>
      <c r="E109">
        <v>320</v>
      </c>
      <c r="G109" s="4" t="s">
        <v>2245</v>
      </c>
      <c r="H109" s="4" t="s">
        <v>1980</v>
      </c>
      <c r="I109" s="4" t="str">
        <f t="shared" si="1"/>
        <v>选项表!$M$109#</v>
      </c>
      <c r="J109" s="4"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IFERROR(_xlfn._xlws.SORT(
    _xlfn.UNIQUE(
        TRANSPOSE(
            _xlfn.FILTERXML("&lt;select&gt;&lt;x&gt;"&amp;SUBSTITUTE(选项表[[#This Row],[选项表]],",","&lt;/x&gt;&lt;x&gt;") &amp;"&lt;/x&gt;&lt;/select&gt;","//x")
        )
    )
),"无合适选项，请联系作者更新数据")</f>
        <v>大数据型D2</v>
      </c>
    </row>
    <row r="110" spans="2:21" x14ac:dyDescent="0.4">
      <c r="B110" s="4" t="s">
        <v>63</v>
      </c>
      <c r="C110" s="4" t="s">
        <v>1872</v>
      </c>
      <c r="D110">
        <v>80</v>
      </c>
      <c r="E110">
        <v>384</v>
      </c>
      <c r="G110" s="4" t="s">
        <v>2245</v>
      </c>
      <c r="H110" s="4" t="s">
        <v>2116</v>
      </c>
      <c r="I110" s="4" t="str">
        <f t="shared" si="1"/>
        <v>选项表!$M$110#</v>
      </c>
      <c r="J110" s="4"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N110">IFERROR(_xlfn._xlws.SORT(
    _xlfn.UNIQUE(
        TRANSPOSE(
            _xlfn.FILTERXML("&lt;select&gt;&lt;x&gt;"&amp;SUBSTITUTE(选项表[[#This Row],[选项表]],",","&lt;/x&gt;&lt;x&gt;") &amp;"&lt;/x&gt;&lt;/select&gt;","//x")
        )
    )
),"无合适选项，请联系作者更新数据")</f>
        <v>标准型黑石物理服务器BMS4</v>
      </c>
      <c r="N110" t="str">
        <v>大数据型黑石物理服务器BMD2</v>
      </c>
    </row>
    <row r="111" spans="2:21" x14ac:dyDescent="0.4">
      <c r="B111" s="4" t="s">
        <v>63</v>
      </c>
      <c r="C111" s="4" t="s">
        <v>11</v>
      </c>
      <c r="D111">
        <v>1</v>
      </c>
      <c r="E111">
        <v>1</v>
      </c>
      <c r="G111" s="4" t="s">
        <v>2245</v>
      </c>
      <c r="H111" s="4" t="s">
        <v>2360</v>
      </c>
      <c r="I111" s="4" t="str">
        <f t="shared" si="1"/>
        <v>选项表!$M$111#</v>
      </c>
      <c r="J111" s="4"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S111">IFERROR(_xlfn._xlws.SORT(
    _xlfn.UNIQUE(
        TRANSPOSE(
            _xlfn.FILTERXML("&lt;select&gt;&lt;x&gt;"&amp;SUBSTITUTE(选项表[[#This Row],[选项表]],",","&lt;/x&gt;&lt;x&gt;") &amp;"&lt;/x&gt;&lt;/select&gt;","//x")
        )
    )
),"无合适选项，请联系作者更新数据")</f>
        <v>标准型S6</v>
      </c>
      <c r="N111" t="str">
        <v>标准型SA2</v>
      </c>
      <c r="O111" t="str">
        <v>标准型SA3</v>
      </c>
      <c r="P111" t="str">
        <v>标准型S4</v>
      </c>
      <c r="Q111" t="str">
        <v>标准型S3</v>
      </c>
      <c r="R111" t="str">
        <v>标准型SA1</v>
      </c>
      <c r="S111" t="str">
        <v>标准型S2</v>
      </c>
    </row>
    <row r="112" spans="2:21" x14ac:dyDescent="0.4">
      <c r="B112" s="4" t="s">
        <v>63</v>
      </c>
      <c r="C112" s="4" t="s">
        <v>11</v>
      </c>
      <c r="D112">
        <v>1</v>
      </c>
      <c r="E112">
        <v>2</v>
      </c>
      <c r="G112" s="4" t="s">
        <v>2245</v>
      </c>
      <c r="H112" s="4" t="s">
        <v>2361</v>
      </c>
      <c r="I112" s="4" t="str">
        <f t="shared" si="1"/>
        <v>选项表!$M$112#</v>
      </c>
      <c r="J112" s="4"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U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标准网络优化型SN3ne</v>
      </c>
      <c r="S112" t="str">
        <v>标准型S3</v>
      </c>
      <c r="T112" t="str">
        <v>标准型SA1</v>
      </c>
      <c r="U112" t="str">
        <v>标准型S2</v>
      </c>
    </row>
    <row r="113" spans="2:33" x14ac:dyDescent="0.4">
      <c r="B113" s="4" t="s">
        <v>63</v>
      </c>
      <c r="C113" s="4" t="s">
        <v>11</v>
      </c>
      <c r="D113">
        <v>1</v>
      </c>
      <c r="E113">
        <v>4</v>
      </c>
      <c r="G113" s="4" t="s">
        <v>2245</v>
      </c>
      <c r="H113" s="4" t="s">
        <v>2362</v>
      </c>
      <c r="I113" s="4" t="str">
        <f t="shared" si="1"/>
        <v>选项表!$M$113#</v>
      </c>
      <c r="J113" s="4"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T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标准型S3</v>
      </c>
      <c r="S113" t="str">
        <v>标准型SA1</v>
      </c>
      <c r="T113" t="str">
        <v>标准型S2</v>
      </c>
    </row>
    <row r="114" spans="2:33" x14ac:dyDescent="0.4">
      <c r="B114" s="4" t="s">
        <v>63</v>
      </c>
      <c r="C114" s="4" t="s">
        <v>11</v>
      </c>
      <c r="D114">
        <v>2</v>
      </c>
      <c r="E114">
        <v>4</v>
      </c>
      <c r="G114" s="4" t="s">
        <v>2245</v>
      </c>
      <c r="H114" s="4" t="s">
        <v>2363</v>
      </c>
      <c r="I114" s="4" t="str">
        <f t="shared" si="1"/>
        <v>选项表!$M$114#</v>
      </c>
      <c r="J114" s="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W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标准型SA3</v>
      </c>
      <c r="Q114" t="str">
        <v>标准型S4</v>
      </c>
      <c r="R114" t="str">
        <v>标准网络优化型SN3ne</v>
      </c>
      <c r="S114" t="str">
        <v>标准型S3</v>
      </c>
      <c r="T114" t="str">
        <v>标准型SA1</v>
      </c>
      <c r="U114" t="str">
        <v>标准型S2</v>
      </c>
      <c r="V114" t="str">
        <v>计算型C5</v>
      </c>
      <c r="W114" t="str">
        <v>计算型C4</v>
      </c>
    </row>
    <row r="115" spans="2:33" x14ac:dyDescent="0.4">
      <c r="B115" s="4" t="s">
        <v>63</v>
      </c>
      <c r="C115" s="4" t="s">
        <v>11</v>
      </c>
      <c r="D115">
        <v>2</v>
      </c>
      <c r="E115">
        <v>8</v>
      </c>
      <c r="G115" s="4" t="s">
        <v>2245</v>
      </c>
      <c r="H115" s="4" t="s">
        <v>2362</v>
      </c>
      <c r="I115" s="4" t="str">
        <f t="shared" si="1"/>
        <v>选项表!$M$115#</v>
      </c>
      <c r="J115" s="4"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T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标准型SA3</v>
      </c>
      <c r="Q115" t="str">
        <v>标准型S4</v>
      </c>
      <c r="R115" t="str">
        <v>标准型S3</v>
      </c>
      <c r="S115" t="str">
        <v>标准型SA1</v>
      </c>
      <c r="T115" t="str">
        <v>标准型S2</v>
      </c>
    </row>
    <row r="116" spans="2:33" x14ac:dyDescent="0.4">
      <c r="B116" s="4" t="s">
        <v>63</v>
      </c>
      <c r="C116" s="4" t="s">
        <v>11</v>
      </c>
      <c r="D116">
        <v>4</v>
      </c>
      <c r="E116">
        <v>8</v>
      </c>
      <c r="G116" s="4" t="s">
        <v>2245</v>
      </c>
      <c r="H116" s="4" t="s">
        <v>2364</v>
      </c>
      <c r="I116" s="4" t="str">
        <f t="shared" si="1"/>
        <v>选项表!$M$116#</v>
      </c>
      <c r="J116" s="4"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x14ac:dyDescent="0.4">
      <c r="B117" s="4" t="s">
        <v>63</v>
      </c>
      <c r="C117" s="4" t="s">
        <v>11</v>
      </c>
      <c r="D117">
        <v>4</v>
      </c>
      <c r="E117">
        <v>16</v>
      </c>
      <c r="G117" s="4" t="s">
        <v>2245</v>
      </c>
      <c r="H117" s="4" t="s">
        <v>2364</v>
      </c>
      <c r="I117" s="4" t="str">
        <f t="shared" si="1"/>
        <v>选项表!$M$117#</v>
      </c>
      <c r="J117" s="4"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Z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标准型SA3</v>
      </c>
      <c r="Q117" t="str">
        <v>标准型S4</v>
      </c>
      <c r="R117" t="str">
        <v>标准网络优化型SN3ne</v>
      </c>
      <c r="S117" t="str">
        <v>标准型S3</v>
      </c>
      <c r="T117" t="str">
        <v>标准型SA1</v>
      </c>
      <c r="U117" t="str">
        <v>标准型S2</v>
      </c>
      <c r="V117" t="str">
        <v>计算型C5</v>
      </c>
      <c r="W117" t="str">
        <v>计算型C4</v>
      </c>
      <c r="X117" t="str">
        <v>计算网络增强型CN3</v>
      </c>
      <c r="Y117" t="str">
        <v>计算型C3</v>
      </c>
      <c r="Z117" t="str">
        <v>计算型C2</v>
      </c>
    </row>
    <row r="118" spans="2:33" x14ac:dyDescent="0.4">
      <c r="B118" s="4" t="s">
        <v>63</v>
      </c>
      <c r="C118" s="4" t="s">
        <v>11</v>
      </c>
      <c r="D118">
        <v>8</v>
      </c>
      <c r="E118">
        <v>16</v>
      </c>
      <c r="G118" s="4" t="s">
        <v>2245</v>
      </c>
      <c r="H118" s="4" t="s">
        <v>2365</v>
      </c>
      <c r="I118" s="4" t="str">
        <f t="shared" si="1"/>
        <v>选项表!$M$118#</v>
      </c>
      <c r="J118" s="4"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AA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计算型C5</v>
      </c>
      <c r="X118" t="str">
        <v>计算型C4</v>
      </c>
      <c r="Y118" t="str">
        <v>计算网络增强型CN3</v>
      </c>
      <c r="Z118" t="str">
        <v>计算型C3</v>
      </c>
      <c r="AA118" t="str">
        <v>计算型C2</v>
      </c>
    </row>
    <row r="119" spans="2:33" x14ac:dyDescent="0.4">
      <c r="B119" s="4" t="s">
        <v>63</v>
      </c>
      <c r="C119" s="4" t="s">
        <v>11</v>
      </c>
      <c r="D119">
        <v>8</v>
      </c>
      <c r="E119">
        <v>32</v>
      </c>
      <c r="G119" s="4" t="s">
        <v>2245</v>
      </c>
      <c r="H119" s="4" t="s">
        <v>2366</v>
      </c>
      <c r="I119" s="4" t="str">
        <f t="shared" si="1"/>
        <v>选项表!$M$119#</v>
      </c>
      <c r="J119" s="4"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AF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高IO型I3</v>
      </c>
      <c r="X119" t="str">
        <v>计算型C5</v>
      </c>
      <c r="Y119" t="str">
        <v>计算型C4</v>
      </c>
      <c r="Z119" t="str">
        <v>计算网络增强型CN3</v>
      </c>
      <c r="AA119" t="str">
        <v>计算型C3</v>
      </c>
      <c r="AB119" t="str">
        <v>计算型C2</v>
      </c>
      <c r="AC119" t="str">
        <v>GPU计算型GN7</v>
      </c>
      <c r="AD119" t="str">
        <v>大数据型D3</v>
      </c>
      <c r="AE119" t="str">
        <v>大数据型D2</v>
      </c>
      <c r="AF119" t="str">
        <v>大数据型D1</v>
      </c>
    </row>
    <row r="120" spans="2:33" x14ac:dyDescent="0.4">
      <c r="B120" s="4" t="s">
        <v>63</v>
      </c>
      <c r="C120" s="4" t="s">
        <v>11</v>
      </c>
      <c r="D120">
        <v>16</v>
      </c>
      <c r="E120">
        <v>32</v>
      </c>
      <c r="G120" s="4" t="s">
        <v>2245</v>
      </c>
      <c r="H120" s="4" t="s">
        <v>2367</v>
      </c>
      <c r="I120" s="4" t="str">
        <f t="shared" si="1"/>
        <v>选项表!$M$120#</v>
      </c>
      <c r="J120" s="4"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Z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计算型C5</v>
      </c>
      <c r="X120" t="str">
        <v>计算网络增强型CN3</v>
      </c>
      <c r="Y120" t="str">
        <v>计算型C3</v>
      </c>
      <c r="Z120" t="str">
        <v>计算型C2</v>
      </c>
    </row>
    <row r="121" spans="2:33" x14ac:dyDescent="0.4">
      <c r="B121" s="4" t="s">
        <v>63</v>
      </c>
      <c r="C121" s="4" t="s">
        <v>11</v>
      </c>
      <c r="D121">
        <v>16</v>
      </c>
      <c r="E121">
        <v>64</v>
      </c>
      <c r="G121" s="4" t="s">
        <v>2245</v>
      </c>
      <c r="H121" s="4" t="s">
        <v>2368</v>
      </c>
      <c r="I121" s="4" t="str">
        <f t="shared" si="1"/>
        <v>选项表!$M$121#</v>
      </c>
      <c r="J121" s="4"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AG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高IO型IT5</v>
      </c>
      <c r="X121" t="str">
        <v>高IO型IT3</v>
      </c>
      <c r="Y121" t="str">
        <v>高IO型I3</v>
      </c>
      <c r="Z121" t="str">
        <v>计算型C5</v>
      </c>
      <c r="AA121" t="str">
        <v>计算型C4</v>
      </c>
      <c r="AB121" t="str">
        <v>计算网络增强型CN3</v>
      </c>
      <c r="AC121" t="str">
        <v>计算型C3</v>
      </c>
      <c r="AD121" t="str">
        <v>计算型C2</v>
      </c>
      <c r="AE121" t="str">
        <v>大数据型D3</v>
      </c>
      <c r="AF121" t="str">
        <v>大数据型D2</v>
      </c>
      <c r="AG121" t="str">
        <v>大数据型D1</v>
      </c>
    </row>
    <row r="122" spans="2:33" x14ac:dyDescent="0.4">
      <c r="B122" s="4" t="s">
        <v>63</v>
      </c>
      <c r="C122" s="4" t="s">
        <v>11</v>
      </c>
      <c r="D122">
        <v>32</v>
      </c>
      <c r="E122">
        <v>64</v>
      </c>
      <c r="G122" s="4" t="s">
        <v>2245</v>
      </c>
      <c r="H122" s="4" t="s">
        <v>2369</v>
      </c>
      <c r="I122" s="4" t="str">
        <f t="shared" si="1"/>
        <v>选项表!$M$122#</v>
      </c>
      <c r="J122" s="4"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Z122">IFERROR(_xlfn._xlws.SORT(
    _xlfn.UNIQUE(
        TRANSPOSE(
            _xlfn.FILTERXML("&lt;select&gt;&lt;x&gt;"&amp;SUBSTITUTE(选项表[[#This Row],[选项表]],",","&lt;/x&gt;&lt;x&gt;") &amp;"&lt;/x&gt;&lt;/select&gt;","//x")
        )
    )
),"无合适选项，请联系作者更新数据")</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计算型C5</v>
      </c>
      <c r="X122" t="str">
        <v>计算网络增强型CN3</v>
      </c>
      <c r="Y122" t="str">
        <v>计算型C3</v>
      </c>
      <c r="Z122" t="str">
        <v>GPU推理型GI3X</v>
      </c>
    </row>
    <row r="123" spans="2:33" x14ac:dyDescent="0.4">
      <c r="B123" s="4" t="s">
        <v>63</v>
      </c>
      <c r="C123" s="4" t="s">
        <v>11</v>
      </c>
      <c r="D123">
        <v>32</v>
      </c>
      <c r="E123">
        <v>128</v>
      </c>
      <c r="G123" s="4" t="s">
        <v>2245</v>
      </c>
      <c r="H123" s="4" t="s">
        <v>2370</v>
      </c>
      <c r="I123" s="4" t="str">
        <f t="shared" si="1"/>
        <v>选项表!$M$123#</v>
      </c>
      <c r="J123" s="4"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AF123">IFERROR(_xlfn._xlws.SORT(
    _xlfn.UNIQUE(
        TRANSPOSE(
            _xlfn.FILTERXML("&lt;select&gt;&lt;x&gt;"&amp;SUBSTITUTE(选项表[[#This Row],[选项表]],",","&lt;/x&gt;&lt;x&gt;") &amp;"&lt;/x&gt;&lt;/select&gt;","//x")
        )
    )
),"无合适选项，请联系作者更新数据")</f>
        <v>标准型S6</v>
      </c>
      <c r="N123" t="str">
        <v>标准型SA2</v>
      </c>
      <c r="O123" t="str">
        <v>标准型S5</v>
      </c>
      <c r="P123" t="str">
        <v>标准存储增强型S5se</v>
      </c>
      <c r="Q123" t="str">
        <v>标准型SA3</v>
      </c>
      <c r="R123" t="str">
        <v>标准型S4</v>
      </c>
      <c r="S123" t="str">
        <v>标准网络优化型SN3ne</v>
      </c>
      <c r="T123" t="str">
        <v>标准型S3</v>
      </c>
      <c r="U123" t="str">
        <v>标准型SA1</v>
      </c>
      <c r="V123" t="str">
        <v>标准型S2</v>
      </c>
      <c r="W123" t="str">
        <v>高IO型IT5</v>
      </c>
      <c r="X123" t="str">
        <v>高IO型IT3</v>
      </c>
      <c r="Y123" t="str">
        <v>高IO型I3</v>
      </c>
      <c r="Z123" t="str">
        <v>计算型C5</v>
      </c>
      <c r="AA123" t="str">
        <v>计算网络增强型CN3</v>
      </c>
      <c r="AB123" t="str">
        <v>计算型C3</v>
      </c>
      <c r="AC123" t="str">
        <v>GPU计算型GN7</v>
      </c>
      <c r="AD123" t="str">
        <v>大数据型D3</v>
      </c>
      <c r="AE123" t="str">
        <v>大数据型D2</v>
      </c>
      <c r="AF123" t="str">
        <v>大数据型D1</v>
      </c>
    </row>
    <row r="124" spans="2:33" x14ac:dyDescent="0.4">
      <c r="B124" s="4" t="s">
        <v>63</v>
      </c>
      <c r="C124" s="4" t="s">
        <v>11</v>
      </c>
      <c r="D124">
        <v>48</v>
      </c>
      <c r="E124">
        <v>96</v>
      </c>
      <c r="G124" s="4" t="s">
        <v>2245</v>
      </c>
      <c r="H124" s="4" t="s">
        <v>2371</v>
      </c>
      <c r="I124" s="4" t="str">
        <f t="shared" si="1"/>
        <v>选项表!$M$124#</v>
      </c>
      <c r="J124" s="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T124">IFERROR(_xlfn._xlws.SORT(
    _xlfn.UNIQUE(
        TRANSPOSE(
            _xlfn.FILTERXML("&lt;select&gt;&lt;x&gt;"&amp;SUBSTITUTE(选项表[[#This Row],[选项表]],",","&lt;/x&gt;&lt;x&gt;") &amp;"&lt;/x&gt;&lt;/select&gt;","//x")
        )
    )
),"无合适选项，请联系作者更新数据")</f>
        <v>标准型S6</v>
      </c>
      <c r="N124" t="str">
        <v>标准型SA2</v>
      </c>
      <c r="O124" t="str">
        <v>标准型S5</v>
      </c>
      <c r="P124" t="str">
        <v>标准型SA3</v>
      </c>
      <c r="Q124" t="str">
        <v>标准型S4</v>
      </c>
      <c r="R124" t="str">
        <v>标准网络优化型SN3ne</v>
      </c>
      <c r="S124" t="str">
        <v>标准型S3</v>
      </c>
      <c r="T124" t="str">
        <v>计算型C5</v>
      </c>
    </row>
    <row r="125" spans="2:33" x14ac:dyDescent="0.4">
      <c r="B125" s="4" t="s">
        <v>63</v>
      </c>
      <c r="C125" s="4" t="s">
        <v>11</v>
      </c>
      <c r="D125">
        <v>48</v>
      </c>
      <c r="E125">
        <v>192</v>
      </c>
      <c r="G125" s="4" t="s">
        <v>2245</v>
      </c>
      <c r="H125" s="4" t="s">
        <v>2372</v>
      </c>
      <c r="I125" s="4" t="str">
        <f t="shared" si="1"/>
        <v>选项表!$M$125#</v>
      </c>
      <c r="J125" s="4"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U125">IFERROR(_xlfn._xlws.SORT(
    _xlfn.UNIQUE(
        TRANSPOSE(
            _xlfn.FILTERXML("&lt;select&gt;&lt;x&gt;"&amp;SUBSTITUTE(选项表[[#This Row],[选项表]],",","&lt;/x&gt;&lt;x&gt;") &amp;"&lt;/x&gt;&lt;/select&gt;","//x")
        )
    )
),"无合适选项，请联系作者更新数据")</f>
        <v>标准型S6</v>
      </c>
      <c r="N125" t="str">
        <v>标准型SA2</v>
      </c>
      <c r="O125" t="str">
        <v>标准型S5</v>
      </c>
      <c r="P125" t="str">
        <v>标准型SA3</v>
      </c>
      <c r="Q125" t="str">
        <v>标准型S4</v>
      </c>
      <c r="R125" t="str">
        <v>标准网络优化型SN3ne</v>
      </c>
      <c r="S125" t="str">
        <v>标准型S3</v>
      </c>
      <c r="T125" t="str">
        <v>计算型C5</v>
      </c>
      <c r="U125" t="str">
        <v>大数据型D2</v>
      </c>
    </row>
    <row r="126" spans="2:33" x14ac:dyDescent="0.4">
      <c r="B126" s="4" t="s">
        <v>63</v>
      </c>
      <c r="C126" s="4" t="s">
        <v>11</v>
      </c>
      <c r="D126">
        <v>62</v>
      </c>
      <c r="E126">
        <v>216</v>
      </c>
      <c r="G126" s="4" t="s">
        <v>2245</v>
      </c>
      <c r="H126" s="4" t="s">
        <v>1972</v>
      </c>
      <c r="I126" s="4" t="str">
        <f t="shared" si="1"/>
        <v>选项表!$M$126#</v>
      </c>
      <c r="J126" s="4"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_xlfn.FILTERXML("&lt;select&gt;&lt;x&gt;"&amp;SUBSTITUTE(选项表[[#This Row],[选项表]],",","&lt;/x&gt;&lt;x&gt;") &amp;"&lt;/x&gt;&lt;/select&gt;","//x")
        )
    )
),"无合适选项，请联系作者更新数据")</f>
        <v>标准型S6</v>
      </c>
    </row>
    <row r="127" spans="2:33" x14ac:dyDescent="0.4">
      <c r="B127" s="4" t="s">
        <v>63</v>
      </c>
      <c r="C127" s="4" t="s">
        <v>11</v>
      </c>
      <c r="D127">
        <v>64</v>
      </c>
      <c r="E127">
        <v>256</v>
      </c>
      <c r="G127" s="4" t="s">
        <v>2245</v>
      </c>
      <c r="H127" s="4" t="s">
        <v>2373</v>
      </c>
      <c r="I127" s="4" t="str">
        <f t="shared" si="1"/>
        <v>选项表!$M$127#</v>
      </c>
      <c r="J127" s="4"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Z127">IFERROR(_xlfn._xlws.SORT(
    _xlfn.UNIQUE(
        TRANSPOSE(
            _xlfn.FILTERXML("&lt;select&gt;&lt;x&gt;"&amp;SUBSTITUTE(选项表[[#This Row],[选项表]],",","&lt;/x&gt;&lt;x&gt;") &amp;"&lt;/x&gt;&lt;/select&gt;","//x")
        )
    )
),"无合适选项，请联系作者更新数据")</f>
        <v>标准型S6</v>
      </c>
      <c r="N127" t="str">
        <v>标准型SA2</v>
      </c>
      <c r="O127" t="str">
        <v>标准型S5</v>
      </c>
      <c r="P127" t="str">
        <v>标准型SA3</v>
      </c>
      <c r="Q127" t="str">
        <v>标准型S4</v>
      </c>
      <c r="R127" t="str">
        <v>标准网络优化型SN3ne</v>
      </c>
      <c r="S127" t="str">
        <v>标准型S3</v>
      </c>
      <c r="T127" t="str">
        <v>标准型SA1</v>
      </c>
      <c r="U127" t="str">
        <v>高IO型IT5</v>
      </c>
      <c r="V127" t="str">
        <v>高IO型IT3</v>
      </c>
      <c r="W127" t="str">
        <v>高IO型I3</v>
      </c>
      <c r="X127" t="str">
        <v>计算型C5</v>
      </c>
      <c r="Y127" t="str">
        <v>大数据型D3</v>
      </c>
      <c r="Z127" t="str">
        <v>大数据型D2</v>
      </c>
    </row>
    <row r="128" spans="2:33" x14ac:dyDescent="0.4">
      <c r="B128" s="4" t="s">
        <v>63</v>
      </c>
      <c r="C128" s="4" t="s">
        <v>11</v>
      </c>
      <c r="D128">
        <v>124</v>
      </c>
      <c r="E128">
        <v>432</v>
      </c>
      <c r="G128" s="4" t="s">
        <v>2245</v>
      </c>
      <c r="H128" s="4" t="s">
        <v>1972</v>
      </c>
      <c r="I128" s="4" t="str">
        <f t="shared" si="1"/>
        <v>选项表!$M$128#</v>
      </c>
      <c r="J128" s="4"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标准型S6</v>
      </c>
    </row>
    <row r="129" spans="2:20" x14ac:dyDescent="0.4">
      <c r="B129" s="4" t="s">
        <v>63</v>
      </c>
      <c r="C129" s="4" t="s">
        <v>11</v>
      </c>
      <c r="D129">
        <v>64</v>
      </c>
      <c r="E129">
        <v>128</v>
      </c>
      <c r="G129" s="4" t="s">
        <v>2245</v>
      </c>
      <c r="H129" s="4" t="s">
        <v>2345</v>
      </c>
      <c r="I129" s="4" t="str">
        <f t="shared" si="1"/>
        <v>选项表!$M$129#</v>
      </c>
      <c r="J129" s="4"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Q129">IFERROR(_xlfn._xlws.SORT(
    _xlfn.UNIQUE(
        TRANSPOSE(
            _xlfn.FILTERXML("&lt;select&gt;&lt;x&gt;"&amp;SUBSTITUTE(选项表[[#This Row],[选项表]],",","&lt;/x&gt;&lt;x&gt;") &amp;"&lt;/x&gt;&lt;/select&gt;","//x")
        )
    )
),"无合适选项，请联系作者更新数据")</f>
        <v>标准型SA2</v>
      </c>
      <c r="N129" t="str">
        <v>标准型SA3</v>
      </c>
      <c r="O129" t="str">
        <v>标准网络优化型SN3ne</v>
      </c>
      <c r="P129" t="str">
        <v>标准型SA1</v>
      </c>
      <c r="Q129" t="str">
        <v>计算型C5</v>
      </c>
    </row>
    <row r="130" spans="2:20" x14ac:dyDescent="0.4">
      <c r="B130" s="4" t="s">
        <v>63</v>
      </c>
      <c r="C130" s="4" t="s">
        <v>11</v>
      </c>
      <c r="D130">
        <v>80</v>
      </c>
      <c r="E130">
        <v>160</v>
      </c>
      <c r="G130" s="4" t="s">
        <v>2245</v>
      </c>
      <c r="H130" s="4" t="s">
        <v>2346</v>
      </c>
      <c r="I130" s="4" t="str">
        <f t="shared" ref="I130:I193" si="2">"选项表!" &amp; ADDRESS(ROW(M130),COLUMN(M130)) &amp; "#"</f>
        <v>选项表!$M$130#</v>
      </c>
      <c r="J130" s="4"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x14ac:dyDescent="0.4">
      <c r="B131" s="4" t="s">
        <v>63</v>
      </c>
      <c r="C131" s="4" t="s">
        <v>11</v>
      </c>
      <c r="D131">
        <v>90</v>
      </c>
      <c r="E131">
        <v>224</v>
      </c>
      <c r="G131" s="4" t="s">
        <v>2245</v>
      </c>
      <c r="H131" s="4" t="s">
        <v>1970</v>
      </c>
      <c r="I131" s="4" t="str">
        <f t="shared" si="2"/>
        <v>选项表!$M$131#</v>
      </c>
      <c r="J131" s="4"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_xlfn.FILTERXML("&lt;select&gt;&lt;x&gt;"&amp;SUBSTITUTE(选项表[[#This Row],[选项表]],",","&lt;/x&gt;&lt;x&gt;") &amp;"&lt;/x&gt;&lt;/select&gt;","//x")
        )
    )
),"无合适选项，请联系作者更新数据")</f>
        <v>标准型SA2</v>
      </c>
    </row>
    <row r="132" spans="2:20" x14ac:dyDescent="0.4">
      <c r="B132" s="4" t="s">
        <v>63</v>
      </c>
      <c r="C132" s="4" t="s">
        <v>11</v>
      </c>
      <c r="D132">
        <v>90</v>
      </c>
      <c r="E132">
        <v>480</v>
      </c>
      <c r="G132" s="4" t="s">
        <v>2245</v>
      </c>
      <c r="H132" s="4" t="s">
        <v>1970</v>
      </c>
      <c r="I132" s="4" t="str">
        <f t="shared" si="2"/>
        <v>选项表!$M$132#</v>
      </c>
      <c r="J132" s="4"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x14ac:dyDescent="0.4">
      <c r="B133" s="4" t="s">
        <v>63</v>
      </c>
      <c r="C133" s="4" t="s">
        <v>11</v>
      </c>
      <c r="D133">
        <v>128</v>
      </c>
      <c r="E133">
        <v>256</v>
      </c>
      <c r="G133" s="4" t="s">
        <v>2245</v>
      </c>
      <c r="H133" s="4" t="s">
        <v>2346</v>
      </c>
      <c r="I133" s="4" t="str">
        <f t="shared" si="2"/>
        <v>选项表!$M$133#</v>
      </c>
      <c r="J133" s="4"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_xlfn.FILTERXML("&lt;select&gt;&lt;x&gt;"&amp;SUBSTITUTE(选项表[[#This Row],[选项表]],",","&lt;/x&gt;&lt;x&gt;") &amp;"&lt;/x&gt;&lt;/select&gt;","//x")
        )
    )
),"无合适选项，请联系作者更新数据")</f>
        <v>标准型SA2</v>
      </c>
      <c r="N133" t="str">
        <v>标准型SA3</v>
      </c>
    </row>
    <row r="134" spans="2:20" x14ac:dyDescent="0.4">
      <c r="B134" s="4" t="s">
        <v>63</v>
      </c>
      <c r="C134" s="4" t="s">
        <v>11</v>
      </c>
      <c r="D134">
        <v>160</v>
      </c>
      <c r="E134">
        <v>320</v>
      </c>
      <c r="G134" s="4" t="s">
        <v>2245</v>
      </c>
      <c r="H134" s="4" t="s">
        <v>2346</v>
      </c>
      <c r="I134" s="4" t="str">
        <f t="shared" si="2"/>
        <v>选项表!$M$134#</v>
      </c>
      <c r="J134" s="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N134">IFERROR(_xlfn._xlws.SORT(
    _xlfn.UNIQUE(
        TRANSPOSE(
            _xlfn.FILTERXML("&lt;select&gt;&lt;x&gt;"&amp;SUBSTITUTE(选项表[[#This Row],[选项表]],",","&lt;/x&gt;&lt;x&gt;") &amp;"&lt;/x&gt;&lt;/select&gt;","//x")
        )
    )
),"无合适选项，请联系作者更新数据")</f>
        <v>标准型SA2</v>
      </c>
      <c r="N134" t="str">
        <v>标准型SA3</v>
      </c>
    </row>
    <row r="135" spans="2:20" x14ac:dyDescent="0.4">
      <c r="B135" s="4" t="s">
        <v>63</v>
      </c>
      <c r="C135" s="4" t="s">
        <v>11</v>
      </c>
      <c r="D135">
        <v>180</v>
      </c>
      <c r="E135">
        <v>464</v>
      </c>
      <c r="G135" s="4" t="s">
        <v>2245</v>
      </c>
      <c r="H135" s="4" t="s">
        <v>1970</v>
      </c>
      <c r="I135" s="4" t="str">
        <f t="shared" si="2"/>
        <v>选项表!$M$135#</v>
      </c>
      <c r="J135" s="4"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_xlfn.FILTERXML("&lt;select&gt;&lt;x&gt;"&amp;SUBSTITUTE(选项表[[#This Row],[选项表]],",","&lt;/x&gt;&lt;x&gt;") &amp;"&lt;/x&gt;&lt;/select&gt;","//x")
        )
    )
),"无合适选项，请联系作者更新数据")</f>
        <v>标准型SA2</v>
      </c>
    </row>
    <row r="136" spans="2:20" x14ac:dyDescent="0.4">
      <c r="B136" s="4" t="s">
        <v>63</v>
      </c>
      <c r="C136" s="4" t="s">
        <v>11</v>
      </c>
      <c r="D136">
        <v>180</v>
      </c>
      <c r="E136">
        <v>960</v>
      </c>
      <c r="G136" s="4" t="s">
        <v>2245</v>
      </c>
      <c r="H136" s="4" t="s">
        <v>1970</v>
      </c>
      <c r="I136" s="4" t="str">
        <f t="shared" si="2"/>
        <v>选项表!$M$136#</v>
      </c>
      <c r="J136" s="4"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IFERROR(_xlfn._xlws.SORT(
    _xlfn.UNIQUE(
        TRANSPOSE(
            _xlfn.FILTERXML("&lt;select&gt;&lt;x&gt;"&amp;SUBSTITUTE(选项表[[#This Row],[选项表]],",","&lt;/x&gt;&lt;x&gt;") &amp;"&lt;/x&gt;&lt;/select&gt;","//x")
        )
    )
),"无合适选项，请联系作者更新数据")</f>
        <v>标准型SA2</v>
      </c>
    </row>
    <row r="137" spans="2:20" x14ac:dyDescent="0.4">
      <c r="B137" s="4" t="s">
        <v>63</v>
      </c>
      <c r="C137" s="4" t="s">
        <v>11</v>
      </c>
      <c r="D137">
        <v>24</v>
      </c>
      <c r="E137">
        <v>48</v>
      </c>
      <c r="G137" s="4" t="s">
        <v>2245</v>
      </c>
      <c r="H137" s="4" t="s">
        <v>2374</v>
      </c>
      <c r="I137" s="4" t="str">
        <f t="shared" si="2"/>
        <v>选项表!$M$137#</v>
      </c>
      <c r="J137" s="4"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_xlfn.FILTERXML("&lt;select&gt;&lt;x&gt;"&amp;SUBSTITUTE(选项表[[#This Row],[选项表]],",","&lt;/x&gt;&lt;x&gt;") &amp;"&lt;/x&gt;&lt;/select&gt;","//x")
        )
    )
),"无合适选项，请联系作者更新数据")</f>
        <v>标准型S5</v>
      </c>
      <c r="N137" t="str">
        <v>标准型S4</v>
      </c>
      <c r="O137" t="str">
        <v>标准网络优化型SN3ne</v>
      </c>
      <c r="P137" t="str">
        <v>标准型S3</v>
      </c>
      <c r="Q137" t="str">
        <v>标准型S2</v>
      </c>
    </row>
    <row r="138" spans="2:20" x14ac:dyDescent="0.4">
      <c r="B138" s="4" t="s">
        <v>63</v>
      </c>
      <c r="C138" s="4" t="s">
        <v>11</v>
      </c>
      <c r="D138">
        <v>24</v>
      </c>
      <c r="E138">
        <v>96</v>
      </c>
      <c r="G138" s="4" t="s">
        <v>2245</v>
      </c>
      <c r="H138" s="4" t="s">
        <v>2375</v>
      </c>
      <c r="I138" s="4" t="str">
        <f t="shared" si="2"/>
        <v>选项表!$M$138#</v>
      </c>
      <c r="J138" s="4"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T138">IFERROR(_xlfn._xlws.SORT(
    _xlfn.UNIQUE(
        TRANSPOSE(
            _xlfn.FILTERXML("&lt;select&gt;&lt;x&gt;"&amp;SUBSTITUTE(选项表[[#This Row],[选项表]],",","&lt;/x&gt;&lt;x&gt;") &amp;"&lt;/x&gt;&lt;/select&gt;","//x")
        )
    )
),"无合适选项，请联系作者更新数据")</f>
        <v>标准型S5</v>
      </c>
      <c r="N138" t="str">
        <v>标准型S4</v>
      </c>
      <c r="O138" t="str">
        <v>标准网络优化型SN3ne</v>
      </c>
      <c r="P138" t="str">
        <v>标准型S3</v>
      </c>
      <c r="Q138" t="str">
        <v>标准型S2</v>
      </c>
      <c r="R138" t="str">
        <v>高IO型I3</v>
      </c>
      <c r="S138" t="str">
        <v>大数据型D2</v>
      </c>
      <c r="T138" t="str">
        <v>大数据型D1</v>
      </c>
    </row>
    <row r="139" spans="2:20" x14ac:dyDescent="0.4">
      <c r="B139" s="4" t="s">
        <v>63</v>
      </c>
      <c r="C139" s="4" t="s">
        <v>11</v>
      </c>
      <c r="D139">
        <v>68</v>
      </c>
      <c r="E139">
        <v>316</v>
      </c>
      <c r="G139" s="4" t="s">
        <v>2245</v>
      </c>
      <c r="H139" s="4" t="s">
        <v>1967</v>
      </c>
      <c r="I139" s="4" t="str">
        <f t="shared" si="2"/>
        <v>选项表!$M$139#</v>
      </c>
      <c r="J139" s="4"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_xlfn.FILTERXML("&lt;select&gt;&lt;x&gt;"&amp;SUBSTITUTE(选项表[[#This Row],[选项表]],",","&lt;/x&gt;&lt;x&gt;") &amp;"&lt;/x&gt;&lt;/select&gt;","//x")
        )
    )
),"无合适选项，请联系作者更新数据")</f>
        <v>标准存储增强型S5se</v>
      </c>
    </row>
    <row r="140" spans="2:20" x14ac:dyDescent="0.4">
      <c r="B140" s="4" t="s">
        <v>63</v>
      </c>
      <c r="C140" s="4" t="s">
        <v>11</v>
      </c>
      <c r="D140">
        <v>80</v>
      </c>
      <c r="E140">
        <v>320</v>
      </c>
      <c r="G140" s="4" t="s">
        <v>2245</v>
      </c>
      <c r="H140" s="4" t="s">
        <v>2144</v>
      </c>
      <c r="I140" s="4" t="str">
        <f t="shared" si="2"/>
        <v>选项表!$M$140#</v>
      </c>
      <c r="J140" s="4"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P140">IFERROR(_xlfn._xlws.SORT(
    _xlfn.UNIQUE(
        TRANSPOSE(
            _xlfn.FILTERXML("&lt;select&gt;&lt;x&gt;"&amp;SUBSTITUTE(选项表[[#This Row],[选项表]],",","&lt;/x&gt;&lt;x&gt;") &amp;"&lt;/x&gt;&lt;/select&gt;","//x")
        )
    )
),"无合适选项，请联系作者更新数据")</f>
        <v>标准型SA3</v>
      </c>
      <c r="N140" t="str">
        <v>标准型S3</v>
      </c>
      <c r="O140" t="str">
        <v>GPU计算型GN7</v>
      </c>
      <c r="P140" t="str">
        <v>GPU计算型GN10Xp</v>
      </c>
    </row>
    <row r="141" spans="2:20" x14ac:dyDescent="0.4">
      <c r="B141" s="4" t="s">
        <v>63</v>
      </c>
      <c r="C141" s="4" t="s">
        <v>11</v>
      </c>
      <c r="D141">
        <v>96</v>
      </c>
      <c r="E141">
        <v>192</v>
      </c>
      <c r="G141" s="4" t="s">
        <v>2245</v>
      </c>
      <c r="H141" s="4" t="s">
        <v>2145</v>
      </c>
      <c r="I141" s="4" t="str">
        <f t="shared" si="2"/>
        <v>选项表!$M$141#</v>
      </c>
      <c r="J141" s="4"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N141">IFERROR(_xlfn._xlws.SORT(
    _xlfn.UNIQUE(
        TRANSPOSE(
            _xlfn.FILTERXML("&lt;select&gt;&lt;x&gt;"&amp;SUBSTITUTE(选项表[[#This Row],[选项表]],",","&lt;/x&gt;&lt;x&gt;") &amp;"&lt;/x&gt;&lt;/select&gt;","//x")
        )
    )
),"无合适选项，请联系作者更新数据")</f>
        <v>标准型SA3</v>
      </c>
      <c r="N141" t="str">
        <v>大数据型黑石物理服务器BMD3s</v>
      </c>
    </row>
    <row r="142" spans="2:20" x14ac:dyDescent="0.4">
      <c r="B142" s="4" t="s">
        <v>63</v>
      </c>
      <c r="C142" s="4" t="s">
        <v>11</v>
      </c>
      <c r="D142">
        <v>96</v>
      </c>
      <c r="E142">
        <v>384</v>
      </c>
      <c r="G142" s="4" t="s">
        <v>2245</v>
      </c>
      <c r="H142" s="4" t="s">
        <v>2350</v>
      </c>
      <c r="I142" s="4" t="str">
        <f t="shared" si="2"/>
        <v>选项表!$M$142#</v>
      </c>
      <c r="J142" s="4"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O142">IFERROR(_xlfn._xlws.SORT(
    _xlfn.UNIQUE(
        TRANSPOSE(
            _xlfn.FILTERXML("&lt;select&gt;&lt;x&gt;"&amp;SUBSTITUTE(选项表[[#This Row],[选项表]],",","&lt;/x&gt;&lt;x&gt;") &amp;"&lt;/x&gt;&lt;/select&gt;","//x")
        )
    )
),"无合适选项，请联系作者更新数据")</f>
        <v>标准型SA3</v>
      </c>
      <c r="N142" t="str">
        <v>高IO型黑石物理服务器BMI5</v>
      </c>
      <c r="O142" t="str">
        <v>GPU型黑石物理服务器BMG5t</v>
      </c>
    </row>
    <row r="143" spans="2:20" x14ac:dyDescent="0.4">
      <c r="B143" s="4" t="s">
        <v>63</v>
      </c>
      <c r="C143" s="4" t="s">
        <v>11</v>
      </c>
      <c r="D143">
        <v>116</v>
      </c>
      <c r="E143">
        <v>216</v>
      </c>
      <c r="G143" s="4" t="s">
        <v>2245</v>
      </c>
      <c r="H143" s="4" t="s">
        <v>1969</v>
      </c>
      <c r="I143" s="4" t="str">
        <f t="shared" si="2"/>
        <v>选项表!$M$143#</v>
      </c>
      <c r="J143" s="4"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x14ac:dyDescent="0.4">
      <c r="B144" s="4" t="s">
        <v>63</v>
      </c>
      <c r="C144" s="4" t="s">
        <v>11</v>
      </c>
      <c r="D144">
        <v>116</v>
      </c>
      <c r="E144">
        <v>470</v>
      </c>
      <c r="G144" s="4" t="s">
        <v>2245</v>
      </c>
      <c r="H144" s="4" t="s">
        <v>1969</v>
      </c>
      <c r="I144" s="4" t="str">
        <f t="shared" si="2"/>
        <v>选项表!$M$144#</v>
      </c>
      <c r="J144" s="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8" x14ac:dyDescent="0.4">
      <c r="B145" s="4" t="s">
        <v>63</v>
      </c>
      <c r="C145" s="4" t="s">
        <v>11</v>
      </c>
      <c r="D145">
        <v>128</v>
      </c>
      <c r="E145">
        <v>215</v>
      </c>
      <c r="G145" s="4" t="s">
        <v>2245</v>
      </c>
      <c r="H145" s="4" t="s">
        <v>1969</v>
      </c>
      <c r="I145" s="4" t="str">
        <f t="shared" si="2"/>
        <v>选项表!$M$145#</v>
      </c>
      <c r="J145" s="4"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_xlfn.FILTERXML("&lt;select&gt;&lt;x&gt;"&amp;SUBSTITUTE(选项表[[#This Row],[选项表]],",","&lt;/x&gt;&lt;x&gt;") &amp;"&lt;/x&gt;&lt;/select&gt;","//x")
        )
    )
),"无合适选项，请联系作者更新数据")</f>
        <v>标准型SA3</v>
      </c>
    </row>
    <row r="146" spans="2:18" x14ac:dyDescent="0.4">
      <c r="B146" s="4" t="s">
        <v>63</v>
      </c>
      <c r="C146" s="4" t="s">
        <v>11</v>
      </c>
      <c r="D146">
        <v>160</v>
      </c>
      <c r="E146">
        <v>640</v>
      </c>
      <c r="G146" s="4" t="s">
        <v>2245</v>
      </c>
      <c r="H146" s="4" t="s">
        <v>1969</v>
      </c>
      <c r="I146" s="4" t="str">
        <f t="shared" si="2"/>
        <v>选项表!$M$146#</v>
      </c>
      <c r="J146" s="4"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_xlfn.FILTERXML("&lt;select&gt;&lt;x&gt;"&amp;SUBSTITUTE(选项表[[#This Row],[选项表]],",","&lt;/x&gt;&lt;x&gt;") &amp;"&lt;/x&gt;&lt;/select&gt;","//x")
        )
    )
),"无合适选项，请联系作者更新数据")</f>
        <v>标准型SA3</v>
      </c>
    </row>
    <row r="147" spans="2:18" x14ac:dyDescent="0.4">
      <c r="B147" s="4" t="s">
        <v>63</v>
      </c>
      <c r="C147" s="4" t="s">
        <v>11</v>
      </c>
      <c r="D147">
        <v>232</v>
      </c>
      <c r="E147">
        <v>432</v>
      </c>
      <c r="G147" s="4" t="s">
        <v>2245</v>
      </c>
      <c r="H147" s="4" t="s">
        <v>1969</v>
      </c>
      <c r="I147" s="4" t="str">
        <f t="shared" si="2"/>
        <v>选项表!$M$147#</v>
      </c>
      <c r="J147" s="4"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_xlfn.FILTERXML("&lt;select&gt;&lt;x&gt;"&amp;SUBSTITUTE(选项表[[#This Row],[选项表]],",","&lt;/x&gt;&lt;x&gt;") &amp;"&lt;/x&gt;&lt;/select&gt;","//x")
        )
    )
),"无合适选项，请联系作者更新数据")</f>
        <v>标准型SA3</v>
      </c>
    </row>
    <row r="148" spans="2:18" x14ac:dyDescent="0.4">
      <c r="B148" s="4" t="s">
        <v>63</v>
      </c>
      <c r="C148" s="4" t="s">
        <v>11</v>
      </c>
      <c r="D148">
        <v>232</v>
      </c>
      <c r="E148">
        <v>940</v>
      </c>
      <c r="G148" s="4" t="s">
        <v>2245</v>
      </c>
      <c r="H148" s="4" t="s">
        <v>1969</v>
      </c>
      <c r="I148" s="4" t="str">
        <f t="shared" si="2"/>
        <v>选项表!$M$148#</v>
      </c>
      <c r="J148" s="4"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IFERROR(_xlfn._xlws.SORT(
    _xlfn.UNIQUE(
        TRANSPOSE(
            _xlfn.FILTERXML("&lt;select&gt;&lt;x&gt;"&amp;SUBSTITUTE(选项表[[#This Row],[选项表]],",","&lt;/x&gt;&lt;x&gt;") &amp;"&lt;/x&gt;&lt;/select&gt;","//x")
        )
    )
),"无合适选项，请联系作者更新数据")</f>
        <v>标准型SA3</v>
      </c>
    </row>
    <row r="149" spans="2:18" x14ac:dyDescent="0.4">
      <c r="B149" s="4" t="s">
        <v>63</v>
      </c>
      <c r="C149" s="4" t="s">
        <v>11</v>
      </c>
      <c r="D149">
        <v>24</v>
      </c>
      <c r="E149">
        <v>128</v>
      </c>
      <c r="G149" s="4" t="s">
        <v>2245</v>
      </c>
      <c r="H149" s="4" t="s">
        <v>2146</v>
      </c>
      <c r="I149" s="4" t="str">
        <f t="shared" si="2"/>
        <v>选项表!$M$149#</v>
      </c>
      <c r="J149" s="4"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_xlfn.FILTERXML("&lt;select&gt;&lt;x&gt;"&amp;SUBSTITUTE(选项表[[#This Row],[选项表]],",","&lt;/x&gt;&lt;x&gt;") &amp;"&lt;/x&gt;&lt;/select&gt;","//x")
        )
    )
),"无合适选项，请联系作者更新数据")</f>
        <v>标准型S4</v>
      </c>
      <c r="N149" t="str">
        <v>标准型S3</v>
      </c>
    </row>
    <row r="150" spans="2:18" x14ac:dyDescent="0.4">
      <c r="B150" s="4" t="s">
        <v>63</v>
      </c>
      <c r="C150" s="4" t="s">
        <v>11</v>
      </c>
      <c r="D150">
        <v>72</v>
      </c>
      <c r="E150">
        <v>288</v>
      </c>
      <c r="G150" s="4" t="s">
        <v>2245</v>
      </c>
      <c r="H150" s="4" t="s">
        <v>2351</v>
      </c>
      <c r="I150" s="4" t="str">
        <f t="shared" si="2"/>
        <v>选项表!$M$150#</v>
      </c>
      <c r="J150" s="4"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N150">IFERROR(_xlfn._xlws.SORT(
    _xlfn.UNIQUE(
        TRANSPOSE(
            _xlfn.FILTERXML("&lt;select&gt;&lt;x&gt;"&amp;SUBSTITUTE(选项表[[#This Row],[选项表]],",","&lt;/x&gt;&lt;x&gt;") &amp;"&lt;/x&gt;&lt;/select&gt;","//x")
        )
    )
),"无合适选项，请联系作者更新数据")</f>
        <v>标准型S4</v>
      </c>
      <c r="N150" t="str">
        <v>标准网络优化型SN3ne</v>
      </c>
    </row>
    <row r="151" spans="2:18" x14ac:dyDescent="0.4">
      <c r="B151" s="4" t="s">
        <v>63</v>
      </c>
      <c r="C151" s="4" t="s">
        <v>11</v>
      </c>
      <c r="D151">
        <v>76</v>
      </c>
      <c r="E151">
        <v>320</v>
      </c>
      <c r="G151" s="4" t="s">
        <v>2245</v>
      </c>
      <c r="H151" s="4" t="s">
        <v>2376</v>
      </c>
      <c r="I151" s="4" t="str">
        <f t="shared" si="2"/>
        <v>选项表!$M$151#</v>
      </c>
      <c r="J151" s="4"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P151">IFERROR(_xlfn._xlws.SORT(
    _xlfn.UNIQUE(
        TRANSPOSE(
            _xlfn.FILTERXML("&lt;select&gt;&lt;x&gt;"&amp;SUBSTITUTE(选项表[[#This Row],[选项表]],",","&lt;/x&gt;&lt;x&gt;") &amp;"&lt;/x&gt;&lt;/select&gt;","//x")
        )
    )
),"无合适选项，请联系作者更新数据")</f>
        <v>标准型S4</v>
      </c>
      <c r="N151" t="str">
        <v>标准网络优化型SN3ne</v>
      </c>
      <c r="O151" t="str">
        <v>高IO型I3</v>
      </c>
      <c r="P151" t="str">
        <v>大数据型D2</v>
      </c>
    </row>
    <row r="152" spans="2:18" x14ac:dyDescent="0.4">
      <c r="B152" s="4" t="s">
        <v>63</v>
      </c>
      <c r="C152" s="4" t="s">
        <v>11</v>
      </c>
      <c r="D152">
        <v>12</v>
      </c>
      <c r="E152">
        <v>24</v>
      </c>
      <c r="G152" s="4" t="s">
        <v>2245</v>
      </c>
      <c r="H152" s="4" t="s">
        <v>2143</v>
      </c>
      <c r="I152" s="4" t="str">
        <f t="shared" si="2"/>
        <v>选项表!$M$152#</v>
      </c>
      <c r="J152" s="4"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_xlfn.FILTERXML("&lt;select&gt;&lt;x&gt;"&amp;SUBSTITUTE(选项表[[#This Row],[选项表]],",","&lt;/x&gt;&lt;x&gt;") &amp;"&lt;/x&gt;&lt;/select&gt;","//x")
        )
    )
),"无合适选项，请联系作者更新数据")</f>
        <v>标准网络优化型SN3ne</v>
      </c>
      <c r="N152" t="str">
        <v>标准型S3</v>
      </c>
      <c r="O152" t="str">
        <v>标准型S2</v>
      </c>
    </row>
    <row r="153" spans="2:18" x14ac:dyDescent="0.4">
      <c r="B153" s="4" t="s">
        <v>63</v>
      </c>
      <c r="C153" s="4" t="s">
        <v>11</v>
      </c>
      <c r="D153">
        <v>12</v>
      </c>
      <c r="E153">
        <v>48</v>
      </c>
      <c r="G153" s="4" t="s">
        <v>2245</v>
      </c>
      <c r="H153" s="4" t="s">
        <v>2147</v>
      </c>
      <c r="I153" s="4" t="str">
        <f t="shared" si="2"/>
        <v>选项表!$M$153#</v>
      </c>
      <c r="J153" s="4"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N153">IFERROR(_xlfn._xlws.SORT(
    _xlfn.UNIQUE(
        TRANSPOSE(
            _xlfn.FILTERXML("&lt;select&gt;&lt;x&gt;"&amp;SUBSTITUTE(选项表[[#This Row],[选项表]],",","&lt;/x&gt;&lt;x&gt;") &amp;"&lt;/x&gt;&lt;/select&gt;","//x")
        )
    )
),"无合适选项，请联系作者更新数据")</f>
        <v>标准型S3</v>
      </c>
      <c r="N153" t="str">
        <v>标准型S2</v>
      </c>
    </row>
    <row r="154" spans="2:18" x14ac:dyDescent="0.4">
      <c r="B154" s="4" t="s">
        <v>63</v>
      </c>
      <c r="C154" s="4" t="s">
        <v>11</v>
      </c>
      <c r="D154">
        <v>40</v>
      </c>
      <c r="E154">
        <v>160</v>
      </c>
      <c r="G154" s="4" t="s">
        <v>2245</v>
      </c>
      <c r="H154" s="4" t="s">
        <v>2110</v>
      </c>
      <c r="I154" s="4" t="str">
        <f t="shared" si="2"/>
        <v>选项表!$M$154#</v>
      </c>
      <c r="J154" s="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O154">IFERROR(_xlfn._xlws.SORT(
    _xlfn.UNIQUE(
        TRANSPOSE(
            _xlfn.FILTERXML("&lt;select&gt;&lt;x&gt;"&amp;SUBSTITUTE(选项表[[#This Row],[选项表]],",","&lt;/x&gt;&lt;x&gt;") &amp;"&lt;/x&gt;&lt;/select&gt;","//x")
        )
    )
),"无合适选项，请联系作者更新数据")</f>
        <v>标准型S3</v>
      </c>
      <c r="N154" t="str">
        <v>GPU计算型GN7</v>
      </c>
      <c r="O154" t="str">
        <v>GPU计算型GN10Xp</v>
      </c>
    </row>
    <row r="155" spans="2:18" x14ac:dyDescent="0.4">
      <c r="B155" s="4" t="s">
        <v>63</v>
      </c>
      <c r="C155" s="4" t="s">
        <v>11</v>
      </c>
      <c r="D155">
        <v>128</v>
      </c>
      <c r="E155">
        <v>448</v>
      </c>
      <c r="G155" s="4" t="s">
        <v>2245</v>
      </c>
      <c r="H155" s="4" t="s">
        <v>1971</v>
      </c>
      <c r="I155" s="4" t="str">
        <f t="shared" si="2"/>
        <v>选项表!$M$155#</v>
      </c>
      <c r="J155" s="4"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_xlfn.FILTERXML("&lt;select&gt;&lt;x&gt;"&amp;SUBSTITUTE(选项表[[#This Row],[选项表]],",","&lt;/x&gt;&lt;x&gt;") &amp;"&lt;/x&gt;&lt;/select&gt;","//x")
        )
    )
),"无合适选项，请联系作者更新数据")</f>
        <v>标准型SA1</v>
      </c>
    </row>
    <row r="156" spans="2:18" x14ac:dyDescent="0.4">
      <c r="B156" s="4" t="s">
        <v>63</v>
      </c>
      <c r="C156" s="4" t="s">
        <v>11</v>
      </c>
      <c r="D156">
        <v>2</v>
      </c>
      <c r="E156">
        <v>2</v>
      </c>
      <c r="G156" s="4" t="s">
        <v>2245</v>
      </c>
      <c r="H156" s="4" t="s">
        <v>1976</v>
      </c>
      <c r="I156" s="4" t="str">
        <f t="shared" si="2"/>
        <v>选项表!$M$156#</v>
      </c>
      <c r="J156" s="4"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_xlfn.FILTERXML("&lt;select&gt;&lt;x&gt;"&amp;SUBSTITUTE(选项表[[#This Row],[选项表]],",","&lt;/x&gt;&lt;x&gt;") &amp;"&lt;/x&gt;&lt;/select&gt;","//x")
        )
    )
),"无合适选项，请联系作者更新数据")</f>
        <v>标准型S2</v>
      </c>
    </row>
    <row r="157" spans="2:18" x14ac:dyDescent="0.4">
      <c r="B157" s="4" t="s">
        <v>63</v>
      </c>
      <c r="C157" s="4" t="s">
        <v>11</v>
      </c>
      <c r="D157">
        <v>16</v>
      </c>
      <c r="E157">
        <v>48</v>
      </c>
      <c r="G157" s="4" t="s">
        <v>2245</v>
      </c>
      <c r="H157" s="4" t="s">
        <v>1976</v>
      </c>
      <c r="I157" s="4" t="str">
        <f t="shared" si="2"/>
        <v>选项表!$M$157#</v>
      </c>
      <c r="J157" s="4"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_xlfn.FILTERXML("&lt;select&gt;&lt;x&gt;"&amp;SUBSTITUTE(选项表[[#This Row],[选项表]],",","&lt;/x&gt;&lt;x&gt;") &amp;"&lt;/x&gt;&lt;/select&gt;","//x")
        )
    )
),"无合适选项，请联系作者更新数据")</f>
        <v>标准型S2</v>
      </c>
    </row>
    <row r="158" spans="2:18" x14ac:dyDescent="0.4">
      <c r="B158" s="4" t="s">
        <v>63</v>
      </c>
      <c r="C158" s="4" t="s">
        <v>11</v>
      </c>
      <c r="D158">
        <v>56</v>
      </c>
      <c r="E158">
        <v>224</v>
      </c>
      <c r="G158" s="4" t="s">
        <v>2245</v>
      </c>
      <c r="H158" s="4" t="s">
        <v>2138</v>
      </c>
      <c r="I158" s="4" t="str">
        <f t="shared" si="2"/>
        <v>选项表!$M$158#</v>
      </c>
      <c r="J158" s="4"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_xlfn.FILTERXML("&lt;select&gt;&lt;x&gt;"&amp;SUBSTITUTE(选项表[[#This Row],[选项表]],",","&lt;/x&gt;&lt;x&gt;") &amp;"&lt;/x&gt;&lt;/select&gt;","//x")
        )
    )
),"无合适选项，请联系作者更新数据")</f>
        <v>标准型S2</v>
      </c>
      <c r="N158" t="str">
        <v>大数据型D1</v>
      </c>
    </row>
    <row r="159" spans="2:18" x14ac:dyDescent="0.4">
      <c r="B159" s="4" t="s">
        <v>63</v>
      </c>
      <c r="C159" s="4" t="s">
        <v>11</v>
      </c>
      <c r="D159">
        <v>84</v>
      </c>
      <c r="E159">
        <v>320</v>
      </c>
      <c r="G159" s="4" t="s">
        <v>2245</v>
      </c>
      <c r="H159" s="4" t="s">
        <v>2057</v>
      </c>
      <c r="I159" s="4" t="str">
        <f t="shared" si="2"/>
        <v>选项表!$M$159#</v>
      </c>
      <c r="J159" s="4"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N159">IFERROR(_xlfn._xlws.SORT(
    _xlfn.UNIQUE(
        TRANSPOSE(
            _xlfn.FILTERXML("&lt;select&gt;&lt;x&gt;"&amp;SUBSTITUTE(选项表[[#This Row],[选项表]],",","&lt;/x&gt;&lt;x&gt;") &amp;"&lt;/x&gt;&lt;/select&gt;","//x")
        )
    )
),"无合适选项，请联系作者更新数据")</f>
        <v>高IO型IT5</v>
      </c>
      <c r="N159" t="str">
        <v>大数据型D3</v>
      </c>
    </row>
    <row r="160" spans="2:18" x14ac:dyDescent="0.4">
      <c r="B160" s="4" t="s">
        <v>63</v>
      </c>
      <c r="C160" s="4" t="s">
        <v>11</v>
      </c>
      <c r="D160">
        <v>1</v>
      </c>
      <c r="E160">
        <v>8</v>
      </c>
      <c r="G160" s="4" t="s">
        <v>2245</v>
      </c>
      <c r="H160" s="4" t="s">
        <v>2377</v>
      </c>
      <c r="I160" s="4" t="str">
        <f t="shared" si="2"/>
        <v>选项表!$M$160#</v>
      </c>
      <c r="J160" s="4"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x14ac:dyDescent="0.4">
      <c r="B161" s="4" t="s">
        <v>63</v>
      </c>
      <c r="C161" s="4" t="s">
        <v>11</v>
      </c>
      <c r="D161">
        <v>2</v>
      </c>
      <c r="E161">
        <v>12</v>
      </c>
      <c r="G161" s="4" t="s">
        <v>2245</v>
      </c>
      <c r="H161" s="4" t="s">
        <v>1982</v>
      </c>
      <c r="I161" s="4" t="str">
        <f t="shared" si="2"/>
        <v>选项表!$M$161#</v>
      </c>
      <c r="J161" s="4"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IFERROR(_xlfn._xlws.SORT(
    _xlfn.UNIQUE(
        TRANSPOSE(
            _xlfn.FILTERXML("&lt;select&gt;&lt;x&gt;"&amp;SUBSTITUTE(选项表[[#This Row],[选项表]],",","&lt;/x&gt;&lt;x&gt;") &amp;"&lt;/x&gt;&lt;/select&gt;","//x")
        )
    )
),"无合适选项，请联系作者更新数据")</f>
        <v>内存型M6</v>
      </c>
    </row>
    <row r="162" spans="2:19" x14ac:dyDescent="0.4">
      <c r="B162" s="4" t="s">
        <v>63</v>
      </c>
      <c r="C162" s="4" t="s">
        <v>11</v>
      </c>
      <c r="D162">
        <v>4</v>
      </c>
      <c r="E162">
        <v>32</v>
      </c>
      <c r="G162" s="4" t="s">
        <v>2245</v>
      </c>
      <c r="H162" s="4" t="s">
        <v>2378</v>
      </c>
      <c r="I162" s="4" t="str">
        <f t="shared" si="2"/>
        <v>选项表!$M$162#</v>
      </c>
      <c r="J162" s="4"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S162">IFERROR(_xlfn._xlws.SORT(
    _xlfn.UNIQUE(
        TRANSPOSE(
            _xlfn.FILTERXML("&lt;select&gt;&lt;x&gt;"&amp;SUBSTITUTE(选项表[[#This Row],[选项表]],",","&lt;/x&gt;&lt;x&gt;") &amp;"&lt;/x&gt;&lt;/select&gt;","//x")
        )
    )
),"无合适选项，请联系作者更新数据")</f>
        <v>内存型M6</v>
      </c>
      <c r="N162" t="str">
        <v>内存型MA2</v>
      </c>
      <c r="O162" t="str">
        <v>内存型M5</v>
      </c>
      <c r="P162" t="str">
        <v>内存型M4</v>
      </c>
      <c r="Q162" t="str">
        <v>内存型M3</v>
      </c>
      <c r="R162" t="str">
        <v>内存型M2</v>
      </c>
      <c r="S162" t="str">
        <v>计算型C2</v>
      </c>
    </row>
    <row r="163" spans="2:19" x14ac:dyDescent="0.4">
      <c r="B163" s="4" t="s">
        <v>63</v>
      </c>
      <c r="C163" s="4" t="s">
        <v>11</v>
      </c>
      <c r="D163">
        <v>8</v>
      </c>
      <c r="E163">
        <v>64</v>
      </c>
      <c r="G163" s="4" t="s">
        <v>2245</v>
      </c>
      <c r="H163" s="4" t="s">
        <v>2377</v>
      </c>
      <c r="I163" s="4" t="str">
        <f t="shared" si="2"/>
        <v>选项表!$M$163#</v>
      </c>
      <c r="J163" s="4"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_xlfn.FILTERXML("&lt;select&gt;&lt;x&gt;"&amp;SUBSTITUTE(选项表[[#This Row],[选项表]],",","&lt;/x&gt;&lt;x&gt;") &amp;"&lt;/x&gt;&lt;/select&gt;","//x")
        )
    )
),"无合适选项，请联系作者更新数据")</f>
        <v>内存型M6</v>
      </c>
      <c r="N163" t="str">
        <v>内存型MA2</v>
      </c>
      <c r="O163" t="str">
        <v>内存型M5</v>
      </c>
      <c r="P163" t="str">
        <v>内存型M4</v>
      </c>
      <c r="Q163" t="str">
        <v>内存型M3</v>
      </c>
      <c r="R163" t="str">
        <v>内存型M2</v>
      </c>
    </row>
    <row r="164" spans="2:19" x14ac:dyDescent="0.4">
      <c r="B164" s="4" t="s">
        <v>63</v>
      </c>
      <c r="C164" s="4" t="s">
        <v>11</v>
      </c>
      <c r="D164">
        <v>16</v>
      </c>
      <c r="E164">
        <v>128</v>
      </c>
      <c r="G164" s="4" t="s">
        <v>2245</v>
      </c>
      <c r="H164" s="4" t="s">
        <v>2377</v>
      </c>
      <c r="I164" s="4" t="str">
        <f t="shared" si="2"/>
        <v>选项表!$M$164#</v>
      </c>
      <c r="J164" s="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R164">IFERROR(_xlfn._xlws.SORT(
    _xlfn.UNIQUE(
        TRANSPOSE(
            _xlfn.FILTERXML("&lt;select&gt;&lt;x&gt;"&amp;SUBSTITUTE(选项表[[#This Row],[选项表]],",","&lt;/x&gt;&lt;x&gt;") &amp;"&lt;/x&gt;&lt;/select&gt;","//x")
        )
    )
),"无合适选项，请联系作者更新数据")</f>
        <v>内存型M6</v>
      </c>
      <c r="N164" t="str">
        <v>内存型MA2</v>
      </c>
      <c r="O164" t="str">
        <v>内存型M5</v>
      </c>
      <c r="P164" t="str">
        <v>内存型M4</v>
      </c>
      <c r="Q164" t="str">
        <v>内存型M3</v>
      </c>
      <c r="R164" t="str">
        <v>内存型M2</v>
      </c>
    </row>
    <row r="165" spans="2:19" x14ac:dyDescent="0.4">
      <c r="B165" s="4" t="s">
        <v>63</v>
      </c>
      <c r="C165" s="4" t="s">
        <v>11</v>
      </c>
      <c r="D165">
        <v>32</v>
      </c>
      <c r="E165">
        <v>256</v>
      </c>
      <c r="G165" s="4" t="s">
        <v>2245</v>
      </c>
      <c r="H165" s="4" t="s">
        <v>2379</v>
      </c>
      <c r="I165" s="4" t="str">
        <f t="shared" si="2"/>
        <v>选项表!$M$165#</v>
      </c>
      <c r="J165" s="4"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S165">IFERROR(_xlfn._xlws.SORT(
    _xlfn.UNIQUE(
        TRANSPOSE(
            _xlfn.FILTERXML("&lt;select&gt;&lt;x&gt;"&amp;SUBSTITUTE(选项表[[#This Row],[选项表]],",","&lt;/x&gt;&lt;x&gt;") &amp;"&lt;/x&gt;&lt;/select&gt;","//x")
        )
    )
),"无合适选项，请联系作者更新数据")</f>
        <v>内存型M6</v>
      </c>
      <c r="N165" t="str">
        <v>内存型MA2</v>
      </c>
      <c r="O165" t="str">
        <v>内存型M5</v>
      </c>
      <c r="P165" t="str">
        <v>内存型M4</v>
      </c>
      <c r="Q165" t="str">
        <v>内存型M3</v>
      </c>
      <c r="R165" t="str">
        <v>内存型M2</v>
      </c>
      <c r="S165" t="str">
        <v>计算型C5</v>
      </c>
    </row>
    <row r="166" spans="2:19" x14ac:dyDescent="0.4">
      <c r="B166" s="4" t="s">
        <v>63</v>
      </c>
      <c r="C166" s="4" t="s">
        <v>11</v>
      </c>
      <c r="D166">
        <v>62</v>
      </c>
      <c r="E166">
        <v>470</v>
      </c>
      <c r="G166" s="4" t="s">
        <v>2245</v>
      </c>
      <c r="H166" s="4" t="s">
        <v>1982</v>
      </c>
      <c r="I166" s="4" t="str">
        <f t="shared" si="2"/>
        <v>选项表!$M$166#</v>
      </c>
      <c r="J166" s="4"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_xlfn.FILTERXML("&lt;select&gt;&lt;x&gt;"&amp;SUBSTITUTE(选项表[[#This Row],[选项表]],",","&lt;/x&gt;&lt;x&gt;") &amp;"&lt;/x&gt;&lt;/select&gt;","//x")
        )
    )
),"无合适选项，请联系作者更新数据")</f>
        <v>内存型M6</v>
      </c>
    </row>
    <row r="167" spans="2:19" x14ac:dyDescent="0.4">
      <c r="B167" s="4" t="s">
        <v>63</v>
      </c>
      <c r="C167" s="4" t="s">
        <v>11</v>
      </c>
      <c r="D167">
        <v>64</v>
      </c>
      <c r="E167">
        <v>512</v>
      </c>
      <c r="G167" s="4" t="s">
        <v>2245</v>
      </c>
      <c r="H167" s="4" t="s">
        <v>2124</v>
      </c>
      <c r="I167" s="4" t="str">
        <f t="shared" si="2"/>
        <v>选项表!$M$167#</v>
      </c>
      <c r="J167" s="4"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内存型M6</v>
      </c>
      <c r="N167" t="str">
        <v>内存型M5</v>
      </c>
      <c r="O167" t="str">
        <v>内存型M4</v>
      </c>
      <c r="P167" t="str">
        <v>内存型M3</v>
      </c>
    </row>
    <row r="168" spans="2:19" x14ac:dyDescent="0.4">
      <c r="B168" s="4" t="s">
        <v>63</v>
      </c>
      <c r="C168" s="4" t="s">
        <v>11</v>
      </c>
      <c r="D168">
        <v>124</v>
      </c>
      <c r="E168">
        <v>940</v>
      </c>
      <c r="G168" s="4" t="s">
        <v>2245</v>
      </c>
      <c r="H168" s="4" t="s">
        <v>1982</v>
      </c>
      <c r="I168" s="4" t="str">
        <f t="shared" si="2"/>
        <v>选项表!$M$168#</v>
      </c>
      <c r="J168" s="4"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_xlfn.FILTERXML("&lt;select&gt;&lt;x&gt;"&amp;SUBSTITUTE(选项表[[#This Row],[选项表]],",","&lt;/x&gt;&lt;x&gt;") &amp;"&lt;/x&gt;&lt;/select&gt;","//x")
        )
    )
),"无合适选项，请联系作者更新数据")</f>
        <v>内存型M6</v>
      </c>
    </row>
    <row r="169" spans="2:19" x14ac:dyDescent="0.4">
      <c r="B169" s="4" t="s">
        <v>63</v>
      </c>
      <c r="C169" s="4" t="s">
        <v>11</v>
      </c>
      <c r="D169">
        <v>48</v>
      </c>
      <c r="E169">
        <v>384</v>
      </c>
      <c r="G169" s="4" t="s">
        <v>2245</v>
      </c>
      <c r="H169" s="4" t="s">
        <v>2122</v>
      </c>
      <c r="I169" s="4" t="str">
        <f t="shared" si="2"/>
        <v>选项表!$M$169#</v>
      </c>
      <c r="J169" s="4"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内存型MA2</v>
      </c>
      <c r="N169" t="str">
        <v>内存型M2</v>
      </c>
    </row>
    <row r="170" spans="2:19" x14ac:dyDescent="0.4">
      <c r="B170" s="4" t="s">
        <v>63</v>
      </c>
      <c r="C170" s="4" t="s">
        <v>11</v>
      </c>
      <c r="D170">
        <v>2</v>
      </c>
      <c r="E170">
        <v>16</v>
      </c>
      <c r="G170" s="4" t="s">
        <v>2245</v>
      </c>
      <c r="H170" s="4" t="s">
        <v>2148</v>
      </c>
      <c r="I170" s="4" t="str">
        <f t="shared" si="2"/>
        <v>选项表!$M$170#</v>
      </c>
      <c r="J170" s="4"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_xlfn.FILTERXML("&lt;select&gt;&lt;x&gt;"&amp;SUBSTITUTE(选项表[[#This Row],[选项表]],",","&lt;/x&gt;&lt;x&gt;") &amp;"&lt;/x&gt;&lt;/select&gt;","//x")
        )
    )
),"无合适选项，请联系作者更新数据")</f>
        <v>内存型M5</v>
      </c>
      <c r="N170" t="str">
        <v>内存型M4</v>
      </c>
      <c r="O170" t="str">
        <v>内存型M3</v>
      </c>
      <c r="P170" t="str">
        <v>内存型M2</v>
      </c>
    </row>
    <row r="171" spans="2:19" x14ac:dyDescent="0.4">
      <c r="B171" s="4" t="s">
        <v>63</v>
      </c>
      <c r="C171" s="4" t="s">
        <v>11</v>
      </c>
      <c r="D171">
        <v>12</v>
      </c>
      <c r="E171">
        <v>96</v>
      </c>
      <c r="G171" s="4" t="s">
        <v>2245</v>
      </c>
      <c r="H171" s="4" t="s">
        <v>2148</v>
      </c>
      <c r="I171" s="4" t="str">
        <f t="shared" si="2"/>
        <v>选项表!$M$171#</v>
      </c>
      <c r="J171" s="4"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P171">IFERROR(_xlfn._xlws.SORT(
    _xlfn.UNIQUE(
        TRANSPOSE(
            _xlfn.FILTERXML("&lt;select&gt;&lt;x&gt;"&amp;SUBSTITUTE(选项表[[#This Row],[选项表]],",","&lt;/x&gt;&lt;x&gt;") &amp;"&lt;/x&gt;&lt;/select&gt;","//x")
        )
    )
),"无合适选项，请联系作者更新数据")</f>
        <v>内存型M5</v>
      </c>
      <c r="N171" t="str">
        <v>内存型M4</v>
      </c>
      <c r="O171" t="str">
        <v>内存型M3</v>
      </c>
      <c r="P171" t="str">
        <v>内存型M2</v>
      </c>
    </row>
    <row r="172" spans="2:19" x14ac:dyDescent="0.4">
      <c r="B172" s="4" t="s">
        <v>63</v>
      </c>
      <c r="C172" s="4" t="s">
        <v>11</v>
      </c>
      <c r="D172">
        <v>12</v>
      </c>
      <c r="E172">
        <v>144</v>
      </c>
      <c r="G172" s="4" t="s">
        <v>2245</v>
      </c>
      <c r="H172" s="4" t="s">
        <v>2126</v>
      </c>
      <c r="I172" s="4" t="str">
        <f t="shared" si="2"/>
        <v>选项表!$M$172#</v>
      </c>
      <c r="J172" s="4"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_xlfn.FILTERXML("&lt;select&gt;&lt;x&gt;"&amp;SUBSTITUTE(选项表[[#This Row],[选项表]],",","&lt;/x&gt;&lt;x&gt;") &amp;"&lt;/x&gt;&lt;/select&gt;","//x")
        )
    )
),"无合适选项，请联系作者更新数据")</f>
        <v>内存型M4</v>
      </c>
      <c r="N172" t="str">
        <v>内存型M3</v>
      </c>
    </row>
    <row r="173" spans="2:19" x14ac:dyDescent="0.4">
      <c r="B173" s="4" t="s">
        <v>63</v>
      </c>
      <c r="C173" s="4" t="s">
        <v>11</v>
      </c>
      <c r="D173">
        <v>16</v>
      </c>
      <c r="E173">
        <v>192</v>
      </c>
      <c r="G173" s="4" t="s">
        <v>2245</v>
      </c>
      <c r="H173" s="4" t="s">
        <v>2126</v>
      </c>
      <c r="I173" s="4" t="str">
        <f t="shared" si="2"/>
        <v>选项表!$M$173#</v>
      </c>
      <c r="J173" s="4"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_xlfn.FILTERXML("&lt;select&gt;&lt;x&gt;"&amp;SUBSTITUTE(选项表[[#This Row],[选项表]],",","&lt;/x&gt;&lt;x&gt;") &amp;"&lt;/x&gt;&lt;/select&gt;","//x")
        )
    )
),"无合适选项，请联系作者更新数据")</f>
        <v>内存型M4</v>
      </c>
      <c r="N173" t="str">
        <v>内存型M3</v>
      </c>
    </row>
    <row r="174" spans="2:19" x14ac:dyDescent="0.4">
      <c r="B174" s="4" t="s">
        <v>63</v>
      </c>
      <c r="C174" s="4" t="s">
        <v>11</v>
      </c>
      <c r="D174">
        <v>24</v>
      </c>
      <c r="E174">
        <v>192</v>
      </c>
      <c r="G174" s="4" t="s">
        <v>2245</v>
      </c>
      <c r="H174" s="4" t="s">
        <v>2149</v>
      </c>
      <c r="I174" s="4" t="str">
        <f t="shared" si="2"/>
        <v>选项表!$M$174#</v>
      </c>
      <c r="J174" s="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_xlfn.FILTERXML("&lt;select&gt;&lt;x&gt;"&amp;SUBSTITUTE(选项表[[#This Row],[选项表]],",","&lt;/x&gt;&lt;x&gt;") &amp;"&lt;/x&gt;&lt;/select&gt;","//x")
        )
    )
),"无合适选项，请联系作者更新数据")</f>
        <v>内存型M4</v>
      </c>
      <c r="N174" t="str">
        <v>内存型M2</v>
      </c>
    </row>
    <row r="175" spans="2:19" x14ac:dyDescent="0.4">
      <c r="B175" s="4" t="s">
        <v>63</v>
      </c>
      <c r="C175" s="4" t="s">
        <v>11</v>
      </c>
      <c r="D175">
        <v>32</v>
      </c>
      <c r="E175">
        <v>384</v>
      </c>
      <c r="G175" s="4" t="s">
        <v>2245</v>
      </c>
      <c r="H175" s="4" t="s">
        <v>2126</v>
      </c>
      <c r="I175" s="4" t="str">
        <f t="shared" si="2"/>
        <v>选项表!$M$175#</v>
      </c>
      <c r="J175" s="4"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N175">IFERROR(_xlfn._xlws.SORT(
    _xlfn.UNIQUE(
        TRANSPOSE(
            _xlfn.FILTERXML("&lt;select&gt;&lt;x&gt;"&amp;SUBSTITUTE(选项表[[#This Row],[选项表]],",","&lt;/x&gt;&lt;x&gt;") &amp;"&lt;/x&gt;&lt;/select&gt;","//x")
        )
    )
),"无合适选项，请联系作者更新数据")</f>
        <v>内存型M4</v>
      </c>
      <c r="N175" t="str">
        <v>内存型M3</v>
      </c>
    </row>
    <row r="176" spans="2:19" x14ac:dyDescent="0.4">
      <c r="B176" s="4" t="s">
        <v>63</v>
      </c>
      <c r="C176" s="4" t="s">
        <v>11</v>
      </c>
      <c r="D176">
        <v>72</v>
      </c>
      <c r="E176">
        <v>648</v>
      </c>
      <c r="G176" s="4" t="s">
        <v>2245</v>
      </c>
      <c r="H176" s="4" t="s">
        <v>1984</v>
      </c>
      <c r="I176" s="4" t="str">
        <f t="shared" si="2"/>
        <v>选项表!$M$176#</v>
      </c>
      <c r="J176" s="4"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内存型M4</v>
      </c>
    </row>
    <row r="177" spans="2:14" x14ac:dyDescent="0.4">
      <c r="B177" s="4" t="s">
        <v>63</v>
      </c>
      <c r="C177" s="4" t="s">
        <v>11</v>
      </c>
      <c r="D177">
        <v>56</v>
      </c>
      <c r="E177">
        <v>448</v>
      </c>
      <c r="G177" s="4" t="s">
        <v>2245</v>
      </c>
      <c r="H177" s="4" t="s">
        <v>2129</v>
      </c>
      <c r="I177" s="4" t="str">
        <f t="shared" si="2"/>
        <v>选项表!$M$177#</v>
      </c>
      <c r="J177" s="4"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N177">IFERROR(_xlfn._xlws.SORT(
    _xlfn.UNIQUE(
        TRANSPOSE(
            _xlfn.FILTERXML("&lt;select&gt;&lt;x&gt;"&amp;SUBSTITUTE(选项表[[#This Row],[选项表]],",","&lt;/x&gt;&lt;x&gt;") &amp;"&lt;/x&gt;&lt;/select&gt;","//x")
        )
    )
),"无合适选项，请联系作者更新数据")</f>
        <v>内存型M2</v>
      </c>
      <c r="N177" t="str">
        <v>GPU计算型GN8</v>
      </c>
    </row>
    <row r="178" spans="2:14" x14ac:dyDescent="0.4">
      <c r="B178" s="4" t="s">
        <v>63</v>
      </c>
      <c r="C178" s="4" t="s">
        <v>11</v>
      </c>
      <c r="D178">
        <v>52</v>
      </c>
      <c r="E178">
        <v>184</v>
      </c>
      <c r="G178" s="4" t="s">
        <v>2245</v>
      </c>
      <c r="H178" s="4" t="s">
        <v>1962</v>
      </c>
      <c r="I178" s="4" t="str">
        <f t="shared" si="2"/>
        <v>选项表!$M$178#</v>
      </c>
      <c r="J178" s="4"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计算型C5</v>
      </c>
    </row>
    <row r="179" spans="2:14" x14ac:dyDescent="0.4">
      <c r="B179" s="4" t="s">
        <v>63</v>
      </c>
      <c r="C179" s="4" t="s">
        <v>11</v>
      </c>
      <c r="D179">
        <v>104</v>
      </c>
      <c r="E179">
        <v>368</v>
      </c>
      <c r="G179" s="4" t="s">
        <v>2245</v>
      </c>
      <c r="H179" s="4" t="s">
        <v>1962</v>
      </c>
      <c r="I179" s="4" t="str">
        <f t="shared" si="2"/>
        <v>选项表!$M$179#</v>
      </c>
      <c r="J179" s="4"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_xlfn.FILTERXML("&lt;select&gt;&lt;x&gt;"&amp;SUBSTITUTE(选项表[[#This Row],[选项表]],",","&lt;/x&gt;&lt;x&gt;") &amp;"&lt;/x&gt;&lt;/select&gt;","//x")
        )
    )
),"无合适选项，请联系作者更新数据")</f>
        <v>计算型C5</v>
      </c>
    </row>
    <row r="180" spans="2:14" x14ac:dyDescent="0.4">
      <c r="B180" s="4" t="s">
        <v>63</v>
      </c>
      <c r="C180" s="4" t="s">
        <v>11</v>
      </c>
      <c r="D180">
        <v>32</v>
      </c>
      <c r="E180">
        <v>174</v>
      </c>
      <c r="G180" s="4" t="s">
        <v>2245</v>
      </c>
      <c r="H180" s="4" t="s">
        <v>1963</v>
      </c>
      <c r="I180" s="4" t="str">
        <f t="shared" si="2"/>
        <v>选项表!$M$180#</v>
      </c>
      <c r="J180" s="4"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_xlfn.FILTERXML("&lt;select&gt;&lt;x&gt;"&amp;SUBSTITUTE(选项表[[#This Row],[选项表]],",","&lt;/x&gt;&lt;x&gt;") &amp;"&lt;/x&gt;&lt;/select&gt;","//x")
        )
    )
),"无合适选项，请联系作者更新数据")</f>
        <v>计算型C4</v>
      </c>
    </row>
    <row r="181" spans="2:14" x14ac:dyDescent="0.4">
      <c r="B181" s="4" t="s">
        <v>63</v>
      </c>
      <c r="C181" s="4" t="s">
        <v>11</v>
      </c>
      <c r="D181">
        <v>64</v>
      </c>
      <c r="E181">
        <v>348</v>
      </c>
      <c r="G181" s="4" t="s">
        <v>2245</v>
      </c>
      <c r="H181" s="4" t="s">
        <v>1963</v>
      </c>
      <c r="I181" s="4" t="str">
        <f t="shared" si="2"/>
        <v>选项表!$M$181#</v>
      </c>
      <c r="J181" s="4"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_xlfn.FILTERXML("&lt;select&gt;&lt;x&gt;"&amp;SUBSTITUTE(选项表[[#This Row],[选项表]],",","&lt;/x&gt;&lt;x&gt;") &amp;"&lt;/x&gt;&lt;/select&gt;","//x")
        )
    )
),"无合适选项，请联系作者更新数据")</f>
        <v>计算型C4</v>
      </c>
    </row>
    <row r="182" spans="2:14" x14ac:dyDescent="0.4">
      <c r="B182" s="4" t="s">
        <v>63</v>
      </c>
      <c r="C182" s="4" t="s">
        <v>11</v>
      </c>
      <c r="D182">
        <v>32</v>
      </c>
      <c r="E182">
        <v>96</v>
      </c>
      <c r="G182" s="4" t="s">
        <v>2245</v>
      </c>
      <c r="H182" s="4" t="s">
        <v>1965</v>
      </c>
      <c r="I182" s="4" t="str">
        <f t="shared" si="2"/>
        <v>选项表!$M$182#</v>
      </c>
      <c r="J182" s="4"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IFERROR(_xlfn._xlws.SORT(
    _xlfn.UNIQUE(
        TRANSPOSE(
            _xlfn.FILTERXML("&lt;select&gt;&lt;x&gt;"&amp;SUBSTITUTE(选项表[[#This Row],[选项表]],",","&lt;/x&gt;&lt;x&gt;") &amp;"&lt;/x&gt;&lt;/select&gt;","//x")
        )
    )
),"无合适选项，请联系作者更新数据")</f>
        <v>计算型C2</v>
      </c>
    </row>
    <row r="183" spans="2:14" x14ac:dyDescent="0.4">
      <c r="B183" s="4" t="s">
        <v>63</v>
      </c>
      <c r="C183" s="4" t="s">
        <v>11</v>
      </c>
      <c r="D183">
        <v>4</v>
      </c>
      <c r="E183">
        <v>20</v>
      </c>
      <c r="G183" s="4" t="s">
        <v>2245</v>
      </c>
      <c r="H183" s="4" t="s">
        <v>2355</v>
      </c>
      <c r="I183" s="4" t="str">
        <f t="shared" si="2"/>
        <v>选项表!$M$183#</v>
      </c>
      <c r="J183" s="4"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_xlfn.FILTERXML("&lt;select&gt;&lt;x&gt;"&amp;SUBSTITUTE(选项表[[#This Row],[选项表]],",","&lt;/x&gt;&lt;x&gt;") &amp;"&lt;/x&gt;&lt;/select&gt;","//x")
        )
    )
),"无合适选项，请联系作者更新数据")</f>
        <v>GPU计算型GN6S</v>
      </c>
      <c r="N183" t="str">
        <v>GPU计算型GN7</v>
      </c>
    </row>
    <row r="184" spans="2:14" x14ac:dyDescent="0.4">
      <c r="B184" s="4" t="s">
        <v>63</v>
      </c>
      <c r="C184" s="4" t="s">
        <v>11</v>
      </c>
      <c r="D184">
        <v>8</v>
      </c>
      <c r="E184">
        <v>40</v>
      </c>
      <c r="G184" s="4" t="s">
        <v>2245</v>
      </c>
      <c r="H184" s="4" t="s">
        <v>2130</v>
      </c>
      <c r="I184" s="4" t="str">
        <f t="shared" si="2"/>
        <v>选项表!$M$184#</v>
      </c>
      <c r="J184" s="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_xlfn.FILTERXML("&lt;select&gt;&lt;x&gt;"&amp;SUBSTITUTE(选项表[[#This Row],[选项表]],",","&lt;/x&gt;&lt;x&gt;") &amp;"&lt;/x&gt;&lt;/select&gt;","//x")
        )
    )
),"无合适选项，请联系作者更新数据")</f>
        <v>GPU计算型GN6S</v>
      </c>
      <c r="N184" t="str">
        <v>GPU计算型GN10X</v>
      </c>
    </row>
    <row r="185" spans="2:14" x14ac:dyDescent="0.4">
      <c r="B185" s="4" t="s">
        <v>63</v>
      </c>
      <c r="C185" s="4" t="s">
        <v>11</v>
      </c>
      <c r="D185">
        <v>10</v>
      </c>
      <c r="E185">
        <v>40</v>
      </c>
      <c r="G185" s="4" t="s">
        <v>2245</v>
      </c>
      <c r="H185" s="4" t="s">
        <v>2098</v>
      </c>
      <c r="I185" s="4" t="str">
        <f t="shared" si="2"/>
        <v>选项表!$M$185#</v>
      </c>
      <c r="J185" s="4"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_xlfn.FILTERXML("&lt;select&gt;&lt;x&gt;"&amp;SUBSTITUTE(选项表[[#This Row],[选项表]],",","&lt;/x&gt;&lt;x&gt;") &amp;"&lt;/x&gt;&lt;/select&gt;","//x")
        )
    )
),"无合适选项，请联系作者更新数据")</f>
        <v>GPU计算型GN7</v>
      </c>
      <c r="N185" t="str">
        <v>GPU计算型GN10Xp</v>
      </c>
    </row>
    <row r="186" spans="2:14" x14ac:dyDescent="0.4">
      <c r="B186" s="4" t="s">
        <v>63</v>
      </c>
      <c r="C186" s="4" t="s">
        <v>11</v>
      </c>
      <c r="D186">
        <v>20</v>
      </c>
      <c r="E186">
        <v>80</v>
      </c>
      <c r="G186" s="4" t="s">
        <v>2245</v>
      </c>
      <c r="H186" s="4" t="s">
        <v>2098</v>
      </c>
      <c r="I186" s="4" t="str">
        <f t="shared" si="2"/>
        <v>选项表!$M$186#</v>
      </c>
      <c r="J186" s="4"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N186">IFERROR(_xlfn._xlws.SORT(
    _xlfn.UNIQUE(
        TRANSPOSE(
            _xlfn.FILTERXML("&lt;select&gt;&lt;x&gt;"&amp;SUBSTITUTE(选项表[[#This Row],[选项表]],",","&lt;/x&gt;&lt;x&gt;") &amp;"&lt;/x&gt;&lt;/select&gt;","//x")
        )
    )
),"无合适选项，请联系作者更新数据")</f>
        <v>GPU计算型GN7</v>
      </c>
      <c r="N186" t="str">
        <v>GPU计算型GN10Xp</v>
      </c>
    </row>
    <row r="187" spans="2:14" x14ac:dyDescent="0.4">
      <c r="B187" s="4" t="s">
        <v>63</v>
      </c>
      <c r="C187" s="4" t="s">
        <v>11</v>
      </c>
      <c r="D187">
        <v>6</v>
      </c>
      <c r="E187">
        <v>56</v>
      </c>
      <c r="G187" s="4" t="s">
        <v>2245</v>
      </c>
      <c r="H187" s="4" t="s">
        <v>1989</v>
      </c>
      <c r="I187" s="4" t="str">
        <f t="shared" si="2"/>
        <v>选项表!$M$187#</v>
      </c>
      <c r="J187" s="4"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GPU计算型GN8</v>
      </c>
    </row>
    <row r="188" spans="2:14" x14ac:dyDescent="0.4">
      <c r="B188" s="4" t="s">
        <v>63</v>
      </c>
      <c r="C188" s="4" t="s">
        <v>11</v>
      </c>
      <c r="D188">
        <v>14</v>
      </c>
      <c r="E188">
        <v>112</v>
      </c>
      <c r="G188" s="4" t="s">
        <v>2245</v>
      </c>
      <c r="H188" s="4" t="s">
        <v>1989</v>
      </c>
      <c r="I188" s="4" t="str">
        <f t="shared" si="2"/>
        <v>选项表!$M$188#</v>
      </c>
      <c r="J188" s="4"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GPU计算型GN8</v>
      </c>
    </row>
    <row r="189" spans="2:14" x14ac:dyDescent="0.4">
      <c r="B189" s="4" t="s">
        <v>63</v>
      </c>
      <c r="C189" s="4" t="s">
        <v>11</v>
      </c>
      <c r="D189">
        <v>28</v>
      </c>
      <c r="E189">
        <v>224</v>
      </c>
      <c r="G189" s="4" t="s">
        <v>2245</v>
      </c>
      <c r="H189" s="4" t="s">
        <v>1989</v>
      </c>
      <c r="I189" s="4" t="str">
        <f t="shared" si="2"/>
        <v>选项表!$M$189#</v>
      </c>
      <c r="J189" s="4"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GPU计算型GN8</v>
      </c>
    </row>
    <row r="190" spans="2:14" x14ac:dyDescent="0.4">
      <c r="B190" s="4" t="s">
        <v>63</v>
      </c>
      <c r="C190" s="4" t="s">
        <v>11</v>
      </c>
      <c r="D190">
        <v>36</v>
      </c>
      <c r="E190">
        <v>160</v>
      </c>
      <c r="G190" s="4" t="s">
        <v>2245</v>
      </c>
      <c r="H190" s="4" t="s">
        <v>1993</v>
      </c>
      <c r="I190" s="4" t="str">
        <f t="shared" si="2"/>
        <v>选项表!$M$190#</v>
      </c>
      <c r="J190" s="4"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GPU计算型GN10X</v>
      </c>
    </row>
    <row r="191" spans="2:14" x14ac:dyDescent="0.4">
      <c r="B191" s="4" t="s">
        <v>63</v>
      </c>
      <c r="C191" s="4" t="s">
        <v>11</v>
      </c>
      <c r="D191">
        <v>72</v>
      </c>
      <c r="E191">
        <v>320</v>
      </c>
      <c r="G191" s="4" t="s">
        <v>2245</v>
      </c>
      <c r="H191" s="4" t="s">
        <v>1993</v>
      </c>
      <c r="I191" s="4" t="str">
        <f t="shared" si="2"/>
        <v>选项表!$M$191#</v>
      </c>
      <c r="J191" s="4"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GPU计算型GN10X</v>
      </c>
    </row>
    <row r="192" spans="2:14" x14ac:dyDescent="0.4">
      <c r="B192" s="4" t="s">
        <v>63</v>
      </c>
      <c r="C192" s="4" t="s">
        <v>11</v>
      </c>
      <c r="D192">
        <v>90</v>
      </c>
      <c r="E192">
        <v>226</v>
      </c>
      <c r="G192" s="4" t="s">
        <v>2245</v>
      </c>
      <c r="H192" s="4" t="s">
        <v>1994</v>
      </c>
      <c r="I192" s="4" t="str">
        <f t="shared" si="2"/>
        <v>选项表!$M$192#</v>
      </c>
      <c r="J192" s="4"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GPU推理型GI3X</v>
      </c>
    </row>
    <row r="193" spans="2:31" x14ac:dyDescent="0.4">
      <c r="B193" s="4" t="s">
        <v>63</v>
      </c>
      <c r="C193" s="4" t="s">
        <v>11</v>
      </c>
      <c r="D193">
        <v>180</v>
      </c>
      <c r="E193">
        <v>452</v>
      </c>
      <c r="G193" s="4" t="s">
        <v>2245</v>
      </c>
      <c r="H193" s="4" t="s">
        <v>1994</v>
      </c>
      <c r="I193" s="4" t="str">
        <f t="shared" si="2"/>
        <v>选项表!$M$193#</v>
      </c>
      <c r="J193" s="4"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GPU推理型GI3X</v>
      </c>
    </row>
    <row r="194" spans="2:31" x14ac:dyDescent="0.4">
      <c r="B194" s="4" t="s">
        <v>63</v>
      </c>
      <c r="C194" s="4" t="s">
        <v>11</v>
      </c>
      <c r="D194">
        <v>16</v>
      </c>
      <c r="E194">
        <v>96</v>
      </c>
      <c r="G194" s="4" t="s">
        <v>2245</v>
      </c>
      <c r="H194" s="4" t="s">
        <v>1988</v>
      </c>
      <c r="I194" s="4" t="str">
        <f t="shared" ref="I194:I257" si="3">"选项表!" &amp; ADDRESS(ROW(M194),COLUMN(M194)) &amp; "#"</f>
        <v>选项表!$M$194#</v>
      </c>
      <c r="J194" s="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GPU计算型GT4</v>
      </c>
    </row>
    <row r="195" spans="2:31" x14ac:dyDescent="0.4">
      <c r="B195" s="4" t="s">
        <v>63</v>
      </c>
      <c r="C195" s="4" t="s">
        <v>11</v>
      </c>
      <c r="D195">
        <v>32</v>
      </c>
      <c r="E195">
        <v>192</v>
      </c>
      <c r="G195" s="4" t="s">
        <v>2245</v>
      </c>
      <c r="H195" s="4" t="s">
        <v>1988</v>
      </c>
      <c r="I195" s="4" t="str">
        <f t="shared" si="3"/>
        <v>选项表!$M$195#</v>
      </c>
      <c r="J195" s="4"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GPU计算型GT4</v>
      </c>
    </row>
    <row r="196" spans="2:31" x14ac:dyDescent="0.4">
      <c r="B196" s="4" t="s">
        <v>63</v>
      </c>
      <c r="C196" s="4" t="s">
        <v>11</v>
      </c>
      <c r="D196">
        <v>82</v>
      </c>
      <c r="E196">
        <v>474</v>
      </c>
      <c r="G196" s="4" t="s">
        <v>2245</v>
      </c>
      <c r="H196" s="4" t="s">
        <v>1988</v>
      </c>
      <c r="I196" s="4" t="str">
        <f t="shared" si="3"/>
        <v>选项表!$M$196#</v>
      </c>
      <c r="J196" s="4"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GPU计算型GT4</v>
      </c>
    </row>
    <row r="197" spans="2:31" x14ac:dyDescent="0.4">
      <c r="B197" s="4" t="s">
        <v>63</v>
      </c>
      <c r="C197" s="4" t="s">
        <v>11</v>
      </c>
      <c r="D197">
        <v>164</v>
      </c>
      <c r="E197">
        <v>948</v>
      </c>
      <c r="G197" s="4" t="s">
        <v>2245</v>
      </c>
      <c r="H197" s="4" t="s">
        <v>1988</v>
      </c>
      <c r="I197" s="4" t="str">
        <f t="shared" si="3"/>
        <v>选项表!$M$197#</v>
      </c>
      <c r="J197" s="4"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_xlfn.FILTERXML("&lt;select&gt;&lt;x&gt;"&amp;SUBSTITUTE(选项表[[#This Row],[选项表]],",","&lt;/x&gt;&lt;x&gt;") &amp;"&lt;/x&gt;&lt;/select&gt;","//x")
        )
    )
),"无合适选项，请联系作者更新数据")</f>
        <v>GPU计算型GT4</v>
      </c>
    </row>
    <row r="198" spans="2:31" x14ac:dyDescent="0.4">
      <c r="B198" s="4" t="s">
        <v>63</v>
      </c>
      <c r="C198" s="4" t="s">
        <v>11</v>
      </c>
      <c r="D198">
        <v>10</v>
      </c>
      <c r="E198">
        <v>88</v>
      </c>
      <c r="G198" s="4" t="s">
        <v>2245</v>
      </c>
      <c r="H198" s="4" t="s">
        <v>1996</v>
      </c>
      <c r="I198" s="4" t="str">
        <f t="shared" si="3"/>
        <v>选项表!$M$198#</v>
      </c>
      <c r="J198" s="4"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_xlfn.FILTERXML("&lt;select&gt;&lt;x&gt;"&amp;SUBSTITUTE(选项表[[#This Row],[选项表]],",","&lt;/x&gt;&lt;x&gt;") &amp;"&lt;/x&gt;&lt;/select&gt;","//x")
        )
    )
),"无合适选项，请联系作者更新数据")</f>
        <v>FPGA加速型FX4</v>
      </c>
    </row>
    <row r="199" spans="2:31" x14ac:dyDescent="0.4">
      <c r="B199" s="4" t="s">
        <v>63</v>
      </c>
      <c r="C199" s="4" t="s">
        <v>11</v>
      </c>
      <c r="D199">
        <v>22</v>
      </c>
      <c r="E199">
        <v>176</v>
      </c>
      <c r="G199" s="4" t="s">
        <v>2245</v>
      </c>
      <c r="H199" s="4" t="s">
        <v>1996</v>
      </c>
      <c r="I199" s="4" t="str">
        <f t="shared" si="3"/>
        <v>选项表!$M$199#</v>
      </c>
      <c r="J199" s="4"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_xlfn.FILTERXML("&lt;select&gt;&lt;x&gt;"&amp;SUBSTITUTE(选项表[[#This Row],[选项表]],",","&lt;/x&gt;&lt;x&gt;") &amp;"&lt;/x&gt;&lt;/select&gt;","//x")
        )
    )
),"无合适选项，请联系作者更新数据")</f>
        <v>FPGA加速型FX4</v>
      </c>
    </row>
    <row r="200" spans="2:31" x14ac:dyDescent="0.4">
      <c r="B200" s="4" t="s">
        <v>63</v>
      </c>
      <c r="C200" s="4" t="s">
        <v>11</v>
      </c>
      <c r="D200">
        <v>44</v>
      </c>
      <c r="E200">
        <v>352</v>
      </c>
      <c r="G200" s="4" t="s">
        <v>2245</v>
      </c>
      <c r="H200" s="4" t="s">
        <v>1996</v>
      </c>
      <c r="I200" s="4" t="str">
        <f t="shared" si="3"/>
        <v>选项表!$M$200#</v>
      </c>
      <c r="J200" s="4"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IFERROR(_xlfn._xlws.SORT(
    _xlfn.UNIQUE(
        TRANSPOSE(
            _xlfn.FILTERXML("&lt;select&gt;&lt;x&gt;"&amp;SUBSTITUTE(选项表[[#This Row],[选项表]],",","&lt;/x&gt;&lt;x&gt;") &amp;"&lt;/x&gt;&lt;/select&gt;","//x")
        )
    )
),"无合适选项，请联系作者更新数据")</f>
        <v>FPGA加速型FX4</v>
      </c>
    </row>
    <row r="201" spans="2:31" x14ac:dyDescent="0.4">
      <c r="B201" s="4" t="s">
        <v>63</v>
      </c>
      <c r="C201" s="4" t="s">
        <v>11</v>
      </c>
      <c r="D201">
        <v>80</v>
      </c>
      <c r="E201">
        <v>384</v>
      </c>
      <c r="G201" s="4" t="s">
        <v>2245</v>
      </c>
      <c r="H201" s="4" t="s">
        <v>2116</v>
      </c>
      <c r="I201" s="4" t="str">
        <f t="shared" si="3"/>
        <v>选项表!$M$201#</v>
      </c>
      <c r="J201" s="4"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_xlfn.FILTERXML("&lt;select&gt;&lt;x&gt;"&amp;SUBSTITUTE(选项表[[#This Row],[选项表]],",","&lt;/x&gt;&lt;x&gt;") &amp;"&lt;/x&gt;&lt;/select&gt;","//x")
        )
    )
),"无合适选项，请联系作者更新数据")</f>
        <v>标准型黑石物理服务器BMS4</v>
      </c>
      <c r="N201" t="str">
        <v>大数据型黑石物理服务器BMD2</v>
      </c>
    </row>
    <row r="202" spans="2:31" x14ac:dyDescent="0.4">
      <c r="B202" s="4" t="s">
        <v>63</v>
      </c>
      <c r="C202" s="4" t="s">
        <v>1873</v>
      </c>
      <c r="D202">
        <v>32</v>
      </c>
      <c r="E202">
        <v>64</v>
      </c>
      <c r="G202" s="4" t="s">
        <v>2245</v>
      </c>
      <c r="H202" s="4" t="s">
        <v>2380</v>
      </c>
      <c r="I202" s="4" t="str">
        <f t="shared" si="3"/>
        <v>选项表!$M$202#</v>
      </c>
      <c r="J202" s="4"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AA202">IFERROR(_xlfn._xlws.SORT(
    _xlfn.UNIQUE(
        TRANSPOSE(
            _xlfn.FILTERXML("&lt;select&gt;&lt;x&gt;"&amp;SUBSTITUTE(选项表[[#This Row],[选项表]],",","&lt;/x&gt;&lt;x&gt;") &amp;"&lt;/x&gt;&lt;/select&gt;","//x")
        )
    )
),"无合适选项，请联系作者更新数据")</f>
        <v>标准型S6</v>
      </c>
      <c r="N202" t="str">
        <v>标准型SA2</v>
      </c>
      <c r="O202" t="str">
        <v>标准型S5</v>
      </c>
      <c r="P202" t="str">
        <v>标准存储增强型S5se</v>
      </c>
      <c r="Q202" t="str">
        <v>标准型SA3</v>
      </c>
      <c r="R202" t="str">
        <v>标准型S4</v>
      </c>
      <c r="S202" t="str">
        <v>标准网络优化型SN3ne</v>
      </c>
      <c r="T202" t="str">
        <v>标准型S3</v>
      </c>
      <c r="U202" t="str">
        <v>标准型SA1</v>
      </c>
      <c r="V202" t="str">
        <v>标准型S2</v>
      </c>
      <c r="W202" t="str">
        <v>标准型S1</v>
      </c>
      <c r="X202" t="str">
        <v>计算型C5</v>
      </c>
      <c r="Y202" t="str">
        <v>计算网络增强型CN3</v>
      </c>
      <c r="Z202" t="str">
        <v>计算型C3</v>
      </c>
      <c r="AA202" t="str">
        <v>GPU推理型GI3X</v>
      </c>
    </row>
    <row r="203" spans="2:31" x14ac:dyDescent="0.4">
      <c r="B203" s="4" t="s">
        <v>63</v>
      </c>
      <c r="C203" s="4" t="s">
        <v>1873</v>
      </c>
      <c r="D203">
        <v>32</v>
      </c>
      <c r="E203">
        <v>128</v>
      </c>
      <c r="G203" s="4" t="s">
        <v>2245</v>
      </c>
      <c r="H203" s="4" t="s">
        <v>2381</v>
      </c>
      <c r="I203" s="4" t="str">
        <f t="shared" si="3"/>
        <v>选项表!$M$203#</v>
      </c>
      <c r="J203" s="4"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AE203">IFERROR(_xlfn._xlws.SORT(
    _xlfn.UNIQUE(
        TRANSPOSE(
            _xlfn.FILTERXML("&lt;select&gt;&lt;x&gt;"&amp;SUBSTITUTE(选项表[[#This Row],[选项表]],",","&lt;/x&gt;&lt;x&gt;") &amp;"&lt;/x&gt;&lt;/select&gt;","//x")
        )
    )
),"无合适选项，请联系作者更新数据")</f>
        <v>标准型S6</v>
      </c>
      <c r="N203" t="str">
        <v>标准型SA2</v>
      </c>
      <c r="O203" t="str">
        <v>标准型S5</v>
      </c>
      <c r="P203" t="str">
        <v>标准存储增强型S5se</v>
      </c>
      <c r="Q203" t="str">
        <v>标准型SA3</v>
      </c>
      <c r="R203" t="str">
        <v>标准型S4</v>
      </c>
      <c r="S203" t="str">
        <v>标准型S3</v>
      </c>
      <c r="T203" t="str">
        <v>标准型SA1</v>
      </c>
      <c r="U203" t="str">
        <v>标准型S2</v>
      </c>
      <c r="V203" t="str">
        <v>高IO型IT5</v>
      </c>
      <c r="W203" t="str">
        <v>高IO型IT3</v>
      </c>
      <c r="X203" t="str">
        <v>高IO型I3</v>
      </c>
      <c r="Y203" t="str">
        <v>计算型C6</v>
      </c>
      <c r="Z203" t="str">
        <v>计算型C5</v>
      </c>
      <c r="AA203" t="str">
        <v>计算网络增强型CN3</v>
      </c>
      <c r="AB203" t="str">
        <v>计算型C3</v>
      </c>
      <c r="AC203" t="str">
        <v>GPU计算型GN7</v>
      </c>
      <c r="AD203" t="str">
        <v>大数据型D3</v>
      </c>
      <c r="AE203" t="str">
        <v>大数据型D2</v>
      </c>
    </row>
    <row r="204" spans="2:31" x14ac:dyDescent="0.4">
      <c r="B204" s="4" t="s">
        <v>63</v>
      </c>
      <c r="C204" s="4" t="s">
        <v>1873</v>
      </c>
      <c r="D204">
        <v>64</v>
      </c>
      <c r="E204">
        <v>256</v>
      </c>
      <c r="G204" s="4" t="s">
        <v>2245</v>
      </c>
      <c r="H204" s="4" t="s">
        <v>2382</v>
      </c>
      <c r="I204" s="4" t="str">
        <f t="shared" si="3"/>
        <v>选项表!$M$204#</v>
      </c>
      <c r="J204" s="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Z204">IFERROR(_xlfn._xlws.SORT(
    _xlfn.UNIQUE(
        TRANSPOSE(
            _xlfn.FILTERXML("&lt;select&gt;&lt;x&gt;"&amp;SUBSTITUTE(选项表[[#This Row],[选项表]],",","&lt;/x&gt;&lt;x&gt;") &amp;"&lt;/x&gt;&lt;/select&gt;","//x")
        )
    )
),"无合适选项，请联系作者更新数据")</f>
        <v>标准型S6</v>
      </c>
      <c r="N204" t="str">
        <v>标准型SA2</v>
      </c>
      <c r="O204" t="str">
        <v>标准型S5</v>
      </c>
      <c r="P204" t="str">
        <v>标准型SA3</v>
      </c>
      <c r="Q204" t="str">
        <v>标准型S4</v>
      </c>
      <c r="R204" t="str">
        <v>标准型S3</v>
      </c>
      <c r="S204" t="str">
        <v>标准型SA1</v>
      </c>
      <c r="T204" t="str">
        <v>高IO型IT5</v>
      </c>
      <c r="U204" t="str">
        <v>高IO型IT3</v>
      </c>
      <c r="V204" t="str">
        <v>高IO型I3</v>
      </c>
      <c r="W204" t="str">
        <v>计算型C6</v>
      </c>
      <c r="X204" t="str">
        <v>计算型C5</v>
      </c>
      <c r="Y204" t="str">
        <v>大数据型D3</v>
      </c>
      <c r="Z204" t="str">
        <v>大数据型D2</v>
      </c>
    </row>
    <row r="205" spans="2:31" x14ac:dyDescent="0.4">
      <c r="B205" s="4" t="s">
        <v>63</v>
      </c>
      <c r="C205" s="4" t="s">
        <v>1873</v>
      </c>
      <c r="D205">
        <v>124</v>
      </c>
      <c r="E205">
        <v>432</v>
      </c>
      <c r="G205" s="4" t="s">
        <v>2245</v>
      </c>
      <c r="H205" s="4" t="s">
        <v>1972</v>
      </c>
      <c r="I205" s="4" t="str">
        <f t="shared" si="3"/>
        <v>选项表!$M$205#</v>
      </c>
      <c r="J205" s="4"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IFERROR(_xlfn._xlws.SORT(
    _xlfn.UNIQUE(
        TRANSPOSE(
            _xlfn.FILTERXML("&lt;select&gt;&lt;x&gt;"&amp;SUBSTITUTE(选项表[[#This Row],[选项表]],",","&lt;/x&gt;&lt;x&gt;") &amp;"&lt;/x&gt;&lt;/select&gt;","//x")
        )
    )
),"无合适选项，请联系作者更新数据")</f>
        <v>标准型S6</v>
      </c>
    </row>
    <row r="206" spans="2:31" x14ac:dyDescent="0.4">
      <c r="B206" s="4" t="s">
        <v>63</v>
      </c>
      <c r="C206" s="4" t="s">
        <v>1873</v>
      </c>
      <c r="D206">
        <v>1</v>
      </c>
      <c r="E206">
        <v>1</v>
      </c>
      <c r="G206" s="4" t="s">
        <v>2245</v>
      </c>
      <c r="H206" s="4" t="s">
        <v>2383</v>
      </c>
      <c r="I206" s="4" t="str">
        <f t="shared" si="3"/>
        <v>选项表!$M$206#</v>
      </c>
      <c r="J206" s="4"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x14ac:dyDescent="0.4">
      <c r="B207" s="4" t="s">
        <v>63</v>
      </c>
      <c r="C207" s="4" t="s">
        <v>1873</v>
      </c>
      <c r="D207">
        <v>1</v>
      </c>
      <c r="E207">
        <v>2</v>
      </c>
      <c r="G207" s="4" t="s">
        <v>2245</v>
      </c>
      <c r="H207" s="4" t="s">
        <v>2384</v>
      </c>
      <c r="I207" s="4" t="str">
        <f t="shared" si="3"/>
        <v>选项表!$M$207#</v>
      </c>
      <c r="J207" s="4"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S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标准型SA1</v>
      </c>
      <c r="R207" t="str">
        <v>标准型S2</v>
      </c>
      <c r="S207" t="str">
        <v>标准型S1</v>
      </c>
    </row>
    <row r="208" spans="2:31" x14ac:dyDescent="0.4">
      <c r="B208" s="4" t="s">
        <v>63</v>
      </c>
      <c r="C208" s="4" t="s">
        <v>1873</v>
      </c>
      <c r="D208">
        <v>1</v>
      </c>
      <c r="E208">
        <v>4</v>
      </c>
      <c r="G208" s="4" t="s">
        <v>2245</v>
      </c>
      <c r="H208" s="4" t="s">
        <v>2383</v>
      </c>
      <c r="I208" s="4" t="str">
        <f t="shared" si="3"/>
        <v>选项表!$M$208#</v>
      </c>
      <c r="J208" s="4"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_xlfn.FILTERXML("&lt;select&gt;&lt;x&gt;"&amp;SUBSTITUTE(选项表[[#This Row],[选项表]],",","&lt;/x&gt;&lt;x&gt;") &amp;"&lt;/x&gt;&lt;/select&gt;","//x")
        )
    )
),"无合适选项，请联系作者更新数据")</f>
        <v>标准型SA2</v>
      </c>
      <c r="N208" t="str">
        <v>标准型S5</v>
      </c>
      <c r="O208" t="str">
        <v>标准型SA3</v>
      </c>
      <c r="P208" t="str">
        <v>标准型S4</v>
      </c>
      <c r="Q208" t="str">
        <v>标准型S3</v>
      </c>
      <c r="R208" t="str">
        <v>标准型SA1</v>
      </c>
      <c r="S208" t="str">
        <v>标准型S2</v>
      </c>
      <c r="T208" t="str">
        <v>标准型S1</v>
      </c>
    </row>
    <row r="209" spans="2:32" x14ac:dyDescent="0.4">
      <c r="B209" s="4" t="s">
        <v>63</v>
      </c>
      <c r="C209" s="4" t="s">
        <v>1873</v>
      </c>
      <c r="D209">
        <v>2</v>
      </c>
      <c r="E209">
        <v>4</v>
      </c>
      <c r="G209" s="4" t="s">
        <v>2245</v>
      </c>
      <c r="H209" s="4" t="s">
        <v>2383</v>
      </c>
      <c r="I209" s="4" t="str">
        <f t="shared" si="3"/>
        <v>选项表!$M$209#</v>
      </c>
      <c r="J209" s="4"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_xlfn.FILTERXML("&lt;select&gt;&lt;x&gt;"&amp;SUBSTITUTE(选项表[[#This Row],[选项表]],",","&lt;/x&gt;&lt;x&gt;") &amp;"&lt;/x&gt;&lt;/select&gt;","//x")
        )
    )
),"无合适选项，请联系作者更新数据")</f>
        <v>标准型SA2</v>
      </c>
      <c r="N209" t="str">
        <v>标准型S5</v>
      </c>
      <c r="O209" t="str">
        <v>标准型SA3</v>
      </c>
      <c r="P209" t="str">
        <v>标准型S4</v>
      </c>
      <c r="Q209" t="str">
        <v>标准型S3</v>
      </c>
      <c r="R209" t="str">
        <v>标准型SA1</v>
      </c>
      <c r="S209" t="str">
        <v>标准型S2</v>
      </c>
      <c r="T209" t="str">
        <v>标准型S1</v>
      </c>
    </row>
    <row r="210" spans="2:32" x14ac:dyDescent="0.4">
      <c r="B210" s="4" t="s">
        <v>63</v>
      </c>
      <c r="C210" s="4" t="s">
        <v>1873</v>
      </c>
      <c r="D210">
        <v>2</v>
      </c>
      <c r="E210">
        <v>8</v>
      </c>
      <c r="G210" s="4" t="s">
        <v>2245</v>
      </c>
      <c r="H210" s="4" t="s">
        <v>2383</v>
      </c>
      <c r="I210" s="4" t="str">
        <f t="shared" si="3"/>
        <v>选项表!$M$210#</v>
      </c>
      <c r="J210" s="4"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T210">IFERROR(_xlfn._xlws.SORT(
    _xlfn.UNIQUE(
        TRANSPOSE(
            _xlfn.FILTERXML("&lt;select&gt;&lt;x&gt;"&amp;SUBSTITUTE(选项表[[#This Row],[选项表]],",","&lt;/x&gt;&lt;x&gt;") &amp;"&lt;/x&gt;&lt;/select&gt;","//x")
        )
    )
),"无合适选项，请联系作者更新数据")</f>
        <v>标准型SA2</v>
      </c>
      <c r="N210" t="str">
        <v>标准型S5</v>
      </c>
      <c r="O210" t="str">
        <v>标准型SA3</v>
      </c>
      <c r="P210" t="str">
        <v>标准型S4</v>
      </c>
      <c r="Q210" t="str">
        <v>标准型S3</v>
      </c>
      <c r="R210" t="str">
        <v>标准型SA1</v>
      </c>
      <c r="S210" t="str">
        <v>标准型S2</v>
      </c>
      <c r="T210" t="str">
        <v>标准型S1</v>
      </c>
    </row>
    <row r="211" spans="2:32" x14ac:dyDescent="0.4">
      <c r="B211" s="4" t="s">
        <v>63</v>
      </c>
      <c r="C211" s="4" t="s">
        <v>1873</v>
      </c>
      <c r="D211">
        <v>4</v>
      </c>
      <c r="E211">
        <v>8</v>
      </c>
      <c r="G211" s="4" t="s">
        <v>2245</v>
      </c>
      <c r="H211" s="4" t="s">
        <v>2385</v>
      </c>
      <c r="I211" s="4" t="str">
        <f t="shared" si="3"/>
        <v>选项表!$M$211#</v>
      </c>
      <c r="J211" s="4"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Z211">IFERROR(_xlfn._xlws.SORT(
    _xlfn.UNIQUE(
        TRANSPOSE(
            _xlfn.FILTERXML("&lt;select&gt;&lt;x&gt;"&amp;SUBSTITUTE(选项表[[#This Row],[选项表]],",","&lt;/x&gt;&lt;x&gt;") &amp;"&lt;/x&gt;&lt;/select&gt;","//x")
        )
    )
),"无合适选项，请联系作者更新数据")</f>
        <v>标准型SA2</v>
      </c>
      <c r="N211" t="str">
        <v>标准型S5</v>
      </c>
      <c r="O211" t="str">
        <v>标准型SA3</v>
      </c>
      <c r="P211" t="str">
        <v>标准型S4</v>
      </c>
      <c r="Q211" t="str">
        <v>标准型S3</v>
      </c>
      <c r="R211" t="str">
        <v>标准型SA1</v>
      </c>
      <c r="S211" t="str">
        <v>标准型S2</v>
      </c>
      <c r="T211" t="str">
        <v>标准型S1</v>
      </c>
      <c r="U211" t="str">
        <v>计算型C6</v>
      </c>
      <c r="V211" t="str">
        <v>计算型C5</v>
      </c>
      <c r="W211" t="str">
        <v>计算型C4</v>
      </c>
      <c r="X211" t="str">
        <v>计算网络增强型CN3</v>
      </c>
      <c r="Y211" t="str">
        <v>计算型C3</v>
      </c>
      <c r="Z211" t="str">
        <v>计算型C2</v>
      </c>
    </row>
    <row r="212" spans="2:32" x14ac:dyDescent="0.4">
      <c r="B212" s="4" t="s">
        <v>63</v>
      </c>
      <c r="C212" s="4" t="s">
        <v>1873</v>
      </c>
      <c r="D212">
        <v>4</v>
      </c>
      <c r="E212">
        <v>16</v>
      </c>
      <c r="G212" s="4" t="s">
        <v>2245</v>
      </c>
      <c r="H212" s="4" t="s">
        <v>2386</v>
      </c>
      <c r="I212" s="4" t="str">
        <f t="shared" si="3"/>
        <v>选项表!$M$212#</v>
      </c>
      <c r="J212" s="4"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x14ac:dyDescent="0.4">
      <c r="B213" s="4" t="s">
        <v>63</v>
      </c>
      <c r="C213" s="4" t="s">
        <v>1873</v>
      </c>
      <c r="D213">
        <v>8</v>
      </c>
      <c r="E213">
        <v>16</v>
      </c>
      <c r="G213" s="4" t="s">
        <v>2245</v>
      </c>
      <c r="H213" s="4" t="s">
        <v>2386</v>
      </c>
      <c r="I213" s="4" t="str">
        <f t="shared" si="3"/>
        <v>选项表!$M$213#</v>
      </c>
      <c r="J213" s="4"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AA213">IFERROR(_xlfn._xlws.SORT(
    _xlfn.UNIQUE(
        TRANSPOSE(
            _xlfn.FILTERXML("&lt;select&gt;&lt;x&gt;"&amp;SUBSTITUTE(选项表[[#This Row],[选项表]],",","&lt;/x&gt;&lt;x&gt;") &amp;"&lt;/x&gt;&lt;/select&gt;","//x")
        )
    )
),"无合适选项，请联系作者更新数据")</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计算型C6</v>
      </c>
      <c r="W213" t="str">
        <v>计算型C5</v>
      </c>
      <c r="X213" t="str">
        <v>计算型C4</v>
      </c>
      <c r="Y213" t="str">
        <v>计算网络增强型CN3</v>
      </c>
      <c r="Z213" t="str">
        <v>计算型C3</v>
      </c>
      <c r="AA213" t="str">
        <v>计算型C2</v>
      </c>
    </row>
    <row r="214" spans="2:32" x14ac:dyDescent="0.4">
      <c r="B214" s="4" t="s">
        <v>63</v>
      </c>
      <c r="C214" s="4" t="s">
        <v>1873</v>
      </c>
      <c r="D214">
        <v>8</v>
      </c>
      <c r="E214">
        <v>32</v>
      </c>
      <c r="G214" s="4" t="s">
        <v>2245</v>
      </c>
      <c r="H214" s="4" t="s">
        <v>2387</v>
      </c>
      <c r="I214" s="4" t="str">
        <f t="shared" si="3"/>
        <v>选项表!$M$214#</v>
      </c>
      <c r="J214" s="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AF214">IFERROR(_xlfn._xlws.SORT(
    _xlfn.UNIQUE(
        TRANSPOSE(
            _xlfn.FILTERXML("&lt;select&gt;&lt;x&gt;"&amp;SUBSTITUTE(选项表[[#This Row],[选项表]],",","&lt;/x&gt;&lt;x&gt;") &amp;"&lt;/x&gt;&lt;/select&gt;","//x")
        )
    )
),"无合适选项，请联系作者更新数据")</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高IO型IT3</v>
      </c>
      <c r="W214" t="str">
        <v>高IO型I3</v>
      </c>
      <c r="X214" t="str">
        <v>计算型C6</v>
      </c>
      <c r="Y214" t="str">
        <v>计算型C5</v>
      </c>
      <c r="Z214" t="str">
        <v>计算型C4</v>
      </c>
      <c r="AA214" t="str">
        <v>计算网络增强型CN3</v>
      </c>
      <c r="AB214" t="str">
        <v>计算型C3</v>
      </c>
      <c r="AC214" t="str">
        <v>计算型C2</v>
      </c>
      <c r="AD214" t="str">
        <v>GPU计算型GN7</v>
      </c>
      <c r="AE214" t="str">
        <v>大数据型D3</v>
      </c>
      <c r="AF214" t="str">
        <v>大数据型D2</v>
      </c>
    </row>
    <row r="215" spans="2:32" x14ac:dyDescent="0.4">
      <c r="B215" s="4" t="s">
        <v>63</v>
      </c>
      <c r="C215" s="4" t="s">
        <v>1873</v>
      </c>
      <c r="D215">
        <v>16</v>
      </c>
      <c r="E215">
        <v>32</v>
      </c>
      <c r="G215" s="4" t="s">
        <v>2245</v>
      </c>
      <c r="H215" s="4" t="s">
        <v>2386</v>
      </c>
      <c r="I215" s="4" t="str">
        <f t="shared" si="3"/>
        <v>选项表!$M$215#</v>
      </c>
      <c r="J215" s="4"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AA215">IFERROR(_xlfn._xlws.SORT(
    _xlfn.UNIQUE(
        TRANSPOSE(
            _xlfn.FILTERXML("&lt;select&gt;&lt;x&gt;"&amp;SUBSTITUTE(选项表[[#This Row],[选项表]],",","&lt;/x&gt;&lt;x&gt;") &amp;"&lt;/x&gt;&lt;/select&gt;","//x")
        )
    )
),"无合适选项，请联系作者更新数据")</f>
        <v>标准型SA2</v>
      </c>
      <c r="N215" t="str">
        <v>标准型S5</v>
      </c>
      <c r="O215" t="str">
        <v>标准存储增强型S5se</v>
      </c>
      <c r="P215" t="str">
        <v>标准型SA3</v>
      </c>
      <c r="Q215" t="str">
        <v>标准型S4</v>
      </c>
      <c r="R215" t="str">
        <v>标准型S3</v>
      </c>
      <c r="S215" t="str">
        <v>标准型SA1</v>
      </c>
      <c r="T215" t="str">
        <v>标准型S2</v>
      </c>
      <c r="U215" t="str">
        <v>标准型S1</v>
      </c>
      <c r="V215" t="str">
        <v>计算型C6</v>
      </c>
      <c r="W215" t="str">
        <v>计算型C5</v>
      </c>
      <c r="X215" t="str">
        <v>计算型C4</v>
      </c>
      <c r="Y215" t="str">
        <v>计算网络增强型CN3</v>
      </c>
      <c r="Z215" t="str">
        <v>计算型C3</v>
      </c>
      <c r="AA215" t="str">
        <v>计算型C2</v>
      </c>
    </row>
    <row r="216" spans="2:32" x14ac:dyDescent="0.4">
      <c r="B216" s="4" t="s">
        <v>63</v>
      </c>
      <c r="C216" s="4" t="s">
        <v>1873</v>
      </c>
      <c r="D216">
        <v>16</v>
      </c>
      <c r="E216">
        <v>64</v>
      </c>
      <c r="G216" s="4" t="s">
        <v>2245</v>
      </c>
      <c r="H216" s="4" t="s">
        <v>2388</v>
      </c>
      <c r="I216" s="4" t="str">
        <f t="shared" si="3"/>
        <v>选项表!$M$216#</v>
      </c>
      <c r="J216" s="4"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AE216">IFERROR(_xlfn._xlws.SORT(
    _xlfn.UNIQUE(
        TRANSPOSE(
            _xlfn.FILTERXML("&lt;select&gt;&lt;x&gt;"&amp;SUBSTITUTE(选项表[[#This Row],[选项表]],",","&lt;/x&gt;&lt;x&gt;") &amp;"&lt;/x&gt;&lt;/select&gt;","//x")
        )
    )
),"无合适选项，请联系作者更新数据")</f>
        <v>标准型SA2</v>
      </c>
      <c r="N216" t="str">
        <v>标准型S5</v>
      </c>
      <c r="O216" t="str">
        <v>标准存储增强型S5se</v>
      </c>
      <c r="P216" t="str">
        <v>标准型SA3</v>
      </c>
      <c r="Q216" t="str">
        <v>标准型S4</v>
      </c>
      <c r="R216" t="str">
        <v>标准型S3</v>
      </c>
      <c r="S216" t="str">
        <v>标准型SA1</v>
      </c>
      <c r="T216" t="str">
        <v>标准型S2</v>
      </c>
      <c r="U216" t="str">
        <v>高IO型IT5</v>
      </c>
      <c r="V216" t="str">
        <v>高IO型IT3</v>
      </c>
      <c r="W216" t="str">
        <v>高IO型I3</v>
      </c>
      <c r="X216" t="str">
        <v>计算型C6</v>
      </c>
      <c r="Y216" t="str">
        <v>计算型C5</v>
      </c>
      <c r="Z216" t="str">
        <v>计算型C4</v>
      </c>
      <c r="AA216" t="str">
        <v>计算网络增强型CN3</v>
      </c>
      <c r="AB216" t="str">
        <v>计算型C3</v>
      </c>
      <c r="AC216" t="str">
        <v>计算型C2</v>
      </c>
      <c r="AD216" t="str">
        <v>大数据型D3</v>
      </c>
      <c r="AE216" t="str">
        <v>大数据型D2</v>
      </c>
    </row>
    <row r="217" spans="2:32" x14ac:dyDescent="0.4">
      <c r="B217" s="4" t="s">
        <v>63</v>
      </c>
      <c r="C217" s="4" t="s">
        <v>1873</v>
      </c>
      <c r="D217">
        <v>48</v>
      </c>
      <c r="E217">
        <v>96</v>
      </c>
      <c r="G217" s="4" t="s">
        <v>2245</v>
      </c>
      <c r="H217" s="4" t="s">
        <v>2389</v>
      </c>
      <c r="I217" s="4" t="str">
        <f t="shared" si="3"/>
        <v>选项表!$M$217#</v>
      </c>
      <c r="J217" s="4"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S217">IFERROR(_xlfn._xlws.SORT(
    _xlfn.UNIQUE(
        TRANSPOSE(
            _xlfn.FILTERXML("&lt;select&gt;&lt;x&gt;"&amp;SUBSTITUTE(选项表[[#This Row],[选项表]],",","&lt;/x&gt;&lt;x&gt;") &amp;"&lt;/x&gt;&lt;/select&gt;","//x")
        )
    )
),"无合适选项，请联系作者更新数据")</f>
        <v>标准型SA2</v>
      </c>
      <c r="N217" t="str">
        <v>标准型S5</v>
      </c>
      <c r="O217" t="str">
        <v>标准型SA3</v>
      </c>
      <c r="P217" t="str">
        <v>标准型S4</v>
      </c>
      <c r="Q217" t="str">
        <v>标准型S3</v>
      </c>
      <c r="R217" t="str">
        <v>标准型S1</v>
      </c>
      <c r="S217" t="str">
        <v>计算型C5</v>
      </c>
    </row>
    <row r="218" spans="2:32" x14ac:dyDescent="0.4">
      <c r="B218" s="4" t="s">
        <v>63</v>
      </c>
      <c r="C218" s="4" t="s">
        <v>1873</v>
      </c>
      <c r="D218">
        <v>48</v>
      </c>
      <c r="E218">
        <v>128</v>
      </c>
      <c r="G218" s="4" t="s">
        <v>2245</v>
      </c>
      <c r="H218" s="4" t="s">
        <v>1970</v>
      </c>
      <c r="I218" s="4" t="str">
        <f t="shared" si="3"/>
        <v>选项表!$M$218#</v>
      </c>
      <c r="J218" s="4"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_xlfn.FILTERXML("&lt;select&gt;&lt;x&gt;"&amp;SUBSTITUTE(选项表[[#This Row],[选项表]],",","&lt;/x&gt;&lt;x&gt;") &amp;"&lt;/x&gt;&lt;/select&gt;","//x")
        )
    )
),"无合适选项，请联系作者更新数据")</f>
        <v>标准型SA2</v>
      </c>
    </row>
    <row r="219" spans="2:32" x14ac:dyDescent="0.4">
      <c r="B219" s="4" t="s">
        <v>63</v>
      </c>
      <c r="C219" s="4" t="s">
        <v>1873</v>
      </c>
      <c r="D219">
        <v>48</v>
      </c>
      <c r="E219">
        <v>192</v>
      </c>
      <c r="G219" s="4" t="s">
        <v>2245</v>
      </c>
      <c r="H219" s="4" t="s">
        <v>2390</v>
      </c>
      <c r="I219" s="4" t="str">
        <f t="shared" si="3"/>
        <v>选项表!$M$219#</v>
      </c>
      <c r="J219" s="4"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R219">IFERROR(_xlfn._xlws.SORT(
    _xlfn.UNIQUE(
        TRANSPOSE(
            _xlfn.FILTERXML("&lt;select&gt;&lt;x&gt;"&amp;SUBSTITUTE(选项表[[#This Row],[选项表]],",","&lt;/x&gt;&lt;x&gt;") &amp;"&lt;/x&gt;&lt;/select&gt;","//x")
        )
    )
),"无合适选项，请联系作者更新数据")</f>
        <v>标准型SA2</v>
      </c>
      <c r="N219" t="str">
        <v>标准型S5</v>
      </c>
      <c r="O219" t="str">
        <v>标准型SA3</v>
      </c>
      <c r="P219" t="str">
        <v>标准型S4</v>
      </c>
      <c r="Q219" t="str">
        <v>标准型S3</v>
      </c>
      <c r="R219" t="str">
        <v>计算型C5</v>
      </c>
    </row>
    <row r="220" spans="2:32" x14ac:dyDescent="0.4">
      <c r="B220" s="4" t="s">
        <v>63</v>
      </c>
      <c r="C220" s="4" t="s">
        <v>1873</v>
      </c>
      <c r="D220">
        <v>64</v>
      </c>
      <c r="E220">
        <v>128</v>
      </c>
      <c r="G220" s="4" t="s">
        <v>2245</v>
      </c>
      <c r="H220" s="4" t="s">
        <v>2391</v>
      </c>
      <c r="I220" s="4" t="str">
        <f t="shared" si="3"/>
        <v>选项表!$M$220#</v>
      </c>
      <c r="J220" s="4"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P220">IFERROR(_xlfn._xlws.SORT(
    _xlfn.UNIQUE(
        TRANSPOSE(
            _xlfn.FILTERXML("&lt;select&gt;&lt;x&gt;"&amp;SUBSTITUTE(选项表[[#This Row],[选项表]],",","&lt;/x&gt;&lt;x&gt;") &amp;"&lt;/x&gt;&lt;/select&gt;","//x")
        )
    )
),"无合适选项，请联系作者更新数据")</f>
        <v>标准型SA2</v>
      </c>
      <c r="N220" t="str">
        <v>标准型SA3</v>
      </c>
      <c r="O220" t="str">
        <v>标准型SA1</v>
      </c>
      <c r="P220" t="str">
        <v>计算型C5</v>
      </c>
    </row>
    <row r="221" spans="2:32" x14ac:dyDescent="0.4">
      <c r="B221" s="4" t="s">
        <v>63</v>
      </c>
      <c r="C221" s="4" t="s">
        <v>1873</v>
      </c>
      <c r="D221">
        <v>80</v>
      </c>
      <c r="E221">
        <v>160</v>
      </c>
      <c r="G221" s="4" t="s">
        <v>2245</v>
      </c>
      <c r="H221" s="4" t="s">
        <v>2392</v>
      </c>
      <c r="I221" s="4" t="str">
        <f t="shared" si="3"/>
        <v>选项表!$M$221#</v>
      </c>
      <c r="J221" s="4"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O221">IFERROR(_xlfn._xlws.SORT(
    _xlfn.UNIQUE(
        TRANSPOSE(
            _xlfn.FILTERXML("&lt;select&gt;&lt;x&gt;"&amp;SUBSTITUTE(选项表[[#This Row],[选项表]],",","&lt;/x&gt;&lt;x&gt;") &amp;"&lt;/x&gt;&lt;/select&gt;","//x")
        )
    )
),"无合适选项，请联系作者更新数据")</f>
        <v>标准型SA2</v>
      </c>
      <c r="N221" t="str">
        <v>标准型S5</v>
      </c>
      <c r="O221" t="str">
        <v>标准型SA3</v>
      </c>
    </row>
    <row r="222" spans="2:32" x14ac:dyDescent="0.4">
      <c r="B222" s="4" t="s">
        <v>63</v>
      </c>
      <c r="C222" s="4" t="s">
        <v>1873</v>
      </c>
      <c r="D222">
        <v>90</v>
      </c>
      <c r="E222">
        <v>224</v>
      </c>
      <c r="G222" s="4" t="s">
        <v>2245</v>
      </c>
      <c r="H222" s="4" t="s">
        <v>1970</v>
      </c>
      <c r="I222" s="4" t="str">
        <f t="shared" si="3"/>
        <v>选项表!$M$222#</v>
      </c>
      <c r="J222" s="4"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_xlfn.FILTERXML("&lt;select&gt;&lt;x&gt;"&amp;SUBSTITUTE(选项表[[#This Row],[选项表]],",","&lt;/x&gt;&lt;x&gt;") &amp;"&lt;/x&gt;&lt;/select&gt;","//x")
        )
    )
),"无合适选项，请联系作者更新数据")</f>
        <v>标准型SA2</v>
      </c>
    </row>
    <row r="223" spans="2:32" x14ac:dyDescent="0.4">
      <c r="B223" s="4" t="s">
        <v>63</v>
      </c>
      <c r="C223" s="4" t="s">
        <v>1873</v>
      </c>
      <c r="D223">
        <v>90</v>
      </c>
      <c r="E223">
        <v>480</v>
      </c>
      <c r="G223" s="4" t="s">
        <v>2245</v>
      </c>
      <c r="H223" s="4" t="s">
        <v>1970</v>
      </c>
      <c r="I223" s="4" t="str">
        <f t="shared" si="3"/>
        <v>选项表!$M$223#</v>
      </c>
      <c r="J223" s="4"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_xlfn.FILTERXML("&lt;select&gt;&lt;x&gt;"&amp;SUBSTITUTE(选项表[[#This Row],[选项表]],",","&lt;/x&gt;&lt;x&gt;") &amp;"&lt;/x&gt;&lt;/select&gt;","//x")
        )
    )
),"无合适选项，请联系作者更新数据")</f>
        <v>标准型SA2</v>
      </c>
    </row>
    <row r="224" spans="2:32" x14ac:dyDescent="0.4">
      <c r="B224" s="4" t="s">
        <v>63</v>
      </c>
      <c r="C224" s="4" t="s">
        <v>1873</v>
      </c>
      <c r="D224">
        <v>96</v>
      </c>
      <c r="E224">
        <v>192</v>
      </c>
      <c r="G224" s="4" t="s">
        <v>2245</v>
      </c>
      <c r="H224" s="4" t="s">
        <v>2393</v>
      </c>
      <c r="I224" s="4" t="str">
        <f t="shared" si="3"/>
        <v>选项表!$M$224#</v>
      </c>
      <c r="J224" s="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O224">IFERROR(_xlfn._xlws.SORT(
    _xlfn.UNIQUE(
        TRANSPOSE(
            _xlfn.FILTERXML("&lt;select&gt;&lt;x&gt;"&amp;SUBSTITUTE(选项表[[#This Row],[选项表]],",","&lt;/x&gt;&lt;x&gt;") &amp;"&lt;/x&gt;&lt;/select&gt;","//x")
        )
    )
),"无合适选项，请联系作者更新数据")</f>
        <v>标准型SA2</v>
      </c>
      <c r="N224" t="str">
        <v>标准型SA3</v>
      </c>
      <c r="O224" t="str">
        <v>大数据型黑石物理服务器BMD3s</v>
      </c>
    </row>
    <row r="225" spans="2:18" x14ac:dyDescent="0.4">
      <c r="B225" s="4" t="s">
        <v>63</v>
      </c>
      <c r="C225" s="4" t="s">
        <v>1873</v>
      </c>
      <c r="D225">
        <v>128</v>
      </c>
      <c r="E225">
        <v>256</v>
      </c>
      <c r="G225" s="4" t="s">
        <v>2245</v>
      </c>
      <c r="H225" s="4" t="s">
        <v>2346</v>
      </c>
      <c r="I225" s="4" t="str">
        <f t="shared" si="3"/>
        <v>选项表!$M$225#</v>
      </c>
      <c r="J225" s="4"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_xlfn.FILTERXML("&lt;select&gt;&lt;x&gt;"&amp;SUBSTITUTE(选项表[[#This Row],[选项表]],",","&lt;/x&gt;&lt;x&gt;") &amp;"&lt;/x&gt;&lt;/select&gt;","//x")
        )
    )
),"无合适选项，请联系作者更新数据")</f>
        <v>标准型SA2</v>
      </c>
      <c r="N225" t="str">
        <v>标准型SA3</v>
      </c>
    </row>
    <row r="226" spans="2:18" x14ac:dyDescent="0.4">
      <c r="B226" s="4" t="s">
        <v>63</v>
      </c>
      <c r="C226" s="4" t="s">
        <v>1873</v>
      </c>
      <c r="D226">
        <v>160</v>
      </c>
      <c r="E226">
        <v>320</v>
      </c>
      <c r="G226" s="4" t="s">
        <v>2245</v>
      </c>
      <c r="H226" s="4" t="s">
        <v>2346</v>
      </c>
      <c r="I226" s="4" t="str">
        <f t="shared" si="3"/>
        <v>选项表!$M$226#</v>
      </c>
      <c r="J226" s="4"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N226">IFERROR(_xlfn._xlws.SORT(
    _xlfn.UNIQUE(
        TRANSPOSE(
            _xlfn.FILTERXML("&lt;select&gt;&lt;x&gt;"&amp;SUBSTITUTE(选项表[[#This Row],[选项表]],",","&lt;/x&gt;&lt;x&gt;") &amp;"&lt;/x&gt;&lt;/select&gt;","//x")
        )
    )
),"无合适选项，请联系作者更新数据")</f>
        <v>标准型SA2</v>
      </c>
      <c r="N226" t="str">
        <v>标准型SA3</v>
      </c>
    </row>
    <row r="227" spans="2:18" x14ac:dyDescent="0.4">
      <c r="B227" s="4" t="s">
        <v>63</v>
      </c>
      <c r="C227" s="4" t="s">
        <v>1873</v>
      </c>
      <c r="D227">
        <v>180</v>
      </c>
      <c r="E227">
        <v>464</v>
      </c>
      <c r="G227" s="4" t="s">
        <v>2245</v>
      </c>
      <c r="H227" s="4" t="s">
        <v>1970</v>
      </c>
      <c r="I227" s="4" t="str">
        <f t="shared" si="3"/>
        <v>选项表!$M$227#</v>
      </c>
      <c r="J227" s="4"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_xlfn.FILTERXML("&lt;select&gt;&lt;x&gt;"&amp;SUBSTITUTE(选项表[[#This Row],[选项表]],",","&lt;/x&gt;&lt;x&gt;") &amp;"&lt;/x&gt;&lt;/select&gt;","//x")
        )
    )
),"无合适选项，请联系作者更新数据")</f>
        <v>标准型SA2</v>
      </c>
    </row>
    <row r="228" spans="2:18" x14ac:dyDescent="0.4">
      <c r="B228" s="4" t="s">
        <v>63</v>
      </c>
      <c r="C228" s="4" t="s">
        <v>1873</v>
      </c>
      <c r="D228">
        <v>180</v>
      </c>
      <c r="E228">
        <v>960</v>
      </c>
      <c r="G228" s="4" t="s">
        <v>2245</v>
      </c>
      <c r="H228" s="4" t="s">
        <v>1970</v>
      </c>
      <c r="I228" s="4" t="str">
        <f t="shared" si="3"/>
        <v>选项表!$M$228#</v>
      </c>
      <c r="J228" s="4"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IFERROR(_xlfn._xlws.SORT(
    _xlfn.UNIQUE(
        TRANSPOSE(
            _xlfn.FILTERXML("&lt;select&gt;&lt;x&gt;"&amp;SUBSTITUTE(选项表[[#This Row],[选项表]],",","&lt;/x&gt;&lt;x&gt;") &amp;"&lt;/x&gt;&lt;/select&gt;","//x")
        )
    )
),"无合适选项，请联系作者更新数据")</f>
        <v>标准型SA2</v>
      </c>
    </row>
    <row r="229" spans="2:18" x14ac:dyDescent="0.4">
      <c r="B229" s="4" t="s">
        <v>63</v>
      </c>
      <c r="C229" s="4" t="s">
        <v>1873</v>
      </c>
      <c r="D229">
        <v>24</v>
      </c>
      <c r="E229">
        <v>48</v>
      </c>
      <c r="G229" s="4" t="s">
        <v>2245</v>
      </c>
      <c r="H229" s="4" t="s">
        <v>2135</v>
      </c>
      <c r="I229" s="4" t="str">
        <f t="shared" si="3"/>
        <v>选项表!$M$229#</v>
      </c>
      <c r="J229" s="4"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Q229">IFERROR(_xlfn._xlws.SORT(
    _xlfn.UNIQUE(
        TRANSPOSE(
            _xlfn.FILTERXML("&lt;select&gt;&lt;x&gt;"&amp;SUBSTITUTE(选项表[[#This Row],[选项表]],",","&lt;/x&gt;&lt;x&gt;") &amp;"&lt;/x&gt;&lt;/select&gt;","//x")
        )
    )
),"无合适选项，请联系作者更新数据")</f>
        <v>标准型S5</v>
      </c>
      <c r="N229" t="str">
        <v>标准型S4</v>
      </c>
      <c r="O229" t="str">
        <v>标准型S3</v>
      </c>
      <c r="P229" t="str">
        <v>标准型S2</v>
      </c>
      <c r="Q229" t="str">
        <v>标准型S1</v>
      </c>
    </row>
    <row r="230" spans="2:18" x14ac:dyDescent="0.4">
      <c r="B230" s="4" t="s">
        <v>63</v>
      </c>
      <c r="C230" s="4" t="s">
        <v>1873</v>
      </c>
      <c r="D230">
        <v>24</v>
      </c>
      <c r="E230">
        <v>96</v>
      </c>
      <c r="G230" s="4" t="s">
        <v>2245</v>
      </c>
      <c r="H230" s="4" t="s">
        <v>2394</v>
      </c>
      <c r="I230" s="4" t="str">
        <f t="shared" si="3"/>
        <v>选项表!$M$230#</v>
      </c>
      <c r="J230" s="4"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R230">IFERROR(_xlfn._xlws.SORT(
    _xlfn.UNIQUE(
        TRANSPOSE(
            _xlfn.FILTERXML("&lt;select&gt;&lt;x&gt;"&amp;SUBSTITUTE(选项表[[#This Row],[选项表]],",","&lt;/x&gt;&lt;x&gt;") &amp;"&lt;/x&gt;&lt;/select&gt;","//x")
        )
    )
),"无合适选项，请联系作者更新数据")</f>
        <v>标准型S5</v>
      </c>
      <c r="N230" t="str">
        <v>标准型S4</v>
      </c>
      <c r="O230" t="str">
        <v>标准型S3</v>
      </c>
      <c r="P230" t="str">
        <v>标准型S2</v>
      </c>
      <c r="Q230" t="str">
        <v>高IO型I3</v>
      </c>
      <c r="R230" t="str">
        <v>大数据型D2</v>
      </c>
    </row>
    <row r="231" spans="2:18" x14ac:dyDescent="0.4">
      <c r="B231" s="4" t="s">
        <v>63</v>
      </c>
      <c r="C231" s="4" t="s">
        <v>1873</v>
      </c>
      <c r="D231">
        <v>76</v>
      </c>
      <c r="E231">
        <v>256</v>
      </c>
      <c r="G231" s="4" t="s">
        <v>2245</v>
      </c>
      <c r="H231" s="4" t="s">
        <v>1973</v>
      </c>
      <c r="I231" s="4" t="str">
        <f t="shared" si="3"/>
        <v>选项表!$M$231#</v>
      </c>
      <c r="J231" s="4"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IFERROR(_xlfn._xlws.SORT(
    _xlfn.UNIQUE(
        TRANSPOSE(
            _xlfn.FILTERXML("&lt;select&gt;&lt;x&gt;"&amp;SUBSTITUTE(选项表[[#This Row],[选项表]],",","&lt;/x&gt;&lt;x&gt;") &amp;"&lt;/x&gt;&lt;/select&gt;","//x")
        )
    )
),"无合适选项，请联系作者更新数据")</f>
        <v>标准型S5</v>
      </c>
    </row>
    <row r="232" spans="2:18" x14ac:dyDescent="0.4">
      <c r="B232" s="4" t="s">
        <v>63</v>
      </c>
      <c r="C232" s="4" t="s">
        <v>1873</v>
      </c>
      <c r="D232">
        <v>84</v>
      </c>
      <c r="E232">
        <v>320</v>
      </c>
      <c r="G232" s="4" t="s">
        <v>2245</v>
      </c>
      <c r="H232" s="4" t="s">
        <v>2136</v>
      </c>
      <c r="I232" s="4" t="str">
        <f t="shared" si="3"/>
        <v>选项表!$M$232#</v>
      </c>
      <c r="J232" s="4"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N232">IFERROR(_xlfn._xlws.SORT(
    _xlfn.UNIQUE(
        TRANSPOSE(
            _xlfn.FILTERXML("&lt;select&gt;&lt;x&gt;"&amp;SUBSTITUTE(选项表[[#This Row],[选项表]],",","&lt;/x&gt;&lt;x&gt;") &amp;"&lt;/x&gt;&lt;/select&gt;","//x")
        )
    )
),"无合适选项，请联系作者更新数据")</f>
        <v>标准型S5</v>
      </c>
      <c r="N232" t="str">
        <v>大数据型D3</v>
      </c>
    </row>
    <row r="233" spans="2:18" x14ac:dyDescent="0.4">
      <c r="B233" s="4" t="s">
        <v>63</v>
      </c>
      <c r="C233" s="4" t="s">
        <v>1873</v>
      </c>
      <c r="D233">
        <v>68</v>
      </c>
      <c r="E233">
        <v>316</v>
      </c>
      <c r="G233" s="4" t="s">
        <v>2245</v>
      </c>
      <c r="H233" s="4" t="s">
        <v>1967</v>
      </c>
      <c r="I233" s="4" t="str">
        <f t="shared" si="3"/>
        <v>选项表!$M$233#</v>
      </c>
      <c r="J233" s="4"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标准存储增强型S5se</v>
      </c>
    </row>
    <row r="234" spans="2:18" x14ac:dyDescent="0.4">
      <c r="B234" s="4" t="s">
        <v>63</v>
      </c>
      <c r="C234" s="4" t="s">
        <v>1873</v>
      </c>
      <c r="D234">
        <v>80</v>
      </c>
      <c r="E234">
        <v>320</v>
      </c>
      <c r="G234" s="4" t="s">
        <v>2245</v>
      </c>
      <c r="H234" s="4" t="s">
        <v>2349</v>
      </c>
      <c r="I234" s="4" t="str">
        <f t="shared" si="3"/>
        <v>选项表!$M$234#</v>
      </c>
      <c r="J234" s="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Q234">IFERROR(_xlfn._xlws.SORT(
    _xlfn.UNIQUE(
        TRANSPOSE(
            _xlfn.FILTERXML("&lt;select&gt;&lt;x&gt;"&amp;SUBSTITUTE(选项表[[#This Row],[选项表]],",","&lt;/x&gt;&lt;x&gt;") &amp;"&lt;/x&gt;&lt;/select&gt;","//x")
        )
    )
),"无合适选项，请联系作者更新数据")</f>
        <v>标准型SA3</v>
      </c>
      <c r="N234" t="str">
        <v>标准型S3</v>
      </c>
      <c r="O234" t="str">
        <v>计算型C6</v>
      </c>
      <c r="P234" t="str">
        <v>GPU计算型GN7</v>
      </c>
      <c r="Q234" t="str">
        <v>GPU计算型GN10Xp</v>
      </c>
    </row>
    <row r="235" spans="2:18" x14ac:dyDescent="0.4">
      <c r="B235" s="4" t="s">
        <v>63</v>
      </c>
      <c r="C235" s="4" t="s">
        <v>1873</v>
      </c>
      <c r="D235">
        <v>96</v>
      </c>
      <c r="E235">
        <v>384</v>
      </c>
      <c r="G235" s="4" t="s">
        <v>2245</v>
      </c>
      <c r="H235" s="4" t="s">
        <v>2395</v>
      </c>
      <c r="I235" s="4" t="str">
        <f t="shared" si="3"/>
        <v>选项表!$M$235#</v>
      </c>
      <c r="J235" s="4"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P235">IFERROR(_xlfn._xlws.SORT(
    _xlfn.UNIQUE(
        TRANSPOSE(
            _xlfn.FILTERXML("&lt;select&gt;&lt;x&gt;"&amp;SUBSTITUTE(选项表[[#This Row],[选项表]],",","&lt;/x&gt;&lt;x&gt;") &amp;"&lt;/x&gt;&lt;/select&gt;","//x")
        )
    )
),"无合适选项，请联系作者更新数据")</f>
        <v>标准型SA3</v>
      </c>
      <c r="N235" t="str">
        <v>高IO型黑石物理服务器BMI5</v>
      </c>
      <c r="O235" t="str">
        <v>GPU型黑石物理服务器BMG5t</v>
      </c>
      <c r="P235" t="str">
        <v>GPU型黑石物理服务器BMG5v</v>
      </c>
    </row>
    <row r="236" spans="2:18" x14ac:dyDescent="0.4">
      <c r="B236" s="4" t="s">
        <v>63</v>
      </c>
      <c r="C236" s="4" t="s">
        <v>1873</v>
      </c>
      <c r="D236">
        <v>116</v>
      </c>
      <c r="E236">
        <v>216</v>
      </c>
      <c r="G236" s="4" t="s">
        <v>2245</v>
      </c>
      <c r="H236" s="4" t="s">
        <v>1969</v>
      </c>
      <c r="I236" s="4" t="str">
        <f t="shared" si="3"/>
        <v>选项表!$M$236#</v>
      </c>
      <c r="J236" s="4"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x14ac:dyDescent="0.4">
      <c r="B237" s="4" t="s">
        <v>63</v>
      </c>
      <c r="C237" s="4" t="s">
        <v>1873</v>
      </c>
      <c r="D237">
        <v>116</v>
      </c>
      <c r="E237">
        <v>470</v>
      </c>
      <c r="G237" s="4" t="s">
        <v>2245</v>
      </c>
      <c r="H237" s="4" t="s">
        <v>1969</v>
      </c>
      <c r="I237" s="4" t="str">
        <f t="shared" si="3"/>
        <v>选项表!$M$237#</v>
      </c>
      <c r="J237" s="4"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x14ac:dyDescent="0.4">
      <c r="B238" s="4" t="s">
        <v>63</v>
      </c>
      <c r="C238" s="4" t="s">
        <v>1873</v>
      </c>
      <c r="D238">
        <v>128</v>
      </c>
      <c r="E238">
        <v>215</v>
      </c>
      <c r="G238" s="4" t="s">
        <v>2245</v>
      </c>
      <c r="H238" s="4" t="s">
        <v>1969</v>
      </c>
      <c r="I238" s="4" t="str">
        <f t="shared" si="3"/>
        <v>选项表!$M$238#</v>
      </c>
      <c r="J238" s="4"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x14ac:dyDescent="0.4">
      <c r="B239" s="4" t="s">
        <v>63</v>
      </c>
      <c r="C239" s="4" t="s">
        <v>1873</v>
      </c>
      <c r="D239">
        <v>160</v>
      </c>
      <c r="E239">
        <v>640</v>
      </c>
      <c r="G239" s="4" t="s">
        <v>2245</v>
      </c>
      <c r="H239" s="4" t="s">
        <v>1969</v>
      </c>
      <c r="I239" s="4" t="str">
        <f t="shared" si="3"/>
        <v>选项表!$M$239#</v>
      </c>
      <c r="J239" s="4"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_xlfn.FILTERXML("&lt;select&gt;&lt;x&gt;"&amp;SUBSTITUTE(选项表[[#This Row],[选项表]],",","&lt;/x&gt;&lt;x&gt;") &amp;"&lt;/x&gt;&lt;/select&gt;","//x")
        )
    )
),"无合适选项，请联系作者更新数据")</f>
        <v>标准型SA3</v>
      </c>
    </row>
    <row r="240" spans="2:18" x14ac:dyDescent="0.4">
      <c r="B240" s="4" t="s">
        <v>63</v>
      </c>
      <c r="C240" s="4" t="s">
        <v>1873</v>
      </c>
      <c r="D240">
        <v>232</v>
      </c>
      <c r="E240">
        <v>432</v>
      </c>
      <c r="G240" s="4" t="s">
        <v>2245</v>
      </c>
      <c r="H240" s="4" t="s">
        <v>1969</v>
      </c>
      <c r="I240" s="4" t="str">
        <f t="shared" si="3"/>
        <v>选项表!$M$240#</v>
      </c>
      <c r="J240" s="4"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_xlfn.FILTERXML("&lt;select&gt;&lt;x&gt;"&amp;SUBSTITUTE(选项表[[#This Row],[选项表]],",","&lt;/x&gt;&lt;x&gt;") &amp;"&lt;/x&gt;&lt;/select&gt;","//x")
        )
    )
),"无合适选项，请联系作者更新数据")</f>
        <v>标准型SA3</v>
      </c>
    </row>
    <row r="241" spans="2:18" x14ac:dyDescent="0.4">
      <c r="B241" s="4" t="s">
        <v>63</v>
      </c>
      <c r="C241" s="4" t="s">
        <v>1873</v>
      </c>
      <c r="D241">
        <v>232</v>
      </c>
      <c r="E241">
        <v>696</v>
      </c>
      <c r="G241" s="4" t="s">
        <v>2245</v>
      </c>
      <c r="H241" s="4" t="s">
        <v>1969</v>
      </c>
      <c r="I241" s="4" t="str">
        <f t="shared" si="3"/>
        <v>选项表!$M$241#</v>
      </c>
      <c r="J241" s="4"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标准型SA3</v>
      </c>
    </row>
    <row r="242" spans="2:18" x14ac:dyDescent="0.4">
      <c r="B242" s="4" t="s">
        <v>63</v>
      </c>
      <c r="C242" s="4" t="s">
        <v>1873</v>
      </c>
      <c r="D242">
        <v>232</v>
      </c>
      <c r="E242">
        <v>940</v>
      </c>
      <c r="G242" s="4" t="s">
        <v>2245</v>
      </c>
      <c r="H242" s="4" t="s">
        <v>1969</v>
      </c>
      <c r="I242" s="4" t="str">
        <f t="shared" si="3"/>
        <v>选项表!$M$242#</v>
      </c>
      <c r="J242" s="4"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IFERROR(_xlfn._xlws.SORT(
    _xlfn.UNIQUE(
        TRANSPOSE(
            _xlfn.FILTERXML("&lt;select&gt;&lt;x&gt;"&amp;SUBSTITUTE(选项表[[#This Row],[选项表]],",","&lt;/x&gt;&lt;x&gt;") &amp;"&lt;/x&gt;&lt;/select&gt;","//x")
        )
    )
),"无合适选项，请联系作者更新数据")</f>
        <v>标准型SA3</v>
      </c>
    </row>
    <row r="243" spans="2:18" x14ac:dyDescent="0.4">
      <c r="B243" s="4" t="s">
        <v>63</v>
      </c>
      <c r="C243" s="4" t="s">
        <v>1873</v>
      </c>
      <c r="D243">
        <v>12</v>
      </c>
      <c r="E243">
        <v>48</v>
      </c>
      <c r="G243" s="4" t="s">
        <v>2245</v>
      </c>
      <c r="H243" s="4" t="s">
        <v>2137</v>
      </c>
      <c r="I243" s="4" t="str">
        <f t="shared" si="3"/>
        <v>选项表!$M$243#</v>
      </c>
      <c r="J243" s="4"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P243">IFERROR(_xlfn._xlws.SORT(
    _xlfn.UNIQUE(
        TRANSPOSE(
            _xlfn.FILTERXML("&lt;select&gt;&lt;x&gt;"&amp;SUBSTITUTE(选项表[[#This Row],[选项表]],",","&lt;/x&gt;&lt;x&gt;") &amp;"&lt;/x&gt;&lt;/select&gt;","//x")
        )
    )
),"无合适选项，请联系作者更新数据")</f>
        <v>标准型S4</v>
      </c>
      <c r="N243" t="str">
        <v>标准型S3</v>
      </c>
      <c r="O243" t="str">
        <v>标准型S2</v>
      </c>
      <c r="P243" t="str">
        <v>标准型S1</v>
      </c>
    </row>
    <row r="244" spans="2:18" x14ac:dyDescent="0.4">
      <c r="B244" s="4" t="s">
        <v>63</v>
      </c>
      <c r="C244" s="4" t="s">
        <v>1873</v>
      </c>
      <c r="D244">
        <v>28</v>
      </c>
      <c r="E244">
        <v>128</v>
      </c>
      <c r="G244" s="4" t="s">
        <v>2245</v>
      </c>
      <c r="H244" s="4" t="s">
        <v>1974</v>
      </c>
      <c r="I244" s="4" t="str">
        <f t="shared" si="3"/>
        <v>选项表!$M$244#</v>
      </c>
      <c r="J244" s="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_xlfn.FILTERXML("&lt;select&gt;&lt;x&gt;"&amp;SUBSTITUTE(选项表[[#This Row],[选项表]],",","&lt;/x&gt;&lt;x&gt;") &amp;"&lt;/x&gt;&lt;/select&gt;","//x")
        )
    )
),"无合适选项，请联系作者更新数据")</f>
        <v>标准型S4</v>
      </c>
    </row>
    <row r="245" spans="2:18" x14ac:dyDescent="0.4">
      <c r="B245" s="4" t="s">
        <v>63</v>
      </c>
      <c r="C245" s="4" t="s">
        <v>1873</v>
      </c>
      <c r="D245">
        <v>72</v>
      </c>
      <c r="E245">
        <v>288</v>
      </c>
      <c r="G245" s="4" t="s">
        <v>2245</v>
      </c>
      <c r="H245" s="4" t="s">
        <v>1974</v>
      </c>
      <c r="I245" s="4" t="str">
        <f t="shared" si="3"/>
        <v>选项表!$M$245#</v>
      </c>
      <c r="J245" s="4"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_xlfn.FILTERXML("&lt;select&gt;&lt;x&gt;"&amp;SUBSTITUTE(选项表[[#This Row],[选项表]],",","&lt;/x&gt;&lt;x&gt;") &amp;"&lt;/x&gt;&lt;/select&gt;","//x")
        )
    )
),"无合适选项，请联系作者更新数据")</f>
        <v>标准型S4</v>
      </c>
    </row>
    <row r="246" spans="2:18" x14ac:dyDescent="0.4">
      <c r="B246" s="4" t="s">
        <v>63</v>
      </c>
      <c r="C246" s="4" t="s">
        <v>1873</v>
      </c>
      <c r="D246">
        <v>12</v>
      </c>
      <c r="E246">
        <v>24</v>
      </c>
      <c r="G246" s="4" t="s">
        <v>2245</v>
      </c>
      <c r="H246" s="4" t="s">
        <v>2120</v>
      </c>
      <c r="I246" s="4" t="str">
        <f t="shared" si="3"/>
        <v>选项表!$M$246#</v>
      </c>
      <c r="J246" s="4"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O246">IFERROR(_xlfn._xlws.SORT(
    _xlfn.UNIQUE(
        TRANSPOSE(
            _xlfn.FILTERXML("&lt;select&gt;&lt;x&gt;"&amp;SUBSTITUTE(选项表[[#This Row],[选项表]],",","&lt;/x&gt;&lt;x&gt;") &amp;"&lt;/x&gt;&lt;/select&gt;","//x")
        )
    )
),"无合适选项，请联系作者更新数据")</f>
        <v>标准型S3</v>
      </c>
      <c r="N246" t="str">
        <v>标准型S2</v>
      </c>
      <c r="O246" t="str">
        <v>标准型S1</v>
      </c>
    </row>
    <row r="247" spans="2:18" x14ac:dyDescent="0.4">
      <c r="B247" s="4" t="s">
        <v>63</v>
      </c>
      <c r="C247" s="4" t="s">
        <v>1873</v>
      </c>
      <c r="D247">
        <v>128</v>
      </c>
      <c r="E247">
        <v>448</v>
      </c>
      <c r="G247" s="4" t="s">
        <v>2245</v>
      </c>
      <c r="H247" s="4" t="s">
        <v>1971</v>
      </c>
      <c r="I247" s="4" t="str">
        <f t="shared" si="3"/>
        <v>选项表!$M$247#</v>
      </c>
      <c r="J247" s="4"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标准型SA1</v>
      </c>
    </row>
    <row r="248" spans="2:18" x14ac:dyDescent="0.4">
      <c r="B248" s="4" t="s">
        <v>63</v>
      </c>
      <c r="C248" s="4" t="s">
        <v>1873</v>
      </c>
      <c r="D248">
        <v>2</v>
      </c>
      <c r="E248">
        <v>2</v>
      </c>
      <c r="G248" s="4" t="s">
        <v>2245</v>
      </c>
      <c r="H248" s="4" t="s">
        <v>2121</v>
      </c>
      <c r="I248" s="4" t="str">
        <f t="shared" si="3"/>
        <v>选项表!$M$248#</v>
      </c>
      <c r="J248" s="4"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_xlfn.FILTERXML("&lt;select&gt;&lt;x&gt;"&amp;SUBSTITUTE(选项表[[#This Row],[选项表]],",","&lt;/x&gt;&lt;x&gt;") &amp;"&lt;/x&gt;&lt;/select&gt;","//x")
        )
    )
),"无合适选项，请联系作者更新数据")</f>
        <v>标准型S2</v>
      </c>
      <c r="N248" t="str">
        <v>标准型S1</v>
      </c>
    </row>
    <row r="249" spans="2:18" x14ac:dyDescent="0.4">
      <c r="B249" s="4" t="s">
        <v>63</v>
      </c>
      <c r="C249" s="4" t="s">
        <v>1873</v>
      </c>
      <c r="D249">
        <v>56</v>
      </c>
      <c r="E249">
        <v>224</v>
      </c>
      <c r="G249" s="4" t="s">
        <v>2245</v>
      </c>
      <c r="H249" s="4" t="s">
        <v>2138</v>
      </c>
      <c r="I249" s="4" t="str">
        <f t="shared" si="3"/>
        <v>选项表!$M$249#</v>
      </c>
      <c r="J249" s="4"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N249">IFERROR(_xlfn._xlws.SORT(
    _xlfn.UNIQUE(
        TRANSPOSE(
            _xlfn.FILTERXML("&lt;select&gt;&lt;x&gt;"&amp;SUBSTITUTE(选项表[[#This Row],[选项表]],",","&lt;/x&gt;&lt;x&gt;") &amp;"&lt;/x&gt;&lt;/select&gt;","//x")
        )
    )
),"无合适选项，请联系作者更新数据")</f>
        <v>标准型S2</v>
      </c>
      <c r="N249" t="str">
        <v>大数据型D1</v>
      </c>
    </row>
    <row r="250" spans="2:18" x14ac:dyDescent="0.4">
      <c r="B250" s="4" t="s">
        <v>63</v>
      </c>
      <c r="C250" s="4" t="s">
        <v>1873</v>
      </c>
      <c r="D250">
        <v>4</v>
      </c>
      <c r="E250">
        <v>4</v>
      </c>
      <c r="G250" s="4" t="s">
        <v>2245</v>
      </c>
      <c r="H250" s="4" t="s">
        <v>1977</v>
      </c>
      <c r="I250" s="4" t="str">
        <f t="shared" si="3"/>
        <v>选项表!$M$250#</v>
      </c>
      <c r="J250" s="4"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_xlfn.FILTERXML("&lt;select&gt;&lt;x&gt;"&amp;SUBSTITUTE(选项表[[#This Row],[选项表]],",","&lt;/x&gt;&lt;x&gt;") &amp;"&lt;/x&gt;&lt;/select&gt;","//x")
        )
    )
),"无合适选项，请联系作者更新数据")</f>
        <v>标准型S1</v>
      </c>
    </row>
    <row r="251" spans="2:18" x14ac:dyDescent="0.4">
      <c r="B251" s="4" t="s">
        <v>63</v>
      </c>
      <c r="C251" s="4" t="s">
        <v>1873</v>
      </c>
      <c r="D251">
        <v>16</v>
      </c>
      <c r="E251">
        <v>16</v>
      </c>
      <c r="G251" s="4" t="s">
        <v>2245</v>
      </c>
      <c r="H251" s="4" t="s">
        <v>1977</v>
      </c>
      <c r="I251" s="4" t="str">
        <f t="shared" si="3"/>
        <v>选项表!$M$251#</v>
      </c>
      <c r="J251" s="4"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_xlfn.FILTERXML("&lt;select&gt;&lt;x&gt;"&amp;SUBSTITUTE(选项表[[#This Row],[选项表]],",","&lt;/x&gt;&lt;x&gt;") &amp;"&lt;/x&gt;&lt;/select&gt;","//x")
        )
    )
),"无合适选项，请联系作者更新数据")</f>
        <v>标准型S1</v>
      </c>
    </row>
    <row r="252" spans="2:18" x14ac:dyDescent="0.4">
      <c r="B252" s="4" t="s">
        <v>63</v>
      </c>
      <c r="C252" s="4" t="s">
        <v>1873</v>
      </c>
      <c r="D252">
        <v>76</v>
      </c>
      <c r="E252">
        <v>320</v>
      </c>
      <c r="G252" s="4" t="s">
        <v>2245</v>
      </c>
      <c r="H252" s="4" t="s">
        <v>2134</v>
      </c>
      <c r="I252" s="4" t="str">
        <f t="shared" si="3"/>
        <v>选项表!$M$252#</v>
      </c>
      <c r="J252" s="4"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N252">IFERROR(_xlfn._xlws.SORT(
    _xlfn.UNIQUE(
        TRANSPOSE(
            _xlfn.FILTERXML("&lt;select&gt;&lt;x&gt;"&amp;SUBSTITUTE(选项表[[#This Row],[选项表]],",","&lt;/x&gt;&lt;x&gt;") &amp;"&lt;/x&gt;&lt;/select&gt;","//x")
        )
    )
),"无合适选项，请联系作者更新数据")</f>
        <v>高IO型I3</v>
      </c>
      <c r="N252" t="str">
        <v>大数据型D2</v>
      </c>
    </row>
    <row r="253" spans="2:18" x14ac:dyDescent="0.4">
      <c r="B253" s="4" t="s">
        <v>63</v>
      </c>
      <c r="C253" s="4" t="s">
        <v>1873</v>
      </c>
      <c r="D253">
        <v>1</v>
      </c>
      <c r="E253">
        <v>8</v>
      </c>
      <c r="G253" s="4" t="s">
        <v>2245</v>
      </c>
      <c r="H253" s="4" t="s">
        <v>2396</v>
      </c>
      <c r="I253" s="4" t="str">
        <f t="shared" si="3"/>
        <v>选项表!$M$253#</v>
      </c>
      <c r="J253" s="4"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x14ac:dyDescent="0.4">
      <c r="B254" s="4" t="s">
        <v>63</v>
      </c>
      <c r="C254" s="4" t="s">
        <v>1873</v>
      </c>
      <c r="D254">
        <v>2</v>
      </c>
      <c r="E254">
        <v>12</v>
      </c>
      <c r="G254" s="4" t="s">
        <v>2245</v>
      </c>
      <c r="H254" s="4" t="s">
        <v>1982</v>
      </c>
      <c r="I254" s="4" t="str">
        <f t="shared" si="3"/>
        <v>选项表!$M$254#</v>
      </c>
      <c r="J254" s="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IFERROR(_xlfn._xlws.SORT(
    _xlfn.UNIQUE(
        TRANSPOSE(
            _xlfn.FILTERXML("&lt;select&gt;&lt;x&gt;"&amp;SUBSTITUTE(选项表[[#This Row],[选项表]],",","&lt;/x&gt;&lt;x&gt;") &amp;"&lt;/x&gt;&lt;/select&gt;","//x")
        )
    )
),"无合适选项，请联系作者更新数据")</f>
        <v>内存型M6</v>
      </c>
    </row>
    <row r="255" spans="2:18" x14ac:dyDescent="0.4">
      <c r="B255" s="4" t="s">
        <v>63</v>
      </c>
      <c r="C255" s="4" t="s">
        <v>1873</v>
      </c>
      <c r="D255">
        <v>4</v>
      </c>
      <c r="E255">
        <v>32</v>
      </c>
      <c r="G255" s="4" t="s">
        <v>2245</v>
      </c>
      <c r="H255" s="4" t="s">
        <v>2396</v>
      </c>
      <c r="I255" s="4" t="str">
        <f t="shared" si="3"/>
        <v>选项表!$M$255#</v>
      </c>
      <c r="J255" s="4"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_xlfn.FILTERXML("&lt;select&gt;&lt;x&gt;"&amp;SUBSTITUTE(选项表[[#This Row],[选项表]],",","&lt;/x&gt;&lt;x&gt;") &amp;"&lt;/x&gt;&lt;/select&gt;","//x")
        )
    )
),"无合适选项，请联系作者更新数据")</f>
        <v>内存型M6</v>
      </c>
      <c r="N255" t="str">
        <v>内存型MA2</v>
      </c>
      <c r="O255" t="str">
        <v>内存型M5</v>
      </c>
      <c r="P255" t="str">
        <v>内存型M4</v>
      </c>
      <c r="Q255" t="str">
        <v>内存型M2</v>
      </c>
      <c r="R255" t="str">
        <v>内存型M1</v>
      </c>
    </row>
    <row r="256" spans="2:18" x14ac:dyDescent="0.4">
      <c r="B256" s="4" t="s">
        <v>63</v>
      </c>
      <c r="C256" s="4" t="s">
        <v>1873</v>
      </c>
      <c r="D256">
        <v>8</v>
      </c>
      <c r="E256">
        <v>64</v>
      </c>
      <c r="G256" s="4" t="s">
        <v>2245</v>
      </c>
      <c r="H256" s="4" t="s">
        <v>2396</v>
      </c>
      <c r="I256" s="4" t="str">
        <f t="shared" si="3"/>
        <v>选项表!$M$256#</v>
      </c>
      <c r="J256" s="4"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_xlfn.FILTERXML("&lt;select&gt;&lt;x&gt;"&amp;SUBSTITUTE(选项表[[#This Row],[选项表]],",","&lt;/x&gt;&lt;x&gt;") &amp;"&lt;/x&gt;&lt;/select&gt;","//x")
        )
    )
),"无合适选项，请联系作者更新数据")</f>
        <v>内存型M6</v>
      </c>
      <c r="N256" t="str">
        <v>内存型MA2</v>
      </c>
      <c r="O256" t="str">
        <v>内存型M5</v>
      </c>
      <c r="P256" t="str">
        <v>内存型M4</v>
      </c>
      <c r="Q256" t="str">
        <v>内存型M2</v>
      </c>
      <c r="R256" t="str">
        <v>内存型M1</v>
      </c>
    </row>
    <row r="257" spans="2:18" x14ac:dyDescent="0.4">
      <c r="B257" s="4" t="s">
        <v>63</v>
      </c>
      <c r="C257" s="4" t="s">
        <v>1873</v>
      </c>
      <c r="D257">
        <v>16</v>
      </c>
      <c r="E257">
        <v>128</v>
      </c>
      <c r="G257" s="4" t="s">
        <v>2245</v>
      </c>
      <c r="H257" s="4" t="s">
        <v>2396</v>
      </c>
      <c r="I257" s="4" t="str">
        <f t="shared" si="3"/>
        <v>选项表!$M$257#</v>
      </c>
      <c r="J257" s="4"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_xlfn.FILTERXML("&lt;select&gt;&lt;x&gt;"&amp;SUBSTITUTE(选项表[[#This Row],[选项表]],",","&lt;/x&gt;&lt;x&gt;") &amp;"&lt;/x&gt;&lt;/select&gt;","//x")
        )
    )
),"无合适选项，请联系作者更新数据")</f>
        <v>内存型M6</v>
      </c>
      <c r="N257" t="str">
        <v>内存型MA2</v>
      </c>
      <c r="O257" t="str">
        <v>内存型M5</v>
      </c>
      <c r="P257" t="str">
        <v>内存型M4</v>
      </c>
      <c r="Q257" t="str">
        <v>内存型M2</v>
      </c>
      <c r="R257" t="str">
        <v>内存型M1</v>
      </c>
    </row>
    <row r="258" spans="2:18" x14ac:dyDescent="0.4">
      <c r="B258" s="4" t="s">
        <v>63</v>
      </c>
      <c r="C258" s="4" t="s">
        <v>1873</v>
      </c>
      <c r="D258">
        <v>32</v>
      </c>
      <c r="E258">
        <v>256</v>
      </c>
      <c r="G258" s="4" t="s">
        <v>2245</v>
      </c>
      <c r="H258" s="4" t="s">
        <v>2396</v>
      </c>
      <c r="I258" s="4" t="str">
        <f t="shared" ref="I258:I321" si="4">"选项表!" &amp; ADDRESS(ROW(M258),COLUMN(M258)) &amp; "#"</f>
        <v>选项表!$M$258#</v>
      </c>
      <c r="J258" s="4"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R258">IFERROR(_xlfn._xlws.SORT(
    _xlfn.UNIQUE(
        TRANSPOSE(
            _xlfn.FILTERXML("&lt;select&gt;&lt;x&gt;"&amp;SUBSTITUTE(选项表[[#This Row],[选项表]],",","&lt;/x&gt;&lt;x&gt;") &amp;"&lt;/x&gt;&lt;/select&gt;","//x")
        )
    )
),"无合适选项，请联系作者更新数据")</f>
        <v>内存型M6</v>
      </c>
      <c r="N258" t="str">
        <v>内存型MA2</v>
      </c>
      <c r="O258" t="str">
        <v>内存型M5</v>
      </c>
      <c r="P258" t="str">
        <v>内存型M4</v>
      </c>
      <c r="Q258" t="str">
        <v>内存型M2</v>
      </c>
      <c r="R258" t="str">
        <v>内存型M1</v>
      </c>
    </row>
    <row r="259" spans="2:18" x14ac:dyDescent="0.4">
      <c r="B259" s="4" t="s">
        <v>63</v>
      </c>
      <c r="C259" s="4" t="s">
        <v>1873</v>
      </c>
      <c r="D259">
        <v>62</v>
      </c>
      <c r="E259">
        <v>470</v>
      </c>
      <c r="G259" s="4" t="s">
        <v>2245</v>
      </c>
      <c r="H259" s="4" t="s">
        <v>1982</v>
      </c>
      <c r="I259" s="4" t="str">
        <f t="shared" si="4"/>
        <v>选项表!$M$259#</v>
      </c>
      <c r="J259" s="4"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IFERROR(_xlfn._xlws.SORT(
    _xlfn.UNIQUE(
        TRANSPOSE(
            _xlfn.FILTERXML("&lt;select&gt;&lt;x&gt;"&amp;SUBSTITUTE(选项表[[#This Row],[选项表]],",","&lt;/x&gt;&lt;x&gt;") &amp;"&lt;/x&gt;&lt;/select&gt;","//x")
        )
    )
),"无合适选项，请联系作者更新数据")</f>
        <v>内存型M6</v>
      </c>
    </row>
    <row r="260" spans="2:18" x14ac:dyDescent="0.4">
      <c r="B260" s="4" t="s">
        <v>63</v>
      </c>
      <c r="C260" s="4" t="s">
        <v>1873</v>
      </c>
      <c r="D260">
        <v>64</v>
      </c>
      <c r="E260">
        <v>512</v>
      </c>
      <c r="G260" s="4" t="s">
        <v>2245</v>
      </c>
      <c r="H260" s="4" t="s">
        <v>2139</v>
      </c>
      <c r="I260" s="4" t="str">
        <f t="shared" si="4"/>
        <v>选项表!$M$260#</v>
      </c>
      <c r="J260" s="4"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O260">IFERROR(_xlfn._xlws.SORT(
    _xlfn.UNIQUE(
        TRANSPOSE(
            _xlfn.FILTERXML("&lt;select&gt;&lt;x&gt;"&amp;SUBSTITUTE(选项表[[#This Row],[选项表]],",","&lt;/x&gt;&lt;x&gt;") &amp;"&lt;/x&gt;&lt;/select&gt;","//x")
        )
    )
),"无合适选项，请联系作者更新数据")</f>
        <v>内存型M6</v>
      </c>
      <c r="N260" t="str">
        <v>内存型M5</v>
      </c>
      <c r="O260" t="str">
        <v>内存型M4</v>
      </c>
    </row>
    <row r="261" spans="2:18" x14ac:dyDescent="0.4">
      <c r="B261" s="4" t="s">
        <v>63</v>
      </c>
      <c r="C261" s="4" t="s">
        <v>1873</v>
      </c>
      <c r="D261">
        <v>124</v>
      </c>
      <c r="E261">
        <v>940</v>
      </c>
      <c r="G261" s="4" t="s">
        <v>2245</v>
      </c>
      <c r="H261" s="4" t="s">
        <v>1982</v>
      </c>
      <c r="I261" s="4" t="str">
        <f t="shared" si="4"/>
        <v>选项表!$M$261#</v>
      </c>
      <c r="J261" s="4"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_xlfn.FILTERXML("&lt;select&gt;&lt;x&gt;"&amp;SUBSTITUTE(选项表[[#This Row],[选项表]],",","&lt;/x&gt;&lt;x&gt;") &amp;"&lt;/x&gt;&lt;/select&gt;","//x")
        )
    )
),"无合适选项，请联系作者更新数据")</f>
        <v>内存型M6</v>
      </c>
    </row>
    <row r="262" spans="2:18" x14ac:dyDescent="0.4">
      <c r="B262" s="4" t="s">
        <v>63</v>
      </c>
      <c r="C262" s="4" t="s">
        <v>1873</v>
      </c>
      <c r="D262">
        <v>48</v>
      </c>
      <c r="E262">
        <v>384</v>
      </c>
      <c r="G262" s="4" t="s">
        <v>2245</v>
      </c>
      <c r="H262" s="4" t="s">
        <v>2122</v>
      </c>
      <c r="I262" s="4" t="str">
        <f t="shared" si="4"/>
        <v>选项表!$M$262#</v>
      </c>
      <c r="J262" s="4"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N262">IFERROR(_xlfn._xlws.SORT(
    _xlfn.UNIQUE(
        TRANSPOSE(
            _xlfn.FILTERXML("&lt;select&gt;&lt;x&gt;"&amp;SUBSTITUTE(选项表[[#This Row],[选项表]],",","&lt;/x&gt;&lt;x&gt;") &amp;"&lt;/x&gt;&lt;/select&gt;","//x")
        )
    )
),"无合适选项，请联系作者更新数据")</f>
        <v>内存型MA2</v>
      </c>
      <c r="N262" t="str">
        <v>内存型M2</v>
      </c>
    </row>
    <row r="263" spans="2:18" x14ac:dyDescent="0.4">
      <c r="B263" s="4" t="s">
        <v>63</v>
      </c>
      <c r="C263" s="4" t="s">
        <v>1873</v>
      </c>
      <c r="D263">
        <v>2</v>
      </c>
      <c r="E263">
        <v>16</v>
      </c>
      <c r="G263" s="4" t="s">
        <v>2245</v>
      </c>
      <c r="H263" s="4" t="s">
        <v>2140</v>
      </c>
      <c r="I263" s="4" t="str">
        <f t="shared" si="4"/>
        <v>选项表!$M$263#</v>
      </c>
      <c r="J263" s="4"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_xlfn.FILTERXML("&lt;select&gt;&lt;x&gt;"&amp;SUBSTITUTE(选项表[[#This Row],[选项表]],",","&lt;/x&gt;&lt;x&gt;") &amp;"&lt;/x&gt;&lt;/select&gt;","//x")
        )
    )
),"无合适选项，请联系作者更新数据")</f>
        <v>内存型M5</v>
      </c>
      <c r="N263" t="str">
        <v>内存型M4</v>
      </c>
      <c r="O263" t="str">
        <v>内存型M2</v>
      </c>
      <c r="P263" t="str">
        <v>内存型M1</v>
      </c>
    </row>
    <row r="264" spans="2:18" x14ac:dyDescent="0.4">
      <c r="B264" s="4" t="s">
        <v>63</v>
      </c>
      <c r="C264" s="4" t="s">
        <v>1873</v>
      </c>
      <c r="D264">
        <v>12</v>
      </c>
      <c r="E264">
        <v>96</v>
      </c>
      <c r="G264" s="4" t="s">
        <v>2245</v>
      </c>
      <c r="H264" s="4" t="s">
        <v>2140</v>
      </c>
      <c r="I264" s="4" t="str">
        <f t="shared" si="4"/>
        <v>选项表!$M$264#</v>
      </c>
      <c r="J264" s="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P264">IFERROR(_xlfn._xlws.SORT(
    _xlfn.UNIQUE(
        TRANSPOSE(
            _xlfn.FILTERXML("&lt;select&gt;&lt;x&gt;"&amp;SUBSTITUTE(选项表[[#This Row],[选项表]],",","&lt;/x&gt;&lt;x&gt;") &amp;"&lt;/x&gt;&lt;/select&gt;","//x")
        )
    )
),"无合适选项，请联系作者更新数据")</f>
        <v>内存型M5</v>
      </c>
      <c r="N264" t="str">
        <v>内存型M4</v>
      </c>
      <c r="O264" t="str">
        <v>内存型M2</v>
      </c>
      <c r="P264" t="str">
        <v>内存型M1</v>
      </c>
    </row>
    <row r="265" spans="2:18" x14ac:dyDescent="0.4">
      <c r="B265" s="4" t="s">
        <v>63</v>
      </c>
      <c r="C265" s="4" t="s">
        <v>1873</v>
      </c>
      <c r="D265">
        <v>24</v>
      </c>
      <c r="E265">
        <v>192</v>
      </c>
      <c r="G265" s="4" t="s">
        <v>2245</v>
      </c>
      <c r="H265" s="4" t="s">
        <v>2141</v>
      </c>
      <c r="I265" s="4" t="str">
        <f t="shared" si="4"/>
        <v>选项表!$M$265#</v>
      </c>
      <c r="J265" s="4"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O265">IFERROR(_xlfn._xlws.SORT(
    _xlfn.UNIQUE(
        TRANSPOSE(
            _xlfn.FILTERXML("&lt;select&gt;&lt;x&gt;"&amp;SUBSTITUTE(选项表[[#This Row],[选项表]],",","&lt;/x&gt;&lt;x&gt;") &amp;"&lt;/x&gt;&lt;/select&gt;","//x")
        )
    )
),"无合适选项，请联系作者更新数据")</f>
        <v>内存型M5</v>
      </c>
      <c r="N265" t="str">
        <v>内存型M2</v>
      </c>
      <c r="O265" t="str">
        <v>内存型M1</v>
      </c>
    </row>
    <row r="266" spans="2:18" x14ac:dyDescent="0.4">
      <c r="B266" s="4" t="s">
        <v>63</v>
      </c>
      <c r="C266" s="4" t="s">
        <v>1873</v>
      </c>
      <c r="D266">
        <v>84</v>
      </c>
      <c r="E266">
        <v>700</v>
      </c>
      <c r="G266" s="4" t="s">
        <v>2245</v>
      </c>
      <c r="H266" s="4" t="s">
        <v>1983</v>
      </c>
      <c r="I266" s="4" t="str">
        <f t="shared" si="4"/>
        <v>选项表!$M$266#</v>
      </c>
      <c r="J266" s="4"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内存型M5</v>
      </c>
    </row>
    <row r="267" spans="2:18" x14ac:dyDescent="0.4">
      <c r="B267" s="4" t="s">
        <v>63</v>
      </c>
      <c r="C267" s="4" t="s">
        <v>1873</v>
      </c>
      <c r="D267">
        <v>12</v>
      </c>
      <c r="E267">
        <v>144</v>
      </c>
      <c r="G267" s="4" t="s">
        <v>2245</v>
      </c>
      <c r="H267" s="4" t="s">
        <v>1984</v>
      </c>
      <c r="I267" s="4" t="str">
        <f t="shared" si="4"/>
        <v>选项表!$M$267#</v>
      </c>
      <c r="J267" s="4"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_xlfn.FILTERXML("&lt;select&gt;&lt;x&gt;"&amp;SUBSTITUTE(选项表[[#This Row],[选项表]],",","&lt;/x&gt;&lt;x&gt;") &amp;"&lt;/x&gt;&lt;/select&gt;","//x")
        )
    )
),"无合适选项，请联系作者更新数据")</f>
        <v>内存型M4</v>
      </c>
    </row>
    <row r="268" spans="2:18" x14ac:dyDescent="0.4">
      <c r="B268" s="4" t="s">
        <v>63</v>
      </c>
      <c r="C268" s="4" t="s">
        <v>1873</v>
      </c>
      <c r="D268">
        <v>16</v>
      </c>
      <c r="E268">
        <v>192</v>
      </c>
      <c r="G268" s="4" t="s">
        <v>2245</v>
      </c>
      <c r="H268" s="4" t="s">
        <v>1984</v>
      </c>
      <c r="I268" s="4" t="str">
        <f t="shared" si="4"/>
        <v>选项表!$M$268#</v>
      </c>
      <c r="J268" s="4"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_xlfn.FILTERXML("&lt;select&gt;&lt;x&gt;"&amp;SUBSTITUTE(选项表[[#This Row],[选项表]],",","&lt;/x&gt;&lt;x&gt;") &amp;"&lt;/x&gt;&lt;/select&gt;","//x")
        )
    )
),"无合适选项，请联系作者更新数据")</f>
        <v>内存型M4</v>
      </c>
    </row>
    <row r="269" spans="2:18" x14ac:dyDescent="0.4">
      <c r="B269" s="4" t="s">
        <v>63</v>
      </c>
      <c r="C269" s="4" t="s">
        <v>1873</v>
      </c>
      <c r="D269">
        <v>32</v>
      </c>
      <c r="E269">
        <v>384</v>
      </c>
      <c r="G269" s="4" t="s">
        <v>2245</v>
      </c>
      <c r="H269" s="4" t="s">
        <v>1984</v>
      </c>
      <c r="I269" s="4" t="str">
        <f t="shared" si="4"/>
        <v>选项表!$M$269#</v>
      </c>
      <c r="J269" s="4"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内存型M4</v>
      </c>
    </row>
    <row r="270" spans="2:18" x14ac:dyDescent="0.4">
      <c r="B270" s="4" t="s">
        <v>63</v>
      </c>
      <c r="C270" s="4" t="s">
        <v>1873</v>
      </c>
      <c r="D270">
        <v>72</v>
      </c>
      <c r="E270">
        <v>648</v>
      </c>
      <c r="G270" s="4" t="s">
        <v>2245</v>
      </c>
      <c r="H270" s="4" t="s">
        <v>1984</v>
      </c>
      <c r="I270" s="4" t="str">
        <f t="shared" si="4"/>
        <v>选项表!$M$270#</v>
      </c>
      <c r="J270" s="4"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内存型M4</v>
      </c>
    </row>
    <row r="271" spans="2:18" x14ac:dyDescent="0.4">
      <c r="B271" s="4" t="s">
        <v>63</v>
      </c>
      <c r="C271" s="4" t="s">
        <v>1873</v>
      </c>
      <c r="D271">
        <v>56</v>
      </c>
      <c r="E271">
        <v>448</v>
      </c>
      <c r="G271" s="4" t="s">
        <v>2245</v>
      </c>
      <c r="H271" s="4" t="s">
        <v>2129</v>
      </c>
      <c r="I271" s="4" t="str">
        <f t="shared" si="4"/>
        <v>选项表!$M$271#</v>
      </c>
      <c r="J271" s="4"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N271">IFERROR(_xlfn._xlws.SORT(
    _xlfn.UNIQUE(
        TRANSPOSE(
            _xlfn.FILTERXML("&lt;select&gt;&lt;x&gt;"&amp;SUBSTITUTE(选项表[[#This Row],[选项表]],",","&lt;/x&gt;&lt;x&gt;") &amp;"&lt;/x&gt;&lt;/select&gt;","//x")
        )
    )
),"无合适选项，请联系作者更新数据")</f>
        <v>内存型M2</v>
      </c>
      <c r="N271" t="str">
        <v>GPU计算型GN8</v>
      </c>
    </row>
    <row r="272" spans="2:18" x14ac:dyDescent="0.4">
      <c r="B272" s="4" t="s">
        <v>63</v>
      </c>
      <c r="C272" s="4" t="s">
        <v>1873</v>
      </c>
      <c r="D272">
        <v>46</v>
      </c>
      <c r="E272">
        <v>216</v>
      </c>
      <c r="G272" s="4" t="s">
        <v>2245</v>
      </c>
      <c r="H272" s="4" t="s">
        <v>1961</v>
      </c>
      <c r="I272" s="4" t="str">
        <f t="shared" si="4"/>
        <v>选项表!$M$272#</v>
      </c>
      <c r="J272" s="4"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计算型C6</v>
      </c>
    </row>
    <row r="273" spans="2:14" x14ac:dyDescent="0.4">
      <c r="B273" s="4" t="s">
        <v>63</v>
      </c>
      <c r="C273" s="4" t="s">
        <v>1873</v>
      </c>
      <c r="D273">
        <v>92</v>
      </c>
      <c r="E273">
        <v>432</v>
      </c>
      <c r="G273" s="4" t="s">
        <v>2245</v>
      </c>
      <c r="H273" s="4" t="s">
        <v>1961</v>
      </c>
      <c r="I273" s="4" t="str">
        <f t="shared" si="4"/>
        <v>选项表!$M$273#</v>
      </c>
      <c r="J273" s="4"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计算型C6</v>
      </c>
    </row>
    <row r="274" spans="2:14" x14ac:dyDescent="0.4">
      <c r="B274" s="4" t="s">
        <v>63</v>
      </c>
      <c r="C274" s="4" t="s">
        <v>1873</v>
      </c>
      <c r="D274">
        <v>52</v>
      </c>
      <c r="E274">
        <v>184</v>
      </c>
      <c r="G274" s="4" t="s">
        <v>2245</v>
      </c>
      <c r="H274" s="4" t="s">
        <v>1962</v>
      </c>
      <c r="I274" s="4" t="str">
        <f t="shared" si="4"/>
        <v>选项表!$M$274#</v>
      </c>
      <c r="J274" s="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计算型C5</v>
      </c>
    </row>
    <row r="275" spans="2:14" x14ac:dyDescent="0.4">
      <c r="B275" s="4" t="s">
        <v>63</v>
      </c>
      <c r="C275" s="4" t="s">
        <v>1873</v>
      </c>
      <c r="D275">
        <v>104</v>
      </c>
      <c r="E275">
        <v>368</v>
      </c>
      <c r="G275" s="4" t="s">
        <v>2245</v>
      </c>
      <c r="H275" s="4" t="s">
        <v>1962</v>
      </c>
      <c r="I275" s="4" t="str">
        <f t="shared" si="4"/>
        <v>选项表!$M$275#</v>
      </c>
      <c r="J275" s="4"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计算型C5</v>
      </c>
    </row>
    <row r="276" spans="2:14" x14ac:dyDescent="0.4">
      <c r="B276" s="4" t="s">
        <v>63</v>
      </c>
      <c r="C276" s="4" t="s">
        <v>1873</v>
      </c>
      <c r="D276">
        <v>32</v>
      </c>
      <c r="E276">
        <v>174</v>
      </c>
      <c r="G276" s="4" t="s">
        <v>2245</v>
      </c>
      <c r="H276" s="4" t="s">
        <v>1963</v>
      </c>
      <c r="I276" s="4" t="str">
        <f t="shared" si="4"/>
        <v>选项表!$M$276#</v>
      </c>
      <c r="J276" s="4"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计算型C4</v>
      </c>
    </row>
    <row r="277" spans="2:14" x14ac:dyDescent="0.4">
      <c r="B277" s="4" t="s">
        <v>63</v>
      </c>
      <c r="C277" s="4" t="s">
        <v>1873</v>
      </c>
      <c r="D277">
        <v>64</v>
      </c>
      <c r="E277">
        <v>348</v>
      </c>
      <c r="G277" s="4" t="s">
        <v>2245</v>
      </c>
      <c r="H277" s="4" t="s">
        <v>1963</v>
      </c>
      <c r="I277" s="4" t="str">
        <f t="shared" si="4"/>
        <v>选项表!$M$277#</v>
      </c>
      <c r="J277" s="4"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_xlfn.FILTERXML("&lt;select&gt;&lt;x&gt;"&amp;SUBSTITUTE(选项表[[#This Row],[选项表]],",","&lt;/x&gt;&lt;x&gt;") &amp;"&lt;/x&gt;&lt;/select&gt;","//x")
        )
    )
),"无合适选项，请联系作者更新数据")</f>
        <v>计算型C4</v>
      </c>
    </row>
    <row r="278" spans="2:14" x14ac:dyDescent="0.4">
      <c r="B278" s="4" t="s">
        <v>63</v>
      </c>
      <c r="C278" s="4" t="s">
        <v>1873</v>
      </c>
      <c r="D278">
        <v>32</v>
      </c>
      <c r="E278">
        <v>96</v>
      </c>
      <c r="G278" s="4" t="s">
        <v>2245</v>
      </c>
      <c r="H278" s="4" t="s">
        <v>1965</v>
      </c>
      <c r="I278" s="4" t="str">
        <f t="shared" si="4"/>
        <v>选项表!$M$278#</v>
      </c>
      <c r="J278" s="4"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_xlfn.FILTERXML("&lt;select&gt;&lt;x&gt;"&amp;SUBSTITUTE(选项表[[#This Row],[选项表]],",","&lt;/x&gt;&lt;x&gt;") &amp;"&lt;/x&gt;&lt;/select&gt;","//x")
        )
    )
),"无合适选项，请联系作者更新数据")</f>
        <v>计算型C2</v>
      </c>
    </row>
    <row r="279" spans="2:14" x14ac:dyDescent="0.4">
      <c r="B279" s="4" t="s">
        <v>63</v>
      </c>
      <c r="C279" s="4" t="s">
        <v>1873</v>
      </c>
      <c r="D279">
        <v>28</v>
      </c>
      <c r="E279">
        <v>48</v>
      </c>
      <c r="G279" s="4" t="s">
        <v>2245</v>
      </c>
      <c r="H279" s="4" t="s">
        <v>1999</v>
      </c>
      <c r="I279" s="4" t="str">
        <f t="shared" si="4"/>
        <v>选项表!$M$279#</v>
      </c>
      <c r="J279" s="4"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_xlfn.FILTERXML("&lt;select&gt;&lt;x&gt;"&amp;SUBSTITUTE(选项表[[#This Row],[选项表]],",","&lt;/x&gt;&lt;x&gt;") &amp;"&lt;/x&gt;&lt;/select&gt;","//x")
        )
    )
),"无合适选项，请联系作者更新数据")</f>
        <v>GPU计算型GN6</v>
      </c>
    </row>
    <row r="280" spans="2:14" x14ac:dyDescent="0.4">
      <c r="B280" s="4" t="s">
        <v>63</v>
      </c>
      <c r="C280" s="4" t="s">
        <v>1873</v>
      </c>
      <c r="D280">
        <v>56</v>
      </c>
      <c r="E280">
        <v>96</v>
      </c>
      <c r="G280" s="4" t="s">
        <v>2245</v>
      </c>
      <c r="H280" s="4" t="s">
        <v>1999</v>
      </c>
      <c r="I280" s="4" t="str">
        <f t="shared" si="4"/>
        <v>选项表!$M$280#</v>
      </c>
      <c r="J280" s="4"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IFERROR(_xlfn._xlws.SORT(
    _xlfn.UNIQUE(
        TRANSPOSE(
            _xlfn.FILTERXML("&lt;select&gt;&lt;x&gt;"&amp;SUBSTITUTE(选项表[[#This Row],[选项表]],",","&lt;/x&gt;&lt;x&gt;") &amp;"&lt;/x&gt;&lt;/select&gt;","//x")
        )
    )
),"无合适选项，请联系作者更新数据")</f>
        <v>GPU计算型GN6</v>
      </c>
    </row>
    <row r="281" spans="2:14" x14ac:dyDescent="0.4">
      <c r="B281" s="4" t="s">
        <v>63</v>
      </c>
      <c r="C281" s="4" t="s">
        <v>1873</v>
      </c>
      <c r="D281">
        <v>4</v>
      </c>
      <c r="E281">
        <v>20</v>
      </c>
      <c r="G281" s="4" t="s">
        <v>2245</v>
      </c>
      <c r="H281" s="4" t="s">
        <v>2355</v>
      </c>
      <c r="I281" s="4" t="str">
        <f t="shared" si="4"/>
        <v>选项表!$M$281#</v>
      </c>
      <c r="J281" s="4"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GPU计算型GN6S</v>
      </c>
      <c r="N281" t="str">
        <v>GPU计算型GN7</v>
      </c>
    </row>
    <row r="282" spans="2:14" x14ac:dyDescent="0.4">
      <c r="B282" s="4" t="s">
        <v>63</v>
      </c>
      <c r="C282" s="4" t="s">
        <v>1873</v>
      </c>
      <c r="D282">
        <v>8</v>
      </c>
      <c r="E282">
        <v>40</v>
      </c>
      <c r="G282" s="4" t="s">
        <v>2245</v>
      </c>
      <c r="H282" s="4" t="s">
        <v>2130</v>
      </c>
      <c r="I282" s="4" t="str">
        <f t="shared" si="4"/>
        <v>选项表!$M$282#</v>
      </c>
      <c r="J282" s="4"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_xlfn.FILTERXML("&lt;select&gt;&lt;x&gt;"&amp;SUBSTITUTE(选项表[[#This Row],[选项表]],",","&lt;/x&gt;&lt;x&gt;") &amp;"&lt;/x&gt;&lt;/select&gt;","//x")
        )
    )
),"无合适选项，请联系作者更新数据")</f>
        <v>GPU计算型GN6S</v>
      </c>
      <c r="N282" t="str">
        <v>GPU计算型GN10X</v>
      </c>
    </row>
    <row r="283" spans="2:14" x14ac:dyDescent="0.4">
      <c r="B283" s="4" t="s">
        <v>63</v>
      </c>
      <c r="C283" s="4" t="s">
        <v>1873</v>
      </c>
      <c r="D283">
        <v>10</v>
      </c>
      <c r="E283">
        <v>40</v>
      </c>
      <c r="G283" s="4" t="s">
        <v>2245</v>
      </c>
      <c r="H283" s="4" t="s">
        <v>2098</v>
      </c>
      <c r="I283" s="4" t="str">
        <f t="shared" si="4"/>
        <v>选项表!$M$283#</v>
      </c>
      <c r="J283" s="4"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_xlfn.FILTERXML("&lt;select&gt;&lt;x&gt;"&amp;SUBSTITUTE(选项表[[#This Row],[选项表]],",","&lt;/x&gt;&lt;x&gt;") &amp;"&lt;/x&gt;&lt;/select&gt;","//x")
        )
    )
),"无合适选项，请联系作者更新数据")</f>
        <v>GPU计算型GN7</v>
      </c>
      <c r="N283" t="str">
        <v>GPU计算型GN10Xp</v>
      </c>
    </row>
    <row r="284" spans="2:14" x14ac:dyDescent="0.4">
      <c r="B284" s="4" t="s">
        <v>63</v>
      </c>
      <c r="C284" s="4" t="s">
        <v>1873</v>
      </c>
      <c r="D284">
        <v>20</v>
      </c>
      <c r="E284">
        <v>80</v>
      </c>
      <c r="G284" s="4" t="s">
        <v>2245</v>
      </c>
      <c r="H284" s="4" t="s">
        <v>2098</v>
      </c>
      <c r="I284" s="4" t="str">
        <f t="shared" si="4"/>
        <v>选项表!$M$284#</v>
      </c>
      <c r="J284" s="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_xlfn.FILTERXML("&lt;select&gt;&lt;x&gt;"&amp;SUBSTITUTE(选项表[[#This Row],[选项表]],",","&lt;/x&gt;&lt;x&gt;") &amp;"&lt;/x&gt;&lt;/select&gt;","//x")
        )
    )
),"无合适选项，请联系作者更新数据")</f>
        <v>GPU计算型GN7</v>
      </c>
      <c r="N284" t="str">
        <v>GPU计算型GN10Xp</v>
      </c>
    </row>
    <row r="285" spans="2:14" x14ac:dyDescent="0.4">
      <c r="B285" s="4" t="s">
        <v>63</v>
      </c>
      <c r="C285" s="4" t="s">
        <v>1873</v>
      </c>
      <c r="D285">
        <v>40</v>
      </c>
      <c r="E285">
        <v>160</v>
      </c>
      <c r="G285" s="4" t="s">
        <v>2245</v>
      </c>
      <c r="H285" s="4" t="s">
        <v>2098</v>
      </c>
      <c r="I285" s="4" t="str">
        <f t="shared" si="4"/>
        <v>选项表!$M$285#</v>
      </c>
      <c r="J285" s="4"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N285">IFERROR(_xlfn._xlws.SORT(
    _xlfn.UNIQUE(
        TRANSPOSE(
            _xlfn.FILTERXML("&lt;select&gt;&lt;x&gt;"&amp;SUBSTITUTE(选项表[[#This Row],[选项表]],",","&lt;/x&gt;&lt;x&gt;") &amp;"&lt;/x&gt;&lt;/select&gt;","//x")
        )
    )
),"无合适选项，请联系作者更新数据")</f>
        <v>GPU计算型GN7</v>
      </c>
      <c r="N285" t="str">
        <v>GPU计算型GN10Xp</v>
      </c>
    </row>
    <row r="286" spans="2:14" x14ac:dyDescent="0.4">
      <c r="B286" s="4" t="s">
        <v>63</v>
      </c>
      <c r="C286" s="4" t="s">
        <v>1873</v>
      </c>
      <c r="D286">
        <v>6</v>
      </c>
      <c r="E286">
        <v>56</v>
      </c>
      <c r="G286" s="4" t="s">
        <v>2245</v>
      </c>
      <c r="H286" s="4" t="s">
        <v>1989</v>
      </c>
      <c r="I286" s="4" t="str">
        <f t="shared" si="4"/>
        <v>选项表!$M$286#</v>
      </c>
      <c r="J286" s="4"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GPU计算型GN8</v>
      </c>
    </row>
    <row r="287" spans="2:14" x14ac:dyDescent="0.4">
      <c r="B287" s="4" t="s">
        <v>63</v>
      </c>
      <c r="C287" s="4" t="s">
        <v>1873</v>
      </c>
      <c r="D287">
        <v>14</v>
      </c>
      <c r="E287">
        <v>112</v>
      </c>
      <c r="G287" s="4" t="s">
        <v>2245</v>
      </c>
      <c r="H287" s="4" t="s">
        <v>1989</v>
      </c>
      <c r="I287" s="4" t="str">
        <f t="shared" si="4"/>
        <v>选项表!$M$287#</v>
      </c>
      <c r="J287" s="4"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GPU计算型GN8</v>
      </c>
    </row>
    <row r="288" spans="2:14" x14ac:dyDescent="0.4">
      <c r="B288" s="4" t="s">
        <v>63</v>
      </c>
      <c r="C288" s="4" t="s">
        <v>1873</v>
      </c>
      <c r="D288">
        <v>28</v>
      </c>
      <c r="E288">
        <v>224</v>
      </c>
      <c r="G288" s="4" t="s">
        <v>2245</v>
      </c>
      <c r="H288" s="4" t="s">
        <v>1989</v>
      </c>
      <c r="I288" s="4" t="str">
        <f t="shared" si="4"/>
        <v>选项表!$M$288#</v>
      </c>
      <c r="J288" s="4"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GPU计算型GN8</v>
      </c>
    </row>
    <row r="289" spans="2:15" x14ac:dyDescent="0.4">
      <c r="B289" s="4" t="s">
        <v>63</v>
      </c>
      <c r="C289" s="4" t="s">
        <v>1873</v>
      </c>
      <c r="D289">
        <v>36</v>
      </c>
      <c r="E289">
        <v>160</v>
      </c>
      <c r="G289" s="4" t="s">
        <v>2245</v>
      </c>
      <c r="H289" s="4" t="s">
        <v>1993</v>
      </c>
      <c r="I289" s="4" t="str">
        <f t="shared" si="4"/>
        <v>选项表!$M$289#</v>
      </c>
      <c r="J289" s="4"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GPU计算型GN10X</v>
      </c>
    </row>
    <row r="290" spans="2:15" x14ac:dyDescent="0.4">
      <c r="B290" s="4" t="s">
        <v>63</v>
      </c>
      <c r="C290" s="4" t="s">
        <v>1873</v>
      </c>
      <c r="D290">
        <v>72</v>
      </c>
      <c r="E290">
        <v>320</v>
      </c>
      <c r="G290" s="4" t="s">
        <v>2245</v>
      </c>
      <c r="H290" s="4" t="s">
        <v>1993</v>
      </c>
      <c r="I290" s="4" t="str">
        <f t="shared" si="4"/>
        <v>选项表!$M$290#</v>
      </c>
      <c r="J290" s="4"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GPU计算型GN10X</v>
      </c>
    </row>
    <row r="291" spans="2:15" x14ac:dyDescent="0.4">
      <c r="B291" s="4" t="s">
        <v>63</v>
      </c>
      <c r="C291" s="4" t="s">
        <v>1873</v>
      </c>
      <c r="D291">
        <v>90</v>
      </c>
      <c r="E291">
        <v>226</v>
      </c>
      <c r="G291" s="4" t="s">
        <v>2245</v>
      </c>
      <c r="H291" s="4" t="s">
        <v>1994</v>
      </c>
      <c r="I291" s="4" t="str">
        <f t="shared" si="4"/>
        <v>选项表!$M$291#</v>
      </c>
      <c r="J291" s="4"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GPU推理型GI3X</v>
      </c>
    </row>
    <row r="292" spans="2:15" x14ac:dyDescent="0.4">
      <c r="B292" s="4" t="s">
        <v>63</v>
      </c>
      <c r="C292" s="4" t="s">
        <v>1873</v>
      </c>
      <c r="D292">
        <v>180</v>
      </c>
      <c r="E292">
        <v>452</v>
      </c>
      <c r="G292" s="4" t="s">
        <v>2245</v>
      </c>
      <c r="H292" s="4" t="s">
        <v>1994</v>
      </c>
      <c r="I292" s="4" t="str">
        <f t="shared" si="4"/>
        <v>选项表!$M$292#</v>
      </c>
      <c r="J292" s="4"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GPU推理型GI3X</v>
      </c>
    </row>
    <row r="293" spans="2:15" x14ac:dyDescent="0.4">
      <c r="B293" s="4" t="s">
        <v>63</v>
      </c>
      <c r="C293" s="4" t="s">
        <v>1873</v>
      </c>
      <c r="D293">
        <v>16</v>
      </c>
      <c r="E293">
        <v>96</v>
      </c>
      <c r="G293" s="4" t="s">
        <v>2245</v>
      </c>
      <c r="H293" s="4" t="s">
        <v>1988</v>
      </c>
      <c r="I293" s="4" t="str">
        <f t="shared" si="4"/>
        <v>选项表!$M$293#</v>
      </c>
      <c r="J293" s="4"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GPU计算型GT4</v>
      </c>
    </row>
    <row r="294" spans="2:15" x14ac:dyDescent="0.4">
      <c r="B294" s="4" t="s">
        <v>63</v>
      </c>
      <c r="C294" s="4" t="s">
        <v>1873</v>
      </c>
      <c r="D294">
        <v>32</v>
      </c>
      <c r="E294">
        <v>192</v>
      </c>
      <c r="G294" s="4" t="s">
        <v>2245</v>
      </c>
      <c r="H294" s="4" t="s">
        <v>1988</v>
      </c>
      <c r="I294" s="4" t="str">
        <f t="shared" si="4"/>
        <v>选项表!$M$294#</v>
      </c>
      <c r="J294" s="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GPU计算型GT4</v>
      </c>
    </row>
    <row r="295" spans="2:15" x14ac:dyDescent="0.4">
      <c r="B295" s="4" t="s">
        <v>63</v>
      </c>
      <c r="C295" s="4" t="s">
        <v>1873</v>
      </c>
      <c r="D295">
        <v>82</v>
      </c>
      <c r="E295">
        <v>474</v>
      </c>
      <c r="G295" s="4" t="s">
        <v>2245</v>
      </c>
      <c r="H295" s="4" t="s">
        <v>1988</v>
      </c>
      <c r="I295" s="4" t="str">
        <f t="shared" si="4"/>
        <v>选项表!$M$295#</v>
      </c>
      <c r="J295" s="4"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GPU计算型GT4</v>
      </c>
    </row>
    <row r="296" spans="2:15" x14ac:dyDescent="0.4">
      <c r="B296" s="4" t="s">
        <v>63</v>
      </c>
      <c r="C296" s="4" t="s">
        <v>1873</v>
      </c>
      <c r="D296">
        <v>164</v>
      </c>
      <c r="E296">
        <v>948</v>
      </c>
      <c r="G296" s="4" t="s">
        <v>2245</v>
      </c>
      <c r="H296" s="4" t="s">
        <v>1988</v>
      </c>
      <c r="I296" s="4" t="str">
        <f t="shared" si="4"/>
        <v>选项表!$M$296#</v>
      </c>
      <c r="J296" s="4"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_xlfn.FILTERXML("&lt;select&gt;&lt;x&gt;"&amp;SUBSTITUTE(选项表[[#This Row],[选项表]],",","&lt;/x&gt;&lt;x&gt;") &amp;"&lt;/x&gt;&lt;/select&gt;","//x")
        )
    )
),"无合适选项，请联系作者更新数据")</f>
        <v>GPU计算型GT4</v>
      </c>
    </row>
    <row r="297" spans="2:15" x14ac:dyDescent="0.4">
      <c r="B297" s="4" t="s">
        <v>63</v>
      </c>
      <c r="C297" s="4" t="s">
        <v>1873</v>
      </c>
      <c r="D297">
        <v>10</v>
      </c>
      <c r="E297">
        <v>88</v>
      </c>
      <c r="G297" s="4" t="s">
        <v>2245</v>
      </c>
      <c r="H297" s="4" t="s">
        <v>1996</v>
      </c>
      <c r="I297" s="4" t="str">
        <f t="shared" si="4"/>
        <v>选项表!$M$297#</v>
      </c>
      <c r="J297" s="4"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_xlfn.FILTERXML("&lt;select&gt;&lt;x&gt;"&amp;SUBSTITUTE(选项表[[#This Row],[选项表]],",","&lt;/x&gt;&lt;x&gt;") &amp;"&lt;/x&gt;&lt;/select&gt;","//x")
        )
    )
),"无合适选项，请联系作者更新数据")</f>
        <v>FPGA加速型FX4</v>
      </c>
    </row>
    <row r="298" spans="2:15" x14ac:dyDescent="0.4">
      <c r="B298" s="4" t="s">
        <v>63</v>
      </c>
      <c r="C298" s="4" t="s">
        <v>1873</v>
      </c>
      <c r="D298">
        <v>22</v>
      </c>
      <c r="E298">
        <v>176</v>
      </c>
      <c r="G298" s="4" t="s">
        <v>2245</v>
      </c>
      <c r="H298" s="4" t="s">
        <v>1996</v>
      </c>
      <c r="I298" s="4" t="str">
        <f t="shared" si="4"/>
        <v>选项表!$M$298#</v>
      </c>
      <c r="J298" s="4"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_xlfn.FILTERXML("&lt;select&gt;&lt;x&gt;"&amp;SUBSTITUTE(选项表[[#This Row],[选项表]],",","&lt;/x&gt;&lt;x&gt;") &amp;"&lt;/x&gt;&lt;/select&gt;","//x")
        )
    )
),"无合适选项，请联系作者更新数据")</f>
        <v>FPGA加速型FX4</v>
      </c>
    </row>
    <row r="299" spans="2:15" x14ac:dyDescent="0.4">
      <c r="B299" s="4" t="s">
        <v>63</v>
      </c>
      <c r="C299" s="4" t="s">
        <v>1873</v>
      </c>
      <c r="D299">
        <v>44</v>
      </c>
      <c r="E299">
        <v>352</v>
      </c>
      <c r="G299" s="4" t="s">
        <v>2245</v>
      </c>
      <c r="H299" s="4" t="s">
        <v>1996</v>
      </c>
      <c r="I299" s="4" t="str">
        <f t="shared" si="4"/>
        <v>选项表!$M$299#</v>
      </c>
      <c r="J299" s="4"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IFERROR(_xlfn._xlws.SORT(
    _xlfn.UNIQUE(
        TRANSPOSE(
            _xlfn.FILTERXML("&lt;select&gt;&lt;x&gt;"&amp;SUBSTITUTE(选项表[[#This Row],[选项表]],",","&lt;/x&gt;&lt;x&gt;") &amp;"&lt;/x&gt;&lt;/select&gt;","//x")
        )
    )
),"无合适选项，请联系作者更新数据")</f>
        <v>FPGA加速型FX4</v>
      </c>
    </row>
    <row r="300" spans="2:15" x14ac:dyDescent="0.4">
      <c r="B300" s="4" t="s">
        <v>63</v>
      </c>
      <c r="C300" s="4" t="s">
        <v>1873</v>
      </c>
      <c r="D300">
        <v>80</v>
      </c>
      <c r="E300">
        <v>384</v>
      </c>
      <c r="G300" s="4" t="s">
        <v>2245</v>
      </c>
      <c r="H300" s="4" t="s">
        <v>2116</v>
      </c>
      <c r="I300" s="4" t="str">
        <f t="shared" si="4"/>
        <v>选项表!$M$300#</v>
      </c>
      <c r="J300" s="4"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N300">IFERROR(_xlfn._xlws.SORT(
    _xlfn.UNIQUE(
        TRANSPOSE(
            _xlfn.FILTERXML("&lt;select&gt;&lt;x&gt;"&amp;SUBSTITUTE(选项表[[#This Row],[选项表]],",","&lt;/x&gt;&lt;x&gt;") &amp;"&lt;/x&gt;&lt;/select&gt;","//x")
        )
    )
),"无合适选项，请联系作者更新数据")</f>
        <v>标准型黑石物理服务器BMS4</v>
      </c>
      <c r="N300" t="str">
        <v>大数据型黑石物理服务器BMD2</v>
      </c>
    </row>
    <row r="301" spans="2:15" x14ac:dyDescent="0.4">
      <c r="B301" s="4" t="s">
        <v>2260</v>
      </c>
      <c r="C301" s="4" t="s">
        <v>1873</v>
      </c>
      <c r="D301">
        <v>2</v>
      </c>
      <c r="E301">
        <v>4</v>
      </c>
      <c r="G301" s="4" t="s">
        <v>2245</v>
      </c>
      <c r="H301" s="4" t="s">
        <v>2291</v>
      </c>
      <c r="I301" s="4" t="str">
        <f t="shared" si="4"/>
        <v>选项表!$M$301#</v>
      </c>
      <c r="J301" s="4"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_xlfn.FILTERXML("&lt;select&gt;&lt;x&gt;"&amp;SUBSTITUTE(选项表[[#This Row],[选项表]],",","&lt;/x&gt;&lt;x&gt;") &amp;"&lt;/x&gt;&lt;/select&gt;","//x")
        )
    )
),"无合适选项，请联系作者更新数据")</f>
        <v>标准型 S5</v>
      </c>
      <c r="N301" t="str">
        <v>标准型 SA3</v>
      </c>
      <c r="O301" t="str">
        <v>标准型 SA2</v>
      </c>
    </row>
    <row r="302" spans="2:15" x14ac:dyDescent="0.4">
      <c r="B302" s="4" t="s">
        <v>2260</v>
      </c>
      <c r="C302" s="4" t="s">
        <v>11</v>
      </c>
      <c r="D302">
        <v>2</v>
      </c>
      <c r="E302">
        <v>4</v>
      </c>
      <c r="G302" s="4" t="s">
        <v>2245</v>
      </c>
      <c r="H302" s="4" t="s">
        <v>2291</v>
      </c>
      <c r="I302" s="4" t="str">
        <f t="shared" si="4"/>
        <v>选项表!$M$302#</v>
      </c>
      <c r="J302" s="4"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_xlfn.FILTERXML("&lt;select&gt;&lt;x&gt;"&amp;SUBSTITUTE(选项表[[#This Row],[选项表]],",","&lt;/x&gt;&lt;x&gt;") &amp;"&lt;/x&gt;&lt;/select&gt;","//x")
        )
    )
),"无合适选项，请联系作者更新数据")</f>
        <v>标准型 S5</v>
      </c>
      <c r="N302" t="str">
        <v>标准型 SA3</v>
      </c>
      <c r="O302" t="str">
        <v>标准型 SA2</v>
      </c>
    </row>
    <row r="303" spans="2:15" x14ac:dyDescent="0.4">
      <c r="B303" s="4" t="s">
        <v>2260</v>
      </c>
      <c r="C303" s="4" t="s">
        <v>1872</v>
      </c>
      <c r="D303">
        <v>2</v>
      </c>
      <c r="E303">
        <v>4</v>
      </c>
      <c r="G303" s="4" t="s">
        <v>2245</v>
      </c>
      <c r="H303" s="4" t="s">
        <v>2291</v>
      </c>
      <c r="I303" s="4" t="str">
        <f t="shared" si="4"/>
        <v>选项表!$M$303#</v>
      </c>
      <c r="J303" s="4"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O303">IFERROR(_xlfn._xlws.SORT(
    _xlfn.UNIQUE(
        TRANSPOSE(
            _xlfn.FILTERXML("&lt;select&gt;&lt;x&gt;"&amp;SUBSTITUTE(选项表[[#This Row],[选项表]],",","&lt;/x&gt;&lt;x&gt;") &amp;"&lt;/x&gt;&lt;/select&gt;","//x")
        )
    )
),"无合适选项，请联系作者更新数据")</f>
        <v>标准型 S5</v>
      </c>
      <c r="N303" t="str">
        <v>标准型 SA3</v>
      </c>
      <c r="O303" t="str">
        <v>标准型 SA2</v>
      </c>
    </row>
    <row r="304" spans="2:15" x14ac:dyDescent="0.4">
      <c r="B304" s="4" t="s">
        <v>2260</v>
      </c>
      <c r="C304" s="4" t="s">
        <v>1873</v>
      </c>
      <c r="D304">
        <v>2</v>
      </c>
      <c r="E304">
        <v>8</v>
      </c>
      <c r="G304" s="4" t="s">
        <v>2245</v>
      </c>
      <c r="H304" s="4" t="s">
        <v>2292</v>
      </c>
      <c r="I304" s="4" t="str">
        <f t="shared" si="4"/>
        <v>选项表!$M$304#</v>
      </c>
      <c r="J304" s="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_xlfn.FILTERXML("&lt;select&gt;&lt;x&gt;"&amp;SUBSTITUTE(选项表[[#This Row],[选项表]],",","&lt;/x&gt;&lt;x&gt;") &amp;"&lt;/x&gt;&lt;/select&gt;","//x")
        )
    )
),"无合适选项，请联系作者更新数据")</f>
        <v>标准型 S5</v>
      </c>
      <c r="N304" t="str">
        <v>标准型 SA3</v>
      </c>
    </row>
    <row r="305" spans="2:15" x14ac:dyDescent="0.4">
      <c r="B305" s="4" t="s">
        <v>2260</v>
      </c>
      <c r="C305" s="4" t="s">
        <v>11</v>
      </c>
      <c r="D305">
        <v>2</v>
      </c>
      <c r="E305">
        <v>8</v>
      </c>
      <c r="G305" s="4" t="s">
        <v>2245</v>
      </c>
      <c r="H305" s="4" t="s">
        <v>2292</v>
      </c>
      <c r="I305" s="4" t="str">
        <f t="shared" si="4"/>
        <v>选项表!$M$305#</v>
      </c>
      <c r="J305" s="4"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_xlfn.FILTERXML("&lt;select&gt;&lt;x&gt;"&amp;SUBSTITUTE(选项表[[#This Row],[选项表]],",","&lt;/x&gt;&lt;x&gt;") &amp;"&lt;/x&gt;&lt;/select&gt;","//x")
        )
    )
),"无合适选项，请联系作者更新数据")</f>
        <v>标准型 S5</v>
      </c>
      <c r="N305" t="str">
        <v>标准型 SA3</v>
      </c>
    </row>
    <row r="306" spans="2:15" x14ac:dyDescent="0.4">
      <c r="B306" s="4" t="s">
        <v>2260</v>
      </c>
      <c r="C306" s="4" t="s">
        <v>1872</v>
      </c>
      <c r="D306">
        <v>2</v>
      </c>
      <c r="E306">
        <v>8</v>
      </c>
      <c r="G306" s="4" t="s">
        <v>2245</v>
      </c>
      <c r="H306" s="4" t="s">
        <v>2292</v>
      </c>
      <c r="I306" s="4" t="str">
        <f t="shared" si="4"/>
        <v>选项表!$M$306#</v>
      </c>
      <c r="J306" s="4"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N306">IFERROR(_xlfn._xlws.SORT(
    _xlfn.UNIQUE(
        TRANSPOSE(
            _xlfn.FILTERXML("&lt;select&gt;&lt;x&gt;"&amp;SUBSTITUTE(选项表[[#This Row],[选项表]],",","&lt;/x&gt;&lt;x&gt;") &amp;"&lt;/x&gt;&lt;/select&gt;","//x")
        )
    )
),"无合适选项，请联系作者更新数据")</f>
        <v>标准型 S5</v>
      </c>
      <c r="N306" t="str">
        <v>标准型 SA3</v>
      </c>
    </row>
    <row r="307" spans="2:15" x14ac:dyDescent="0.4">
      <c r="B307" s="4" t="s">
        <v>2260</v>
      </c>
      <c r="C307" s="4" t="s">
        <v>1873</v>
      </c>
      <c r="D307">
        <v>4</v>
      </c>
      <c r="E307">
        <v>8</v>
      </c>
      <c r="G307" s="4" t="s">
        <v>2245</v>
      </c>
      <c r="H307" s="4" t="s">
        <v>2291</v>
      </c>
      <c r="I307" s="4" t="str">
        <f t="shared" si="4"/>
        <v>选项表!$M$307#</v>
      </c>
      <c r="J307" s="4"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_xlfn.FILTERXML("&lt;select&gt;&lt;x&gt;"&amp;SUBSTITUTE(选项表[[#This Row],[选项表]],",","&lt;/x&gt;&lt;x&gt;") &amp;"&lt;/x&gt;&lt;/select&gt;","//x")
        )
    )
),"无合适选项，请联系作者更新数据")</f>
        <v>标准型 S5</v>
      </c>
      <c r="N307" t="str">
        <v>标准型 SA3</v>
      </c>
      <c r="O307" t="str">
        <v>标准型 SA2</v>
      </c>
    </row>
    <row r="308" spans="2:15" x14ac:dyDescent="0.4">
      <c r="B308" s="4" t="s">
        <v>2260</v>
      </c>
      <c r="C308" s="4" t="s">
        <v>11</v>
      </c>
      <c r="D308">
        <v>4</v>
      </c>
      <c r="E308">
        <v>8</v>
      </c>
      <c r="G308" s="4" t="s">
        <v>2245</v>
      </c>
      <c r="H308" s="4" t="s">
        <v>2291</v>
      </c>
      <c r="I308" s="4" t="str">
        <f t="shared" si="4"/>
        <v>选项表!$M$308#</v>
      </c>
      <c r="J308" s="4"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_xlfn.FILTERXML("&lt;select&gt;&lt;x&gt;"&amp;SUBSTITUTE(选项表[[#This Row],[选项表]],",","&lt;/x&gt;&lt;x&gt;") &amp;"&lt;/x&gt;&lt;/select&gt;","//x")
        )
    )
),"无合适选项，请联系作者更新数据")</f>
        <v>标准型 S5</v>
      </c>
      <c r="N308" t="str">
        <v>标准型 SA3</v>
      </c>
      <c r="O308" t="str">
        <v>标准型 SA2</v>
      </c>
    </row>
    <row r="309" spans="2:15" x14ac:dyDescent="0.4">
      <c r="B309" s="4" t="s">
        <v>2260</v>
      </c>
      <c r="C309" s="4" t="s">
        <v>1872</v>
      </c>
      <c r="D309">
        <v>4</v>
      </c>
      <c r="E309">
        <v>8</v>
      </c>
      <c r="G309" s="4" t="s">
        <v>2245</v>
      </c>
      <c r="H309" s="4" t="s">
        <v>2291</v>
      </c>
      <c r="I309" s="4" t="str">
        <f t="shared" si="4"/>
        <v>选项表!$M$309#</v>
      </c>
      <c r="J309" s="4"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O309">IFERROR(_xlfn._xlws.SORT(
    _xlfn.UNIQUE(
        TRANSPOSE(
            _xlfn.FILTERXML("&lt;select&gt;&lt;x&gt;"&amp;SUBSTITUTE(选项表[[#This Row],[选项表]],",","&lt;/x&gt;&lt;x&gt;") &amp;"&lt;/x&gt;&lt;/select&gt;","//x")
        )
    )
),"无合适选项，请联系作者更新数据")</f>
        <v>标准型 S5</v>
      </c>
      <c r="N309" t="str">
        <v>标准型 SA3</v>
      </c>
      <c r="O309" t="str">
        <v>标准型 SA2</v>
      </c>
    </row>
    <row r="310" spans="2:15" x14ac:dyDescent="0.4">
      <c r="B310" s="4" t="s">
        <v>2260</v>
      </c>
      <c r="C310" s="4" t="s">
        <v>1873</v>
      </c>
      <c r="D310">
        <v>4</v>
      </c>
      <c r="E310">
        <v>16</v>
      </c>
      <c r="G310" s="4" t="s">
        <v>2245</v>
      </c>
      <c r="H310" s="4" t="s">
        <v>2292</v>
      </c>
      <c r="I310" s="4" t="str">
        <f t="shared" si="4"/>
        <v>选项表!$M$310#</v>
      </c>
      <c r="J310" s="4"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_xlfn.FILTERXML("&lt;select&gt;&lt;x&gt;"&amp;SUBSTITUTE(选项表[[#This Row],[选项表]],",","&lt;/x&gt;&lt;x&gt;") &amp;"&lt;/x&gt;&lt;/select&gt;","//x")
        )
    )
),"无合适选项，请联系作者更新数据")</f>
        <v>标准型 S5</v>
      </c>
      <c r="N310" t="str">
        <v>标准型 SA3</v>
      </c>
    </row>
    <row r="311" spans="2:15" x14ac:dyDescent="0.4">
      <c r="B311" s="4" t="s">
        <v>2260</v>
      </c>
      <c r="C311" s="4" t="s">
        <v>11</v>
      </c>
      <c r="D311">
        <v>4</v>
      </c>
      <c r="E311">
        <v>16</v>
      </c>
      <c r="G311" s="4" t="s">
        <v>2245</v>
      </c>
      <c r="H311" s="4" t="s">
        <v>2292</v>
      </c>
      <c r="I311" s="4" t="str">
        <f t="shared" si="4"/>
        <v>选项表!$M$311#</v>
      </c>
      <c r="J311" s="4"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_xlfn.FILTERXML("&lt;select&gt;&lt;x&gt;"&amp;SUBSTITUTE(选项表[[#This Row],[选项表]],",","&lt;/x&gt;&lt;x&gt;") &amp;"&lt;/x&gt;&lt;/select&gt;","//x")
        )
    )
),"无合适选项，请联系作者更新数据")</f>
        <v>标准型 S5</v>
      </c>
      <c r="N311" t="str">
        <v>标准型 SA3</v>
      </c>
    </row>
    <row r="312" spans="2:15" x14ac:dyDescent="0.4">
      <c r="B312" s="4" t="s">
        <v>2260</v>
      </c>
      <c r="C312" s="4" t="s">
        <v>1872</v>
      </c>
      <c r="D312">
        <v>4</v>
      </c>
      <c r="E312">
        <v>16</v>
      </c>
      <c r="G312" s="4" t="s">
        <v>2245</v>
      </c>
      <c r="H312" s="4" t="s">
        <v>2292</v>
      </c>
      <c r="I312" s="4" t="str">
        <f t="shared" si="4"/>
        <v>选项表!$M$312#</v>
      </c>
      <c r="J312" s="4"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N312">IFERROR(_xlfn._xlws.SORT(
    _xlfn.UNIQUE(
        TRANSPOSE(
            _xlfn.FILTERXML("&lt;select&gt;&lt;x&gt;"&amp;SUBSTITUTE(选项表[[#This Row],[选项表]],",","&lt;/x&gt;&lt;x&gt;") &amp;"&lt;/x&gt;&lt;/select&gt;","//x")
        )
    )
),"无合适选项，请联系作者更新数据")</f>
        <v>标准型 S5</v>
      </c>
      <c r="N312" t="str">
        <v>标准型 SA3</v>
      </c>
    </row>
    <row r="313" spans="2:15" x14ac:dyDescent="0.4">
      <c r="B313" s="4" t="s">
        <v>2260</v>
      </c>
      <c r="C313" s="4" t="s">
        <v>1873</v>
      </c>
      <c r="D313">
        <v>8</v>
      </c>
      <c r="E313">
        <v>16</v>
      </c>
      <c r="G313" s="4" t="s">
        <v>2245</v>
      </c>
      <c r="H313" s="4" t="s">
        <v>2291</v>
      </c>
      <c r="I313" s="4" t="str">
        <f t="shared" si="4"/>
        <v>选项表!$M$313#</v>
      </c>
      <c r="J313" s="4"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_xlfn.FILTERXML("&lt;select&gt;&lt;x&gt;"&amp;SUBSTITUTE(选项表[[#This Row],[选项表]],",","&lt;/x&gt;&lt;x&gt;") &amp;"&lt;/x&gt;&lt;/select&gt;","//x")
        )
    )
),"无合适选项，请联系作者更新数据")</f>
        <v>标准型 S5</v>
      </c>
      <c r="N313" t="str">
        <v>标准型 SA3</v>
      </c>
      <c r="O313" t="str">
        <v>标准型 SA2</v>
      </c>
    </row>
    <row r="314" spans="2:15" x14ac:dyDescent="0.4">
      <c r="B314" s="4" t="s">
        <v>2260</v>
      </c>
      <c r="C314" s="4" t="s">
        <v>11</v>
      </c>
      <c r="D314">
        <v>8</v>
      </c>
      <c r="E314">
        <v>16</v>
      </c>
      <c r="G314" s="4" t="s">
        <v>2245</v>
      </c>
      <c r="H314" s="4" t="s">
        <v>2291</v>
      </c>
      <c r="I314" s="4" t="str">
        <f t="shared" si="4"/>
        <v>选项表!$M$314#</v>
      </c>
      <c r="J314" s="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_xlfn.FILTERXML("&lt;select&gt;&lt;x&gt;"&amp;SUBSTITUTE(选项表[[#This Row],[选项表]],",","&lt;/x&gt;&lt;x&gt;") &amp;"&lt;/x&gt;&lt;/select&gt;","//x")
        )
    )
),"无合适选项，请联系作者更新数据")</f>
        <v>标准型 S5</v>
      </c>
      <c r="N314" t="str">
        <v>标准型 SA3</v>
      </c>
      <c r="O314" t="str">
        <v>标准型 SA2</v>
      </c>
    </row>
    <row r="315" spans="2:15" x14ac:dyDescent="0.4">
      <c r="B315" s="4" t="s">
        <v>2260</v>
      </c>
      <c r="C315" s="4" t="s">
        <v>1872</v>
      </c>
      <c r="D315">
        <v>8</v>
      </c>
      <c r="E315">
        <v>16</v>
      </c>
      <c r="G315" s="4" t="s">
        <v>2245</v>
      </c>
      <c r="H315" s="4" t="s">
        <v>2291</v>
      </c>
      <c r="I315" s="4" t="str">
        <f t="shared" si="4"/>
        <v>选项表!$M$315#</v>
      </c>
      <c r="J315" s="4"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O315">IFERROR(_xlfn._xlws.SORT(
    _xlfn.UNIQUE(
        TRANSPOSE(
            _xlfn.FILTERXML("&lt;select&gt;&lt;x&gt;"&amp;SUBSTITUTE(选项表[[#This Row],[选项表]],",","&lt;/x&gt;&lt;x&gt;") &amp;"&lt;/x&gt;&lt;/select&gt;","//x")
        )
    )
),"无合适选项，请联系作者更新数据")</f>
        <v>标准型 S5</v>
      </c>
      <c r="N315" t="str">
        <v>标准型 SA3</v>
      </c>
      <c r="O315" t="str">
        <v>标准型 SA2</v>
      </c>
    </row>
    <row r="316" spans="2:15" x14ac:dyDescent="0.4">
      <c r="B316" s="4" t="s">
        <v>2260</v>
      </c>
      <c r="C316" s="4" t="s">
        <v>1873</v>
      </c>
      <c r="D316">
        <v>8</v>
      </c>
      <c r="E316">
        <v>32</v>
      </c>
      <c r="G316" s="4" t="s">
        <v>2245</v>
      </c>
      <c r="H316" s="4" t="s">
        <v>2292</v>
      </c>
      <c r="I316" s="4" t="str">
        <f t="shared" si="4"/>
        <v>选项表!$M$316#</v>
      </c>
      <c r="J316" s="4"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_xlfn.FILTERXML("&lt;select&gt;&lt;x&gt;"&amp;SUBSTITUTE(选项表[[#This Row],[选项表]],",","&lt;/x&gt;&lt;x&gt;") &amp;"&lt;/x&gt;&lt;/select&gt;","//x")
        )
    )
),"无合适选项，请联系作者更新数据")</f>
        <v>标准型 S5</v>
      </c>
      <c r="N316" t="str">
        <v>标准型 SA3</v>
      </c>
    </row>
    <row r="317" spans="2:15" x14ac:dyDescent="0.4">
      <c r="B317" s="4" t="s">
        <v>2260</v>
      </c>
      <c r="C317" s="4" t="s">
        <v>11</v>
      </c>
      <c r="D317">
        <v>8</v>
      </c>
      <c r="E317">
        <v>32</v>
      </c>
      <c r="G317" s="4" t="s">
        <v>2245</v>
      </c>
      <c r="H317" s="4" t="s">
        <v>2292</v>
      </c>
      <c r="I317" s="4" t="str">
        <f t="shared" si="4"/>
        <v>选项表!$M$317#</v>
      </c>
      <c r="J317" s="4"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_xlfn.FILTERXML("&lt;select&gt;&lt;x&gt;"&amp;SUBSTITUTE(选项表[[#This Row],[选项表]],",","&lt;/x&gt;&lt;x&gt;") &amp;"&lt;/x&gt;&lt;/select&gt;","//x")
        )
    )
),"无合适选项，请联系作者更新数据")</f>
        <v>标准型 S5</v>
      </c>
      <c r="N317" t="str">
        <v>标准型 SA3</v>
      </c>
    </row>
    <row r="318" spans="2:15" x14ac:dyDescent="0.4">
      <c r="B318" s="4" t="s">
        <v>2260</v>
      </c>
      <c r="C318" s="4" t="s">
        <v>1872</v>
      </c>
      <c r="D318">
        <v>8</v>
      </c>
      <c r="E318">
        <v>32</v>
      </c>
      <c r="G318" s="4" t="s">
        <v>2245</v>
      </c>
      <c r="H318" s="4" t="s">
        <v>2292</v>
      </c>
      <c r="I318" s="4" t="str">
        <f t="shared" si="4"/>
        <v>选项表!$M$318#</v>
      </c>
      <c r="J318" s="4"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_xlfn.FILTERXML("&lt;select&gt;&lt;x&gt;"&amp;SUBSTITUTE(选项表[[#This Row],[选项表]],",","&lt;/x&gt;&lt;x&gt;") &amp;"&lt;/x&gt;&lt;/select&gt;","//x")
        )
    )
),"无合适选项，请联系作者更新数据")</f>
        <v>标准型 S5</v>
      </c>
      <c r="N318" t="str">
        <v>标准型 SA3</v>
      </c>
    </row>
    <row r="319" spans="2:15" x14ac:dyDescent="0.4">
      <c r="B319" s="4" t="s">
        <v>2260</v>
      </c>
      <c r="C319" s="4" t="s">
        <v>1873</v>
      </c>
      <c r="D319">
        <v>16</v>
      </c>
      <c r="E319">
        <v>32</v>
      </c>
      <c r="G319" s="4" t="s">
        <v>2245</v>
      </c>
      <c r="H319" s="4" t="s">
        <v>2291</v>
      </c>
      <c r="I319" s="4" t="str">
        <f t="shared" si="4"/>
        <v>选项表!$M$319#</v>
      </c>
      <c r="J319" s="4"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_xlfn.FILTERXML("&lt;select&gt;&lt;x&gt;"&amp;SUBSTITUTE(选项表[[#This Row],[选项表]],",","&lt;/x&gt;&lt;x&gt;") &amp;"&lt;/x&gt;&lt;/select&gt;","//x")
        )
    )
),"无合适选项，请联系作者更新数据")</f>
        <v>标准型 S5</v>
      </c>
      <c r="N319" t="str">
        <v>标准型 SA3</v>
      </c>
      <c r="O319" t="str">
        <v>标准型 SA2</v>
      </c>
    </row>
    <row r="320" spans="2:15" x14ac:dyDescent="0.4">
      <c r="B320" s="4" t="s">
        <v>2260</v>
      </c>
      <c r="C320" s="4" t="s">
        <v>11</v>
      </c>
      <c r="D320">
        <v>16</v>
      </c>
      <c r="E320">
        <v>32</v>
      </c>
      <c r="G320" s="4" t="s">
        <v>2245</v>
      </c>
      <c r="H320" s="4" t="s">
        <v>2291</v>
      </c>
      <c r="I320" s="4" t="str">
        <f t="shared" si="4"/>
        <v>选项表!$M$320#</v>
      </c>
      <c r="J320" s="4"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_xlfn.FILTERXML("&lt;select&gt;&lt;x&gt;"&amp;SUBSTITUTE(选项表[[#This Row],[选项表]],",","&lt;/x&gt;&lt;x&gt;") &amp;"&lt;/x&gt;&lt;/select&gt;","//x")
        )
    )
),"无合适选项，请联系作者更新数据")</f>
        <v>标准型 S5</v>
      </c>
      <c r="N320" t="str">
        <v>标准型 SA3</v>
      </c>
      <c r="O320" t="str">
        <v>标准型 SA2</v>
      </c>
    </row>
    <row r="321" spans="2:16" x14ac:dyDescent="0.4">
      <c r="B321" s="4" t="s">
        <v>2260</v>
      </c>
      <c r="C321" s="4" t="s">
        <v>1872</v>
      </c>
      <c r="D321">
        <v>16</v>
      </c>
      <c r="E321">
        <v>32</v>
      </c>
      <c r="G321" s="4" t="s">
        <v>2245</v>
      </c>
      <c r="H321" s="4" t="s">
        <v>2291</v>
      </c>
      <c r="I321" s="4" t="str">
        <f t="shared" si="4"/>
        <v>选项表!$M$321#</v>
      </c>
      <c r="J321" s="4"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O321">IFERROR(_xlfn._xlws.SORT(
    _xlfn.UNIQUE(
        TRANSPOSE(
            _xlfn.FILTERXML("&lt;select&gt;&lt;x&gt;"&amp;SUBSTITUTE(选项表[[#This Row],[选项表]],",","&lt;/x&gt;&lt;x&gt;") &amp;"&lt;/x&gt;&lt;/select&gt;","//x")
        )
    )
),"无合适选项，请联系作者更新数据")</f>
        <v>标准型 S5</v>
      </c>
      <c r="N321" t="str">
        <v>标准型 SA3</v>
      </c>
      <c r="O321" t="str">
        <v>标准型 SA2</v>
      </c>
    </row>
    <row r="322" spans="2:16" x14ac:dyDescent="0.4">
      <c r="B322" s="4" t="s">
        <v>2260</v>
      </c>
      <c r="C322" s="4" t="s">
        <v>1873</v>
      </c>
      <c r="D322">
        <v>16</v>
      </c>
      <c r="E322">
        <v>64</v>
      </c>
      <c r="G322" s="4" t="s">
        <v>2245</v>
      </c>
      <c r="H322" s="4" t="s">
        <v>2293</v>
      </c>
      <c r="I322" s="4" t="str">
        <f t="shared" ref="I322:I385" si="5">"选项表!" &amp; ADDRESS(ROW(M322),COLUMN(M322)) &amp; "#"</f>
        <v>选项表!$M$322#</v>
      </c>
      <c r="J322" s="4"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_xlfn.FILTERXML("&lt;select&gt;&lt;x&gt;"&amp;SUBSTITUTE(选项表[[#This Row],[选项表]],",","&lt;/x&gt;&lt;x&gt;") &amp;"&lt;/x&gt;&lt;/select&gt;","//x")
        )
    )
),"无合适选项，请联系作者更新数据")</f>
        <v>标准型 S5</v>
      </c>
      <c r="N322" t="str">
        <v>标准型 SA3</v>
      </c>
      <c r="O322" t="str">
        <v>标准型 SA2</v>
      </c>
      <c r="P322" t="str">
        <v>高 IO 型 IT5</v>
      </c>
    </row>
    <row r="323" spans="2:16" x14ac:dyDescent="0.4">
      <c r="B323" s="4" t="s">
        <v>2260</v>
      </c>
      <c r="C323" s="4" t="s">
        <v>11</v>
      </c>
      <c r="D323">
        <v>16</v>
      </c>
      <c r="E323">
        <v>64</v>
      </c>
      <c r="G323" s="4" t="s">
        <v>2245</v>
      </c>
      <c r="H323" s="4" t="s">
        <v>2293</v>
      </c>
      <c r="I323" s="4" t="str">
        <f t="shared" si="5"/>
        <v>选项表!$M$323#</v>
      </c>
      <c r="J323" s="4"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_xlfn.FILTERXML("&lt;select&gt;&lt;x&gt;"&amp;SUBSTITUTE(选项表[[#This Row],[选项表]],",","&lt;/x&gt;&lt;x&gt;") &amp;"&lt;/x&gt;&lt;/select&gt;","//x")
        )
    )
),"无合适选项，请联系作者更新数据")</f>
        <v>标准型 S5</v>
      </c>
      <c r="N323" t="str">
        <v>标准型 SA3</v>
      </c>
      <c r="O323" t="str">
        <v>标准型 SA2</v>
      </c>
      <c r="P323" t="str">
        <v>高 IO 型 IT5</v>
      </c>
    </row>
    <row r="324" spans="2:16" x14ac:dyDescent="0.4">
      <c r="B324" s="4" t="s">
        <v>2260</v>
      </c>
      <c r="C324" s="4" t="s">
        <v>1872</v>
      </c>
      <c r="D324">
        <v>16</v>
      </c>
      <c r="E324">
        <v>64</v>
      </c>
      <c r="G324" s="4" t="s">
        <v>2245</v>
      </c>
      <c r="H324" s="4" t="s">
        <v>2293</v>
      </c>
      <c r="I324" s="4" t="str">
        <f t="shared" si="5"/>
        <v>选项表!$M$324#</v>
      </c>
      <c r="J324" s="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P324">IFERROR(_xlfn._xlws.SORT(
    _xlfn.UNIQUE(
        TRANSPOSE(
            _xlfn.FILTERXML("&lt;select&gt;&lt;x&gt;"&amp;SUBSTITUTE(选项表[[#This Row],[选项表]],",","&lt;/x&gt;&lt;x&gt;") &amp;"&lt;/x&gt;&lt;/select&gt;","//x")
        )
    )
),"无合适选项，请联系作者更新数据")</f>
        <v>标准型 S5</v>
      </c>
      <c r="N324" t="str">
        <v>标准型 SA3</v>
      </c>
      <c r="O324" t="str">
        <v>标准型 SA2</v>
      </c>
      <c r="P324" t="str">
        <v>高 IO 型 IT5</v>
      </c>
    </row>
    <row r="325" spans="2:16" x14ac:dyDescent="0.4">
      <c r="B325" s="4" t="s">
        <v>2260</v>
      </c>
      <c r="C325" s="4" t="s">
        <v>1873</v>
      </c>
      <c r="D325">
        <v>24</v>
      </c>
      <c r="E325">
        <v>48</v>
      </c>
      <c r="G325" s="4" t="s">
        <v>2245</v>
      </c>
      <c r="H325" s="4" t="s">
        <v>2261</v>
      </c>
      <c r="I325" s="4" t="str">
        <f t="shared" si="5"/>
        <v>选项表!$M$325#</v>
      </c>
      <c r="J325" s="4"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6" x14ac:dyDescent="0.4">
      <c r="B326" s="4" t="s">
        <v>2260</v>
      </c>
      <c r="C326" s="4" t="s">
        <v>11</v>
      </c>
      <c r="D326">
        <v>24</v>
      </c>
      <c r="E326">
        <v>48</v>
      </c>
      <c r="G326" s="4" t="s">
        <v>2245</v>
      </c>
      <c r="H326" s="4" t="s">
        <v>2261</v>
      </c>
      <c r="I326" s="4" t="str">
        <f t="shared" si="5"/>
        <v>选项表!$M$326#</v>
      </c>
      <c r="J326" s="4"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6" x14ac:dyDescent="0.4">
      <c r="B327" s="4" t="s">
        <v>2260</v>
      </c>
      <c r="C327" s="4" t="s">
        <v>1872</v>
      </c>
      <c r="D327">
        <v>24</v>
      </c>
      <c r="E327">
        <v>48</v>
      </c>
      <c r="G327" s="4" t="s">
        <v>2245</v>
      </c>
      <c r="H327" s="4" t="s">
        <v>2261</v>
      </c>
      <c r="I327" s="4" t="str">
        <f t="shared" si="5"/>
        <v>选项表!$M$327#</v>
      </c>
      <c r="J327" s="4"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6" x14ac:dyDescent="0.4">
      <c r="B328" s="4" t="s">
        <v>2260</v>
      </c>
      <c r="C328" s="4" t="s">
        <v>1873</v>
      </c>
      <c r="D328">
        <v>24</v>
      </c>
      <c r="E328">
        <v>64</v>
      </c>
      <c r="G328" s="4" t="s">
        <v>2245</v>
      </c>
      <c r="H328" s="4" t="s">
        <v>2261</v>
      </c>
      <c r="I328" s="4" t="str">
        <f t="shared" si="5"/>
        <v>选项表!$M$328#</v>
      </c>
      <c r="J328" s="4"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6" x14ac:dyDescent="0.4">
      <c r="B329" s="4" t="s">
        <v>2260</v>
      </c>
      <c r="C329" s="4" t="s">
        <v>11</v>
      </c>
      <c r="D329">
        <v>24</v>
      </c>
      <c r="E329">
        <v>64</v>
      </c>
      <c r="G329" s="4" t="s">
        <v>2245</v>
      </c>
      <c r="H329" s="4" t="s">
        <v>2261</v>
      </c>
      <c r="I329" s="4" t="str">
        <f t="shared" si="5"/>
        <v>选项表!$M$329#</v>
      </c>
      <c r="J329" s="4"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6" x14ac:dyDescent="0.4">
      <c r="B330" s="4" t="s">
        <v>2260</v>
      </c>
      <c r="C330" s="4" t="s">
        <v>1872</v>
      </c>
      <c r="D330">
        <v>24</v>
      </c>
      <c r="E330">
        <v>64</v>
      </c>
      <c r="G330" s="4" t="s">
        <v>2245</v>
      </c>
      <c r="H330" s="4" t="s">
        <v>2261</v>
      </c>
      <c r="I330" s="4" t="str">
        <f t="shared" si="5"/>
        <v>选项表!$M$330#</v>
      </c>
      <c r="J330" s="4"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_xlfn.FILTERXML("&lt;select&gt;&lt;x&gt;"&amp;SUBSTITUTE(选项表[[#This Row],[选项表]],",","&lt;/x&gt;&lt;x&gt;") &amp;"&lt;/x&gt;&lt;/select&gt;","//x")
        )
    )
),"无合适选项，请联系作者更新数据")</f>
        <v>标准型 S5</v>
      </c>
    </row>
    <row r="331" spans="2:16" x14ac:dyDescent="0.4">
      <c r="B331" s="4" t="s">
        <v>2260</v>
      </c>
      <c r="C331" s="4" t="s">
        <v>1873</v>
      </c>
      <c r="D331">
        <v>24</v>
      </c>
      <c r="E331">
        <v>96</v>
      </c>
      <c r="G331" s="4" t="s">
        <v>2245</v>
      </c>
      <c r="H331" s="4" t="s">
        <v>2261</v>
      </c>
      <c r="I331" s="4" t="str">
        <f t="shared" si="5"/>
        <v>选项表!$M$331#</v>
      </c>
      <c r="J331" s="4"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_xlfn.FILTERXML("&lt;select&gt;&lt;x&gt;"&amp;SUBSTITUTE(选项表[[#This Row],[选项表]],",","&lt;/x&gt;&lt;x&gt;") &amp;"&lt;/x&gt;&lt;/select&gt;","//x")
        )
    )
),"无合适选项，请联系作者更新数据")</f>
        <v>标准型 S5</v>
      </c>
    </row>
    <row r="332" spans="2:16" x14ac:dyDescent="0.4">
      <c r="B332" s="4" t="s">
        <v>2260</v>
      </c>
      <c r="C332" s="4" t="s">
        <v>11</v>
      </c>
      <c r="D332">
        <v>24</v>
      </c>
      <c r="E332">
        <v>96</v>
      </c>
      <c r="G332" s="4" t="s">
        <v>2245</v>
      </c>
      <c r="H332" s="4" t="s">
        <v>2261</v>
      </c>
      <c r="I332" s="4" t="str">
        <f t="shared" si="5"/>
        <v>选项表!$M$332#</v>
      </c>
      <c r="J332" s="4"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_xlfn.FILTERXML("&lt;select&gt;&lt;x&gt;"&amp;SUBSTITUTE(选项表[[#This Row],[选项表]],",","&lt;/x&gt;&lt;x&gt;") &amp;"&lt;/x&gt;&lt;/select&gt;","//x")
        )
    )
),"无合适选项，请联系作者更新数据")</f>
        <v>标准型 S5</v>
      </c>
    </row>
    <row r="333" spans="2:16" x14ac:dyDescent="0.4">
      <c r="B333" s="4" t="s">
        <v>2260</v>
      </c>
      <c r="C333" s="4" t="s">
        <v>1872</v>
      </c>
      <c r="D333">
        <v>24</v>
      </c>
      <c r="E333">
        <v>96</v>
      </c>
      <c r="G333" s="4" t="s">
        <v>2245</v>
      </c>
      <c r="H333" s="4" t="s">
        <v>2261</v>
      </c>
      <c r="I333" s="4" t="str">
        <f t="shared" si="5"/>
        <v>选项表!$M$333#</v>
      </c>
      <c r="J333" s="4"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IFERROR(_xlfn._xlws.SORT(
    _xlfn.UNIQUE(
        TRANSPOSE(
            _xlfn.FILTERXML("&lt;select&gt;&lt;x&gt;"&amp;SUBSTITUTE(选项表[[#This Row],[选项表]],",","&lt;/x&gt;&lt;x&gt;") &amp;"&lt;/x&gt;&lt;/select&gt;","//x")
        )
    )
),"无合适选项，请联系作者更新数据")</f>
        <v>标准型 S5</v>
      </c>
    </row>
    <row r="334" spans="2:16" x14ac:dyDescent="0.4">
      <c r="B334" s="4" t="s">
        <v>2260</v>
      </c>
      <c r="C334" s="4" t="s">
        <v>1873</v>
      </c>
      <c r="D334">
        <v>32</v>
      </c>
      <c r="E334">
        <v>64</v>
      </c>
      <c r="G334" s="4" t="s">
        <v>2245</v>
      </c>
      <c r="H334" s="4" t="s">
        <v>2291</v>
      </c>
      <c r="I334" s="4" t="str">
        <f t="shared" si="5"/>
        <v>选项表!$M$334#</v>
      </c>
      <c r="J334" s="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标准型 SA2</v>
      </c>
    </row>
    <row r="335" spans="2:16" x14ac:dyDescent="0.4">
      <c r="B335" s="4" t="s">
        <v>2260</v>
      </c>
      <c r="C335" s="4" t="s">
        <v>11</v>
      </c>
      <c r="D335">
        <v>32</v>
      </c>
      <c r="E335">
        <v>64</v>
      </c>
      <c r="G335" s="4" t="s">
        <v>2245</v>
      </c>
      <c r="H335" s="4" t="s">
        <v>2291</v>
      </c>
      <c r="I335" s="4" t="str">
        <f t="shared" si="5"/>
        <v>选项表!$M$335#</v>
      </c>
      <c r="J335" s="4"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标准型 SA2</v>
      </c>
    </row>
    <row r="336" spans="2:16" x14ac:dyDescent="0.4">
      <c r="B336" s="4" t="s">
        <v>2260</v>
      </c>
      <c r="C336" s="4" t="s">
        <v>1872</v>
      </c>
      <c r="D336">
        <v>32</v>
      </c>
      <c r="E336">
        <v>64</v>
      </c>
      <c r="G336" s="4" t="s">
        <v>2245</v>
      </c>
      <c r="H336" s="4" t="s">
        <v>2291</v>
      </c>
      <c r="I336" s="4" t="str">
        <f t="shared" si="5"/>
        <v>选项表!$M$336#</v>
      </c>
      <c r="J336" s="4"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_xlfn.FILTERXML("&lt;select&gt;&lt;x&gt;"&amp;SUBSTITUTE(选项表[[#This Row],[选项表]],",","&lt;/x&gt;&lt;x&gt;") &amp;"&lt;/x&gt;&lt;/select&gt;","//x")
        )
    )
),"无合适选项，请联系作者更新数据")</f>
        <v>标准型 S5</v>
      </c>
      <c r="N336" t="str">
        <v>标准型 SA3</v>
      </c>
      <c r="O336" t="str">
        <v>标准型 SA2</v>
      </c>
    </row>
    <row r="337" spans="2:15" x14ac:dyDescent="0.4">
      <c r="B337" s="4" t="s">
        <v>2260</v>
      </c>
      <c r="C337" s="4" t="s">
        <v>1873</v>
      </c>
      <c r="D337">
        <v>32</v>
      </c>
      <c r="E337">
        <v>128</v>
      </c>
      <c r="G337" s="4" t="s">
        <v>2245</v>
      </c>
      <c r="H337" s="4" t="s">
        <v>2294</v>
      </c>
      <c r="I337" s="4" t="str">
        <f t="shared" si="5"/>
        <v>选项表!$M$337#</v>
      </c>
      <c r="J337" s="4"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_xlfn.FILTERXML("&lt;select&gt;&lt;x&gt;"&amp;SUBSTITUTE(选项表[[#This Row],[选项表]],",","&lt;/x&gt;&lt;x&gt;") &amp;"&lt;/x&gt;&lt;/select&gt;","//x")
        )
    )
),"无合适选项，请联系作者更新数据")</f>
        <v>标准型 S5</v>
      </c>
      <c r="N337" t="str">
        <v>标准型 SA3</v>
      </c>
      <c r="O337" t="str">
        <v>高 IO 型 IT5</v>
      </c>
    </row>
    <row r="338" spans="2:15" x14ac:dyDescent="0.4">
      <c r="B338" s="4" t="s">
        <v>2260</v>
      </c>
      <c r="C338" s="4" t="s">
        <v>11</v>
      </c>
      <c r="D338">
        <v>32</v>
      </c>
      <c r="E338">
        <v>128</v>
      </c>
      <c r="G338" s="4" t="s">
        <v>2245</v>
      </c>
      <c r="H338" s="4" t="s">
        <v>2294</v>
      </c>
      <c r="I338" s="4" t="str">
        <f t="shared" si="5"/>
        <v>选项表!$M$338#</v>
      </c>
      <c r="J338" s="4"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_xlfn.FILTERXML("&lt;select&gt;&lt;x&gt;"&amp;SUBSTITUTE(选项表[[#This Row],[选项表]],",","&lt;/x&gt;&lt;x&gt;") &amp;"&lt;/x&gt;&lt;/select&gt;","//x")
        )
    )
),"无合适选项，请联系作者更新数据")</f>
        <v>标准型 S5</v>
      </c>
      <c r="N338" t="str">
        <v>标准型 SA3</v>
      </c>
      <c r="O338" t="str">
        <v>高 IO 型 IT5</v>
      </c>
    </row>
    <row r="339" spans="2:15" x14ac:dyDescent="0.4">
      <c r="B339" s="4" t="s">
        <v>2260</v>
      </c>
      <c r="C339" s="4" t="s">
        <v>1872</v>
      </c>
      <c r="D339">
        <v>32</v>
      </c>
      <c r="E339">
        <v>128</v>
      </c>
      <c r="G339" s="4" t="s">
        <v>2245</v>
      </c>
      <c r="H339" s="4" t="s">
        <v>2294</v>
      </c>
      <c r="I339" s="4" t="str">
        <f t="shared" si="5"/>
        <v>选项表!$M$339#</v>
      </c>
      <c r="J339" s="4"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O339">IFERROR(_xlfn._xlws.SORT(
    _xlfn.UNIQUE(
        TRANSPOSE(
            _xlfn.FILTERXML("&lt;select&gt;&lt;x&gt;"&amp;SUBSTITUTE(选项表[[#This Row],[选项表]],",","&lt;/x&gt;&lt;x&gt;") &amp;"&lt;/x&gt;&lt;/select&gt;","//x")
        )
    )
),"无合适选项，请联系作者更新数据")</f>
        <v>标准型 S5</v>
      </c>
      <c r="N339" t="str">
        <v>标准型 SA3</v>
      </c>
      <c r="O339" t="str">
        <v>高 IO 型 IT5</v>
      </c>
    </row>
    <row r="340" spans="2:15" x14ac:dyDescent="0.4">
      <c r="B340" s="4" t="s">
        <v>2260</v>
      </c>
      <c r="C340" s="4" t="s">
        <v>1873</v>
      </c>
      <c r="D340">
        <v>48</v>
      </c>
      <c r="E340">
        <v>96</v>
      </c>
      <c r="G340" s="4" t="s">
        <v>2245</v>
      </c>
      <c r="H340" s="4" t="s">
        <v>2292</v>
      </c>
      <c r="I340" s="4" t="str">
        <f t="shared" si="5"/>
        <v>选项表!$M$340#</v>
      </c>
      <c r="J340" s="4"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x14ac:dyDescent="0.4">
      <c r="B341" s="4" t="s">
        <v>2260</v>
      </c>
      <c r="C341" s="4" t="s">
        <v>11</v>
      </c>
      <c r="D341">
        <v>48</v>
      </c>
      <c r="E341">
        <v>96</v>
      </c>
      <c r="G341" s="4" t="s">
        <v>2245</v>
      </c>
      <c r="H341" s="4" t="s">
        <v>2292</v>
      </c>
      <c r="I341" s="4" t="str">
        <f t="shared" si="5"/>
        <v>选项表!$M$341#</v>
      </c>
      <c r="J341" s="4"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x14ac:dyDescent="0.4">
      <c r="B342" s="4" t="s">
        <v>2260</v>
      </c>
      <c r="C342" s="4" t="s">
        <v>1872</v>
      </c>
      <c r="D342">
        <v>48</v>
      </c>
      <c r="E342">
        <v>96</v>
      </c>
      <c r="G342" s="4" t="s">
        <v>2245</v>
      </c>
      <c r="H342" s="4" t="s">
        <v>2292</v>
      </c>
      <c r="I342" s="4" t="str">
        <f t="shared" si="5"/>
        <v>选项表!$M$342#</v>
      </c>
      <c r="J342" s="4"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SA3</v>
      </c>
    </row>
    <row r="343" spans="2:15" x14ac:dyDescent="0.4">
      <c r="B343" s="4" t="s">
        <v>2260</v>
      </c>
      <c r="C343" s="4" t="s">
        <v>1873</v>
      </c>
      <c r="D343">
        <v>48</v>
      </c>
      <c r="E343">
        <v>192</v>
      </c>
      <c r="G343" s="4" t="s">
        <v>2245</v>
      </c>
      <c r="H343" s="4" t="s">
        <v>2292</v>
      </c>
      <c r="I343" s="4" t="str">
        <f t="shared" si="5"/>
        <v>选项表!$M$343#</v>
      </c>
      <c r="J343" s="4"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SA3</v>
      </c>
    </row>
    <row r="344" spans="2:15" x14ac:dyDescent="0.4">
      <c r="B344" s="4" t="s">
        <v>2260</v>
      </c>
      <c r="C344" s="4" t="s">
        <v>11</v>
      </c>
      <c r="D344">
        <v>48</v>
      </c>
      <c r="E344">
        <v>192</v>
      </c>
      <c r="G344" s="4" t="s">
        <v>2245</v>
      </c>
      <c r="H344" s="4" t="s">
        <v>2292</v>
      </c>
      <c r="I344" s="4" t="str">
        <f t="shared" si="5"/>
        <v>选项表!$M$344#</v>
      </c>
      <c r="J344" s="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SA3</v>
      </c>
    </row>
    <row r="345" spans="2:15" x14ac:dyDescent="0.4">
      <c r="B345" s="4" t="s">
        <v>2260</v>
      </c>
      <c r="C345" s="4" t="s">
        <v>1872</v>
      </c>
      <c r="D345">
        <v>48</v>
      </c>
      <c r="E345">
        <v>192</v>
      </c>
      <c r="G345" s="4" t="s">
        <v>2245</v>
      </c>
      <c r="H345" s="4" t="s">
        <v>2292</v>
      </c>
      <c r="I345" s="4" t="str">
        <f t="shared" si="5"/>
        <v>选项表!$M$345#</v>
      </c>
      <c r="J345" s="4"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_xlfn.FILTERXML("&lt;select&gt;&lt;x&gt;"&amp;SUBSTITUTE(选项表[[#This Row],[选项表]],",","&lt;/x&gt;&lt;x&gt;") &amp;"&lt;/x&gt;&lt;/select&gt;","//x")
        )
    )
),"无合适选项，请联系作者更新数据")</f>
        <v>标准型 S5</v>
      </c>
      <c r="N345" t="str">
        <v>标准型 SA3</v>
      </c>
    </row>
    <row r="346" spans="2:15" x14ac:dyDescent="0.4">
      <c r="B346" s="4" t="s">
        <v>2260</v>
      </c>
      <c r="C346" s="4" t="s">
        <v>1873</v>
      </c>
      <c r="D346">
        <v>64</v>
      </c>
      <c r="E346">
        <v>192</v>
      </c>
      <c r="G346" s="4" t="s">
        <v>2245</v>
      </c>
      <c r="H346" s="4" t="s">
        <v>2295</v>
      </c>
      <c r="I346" s="4" t="str">
        <f t="shared" si="5"/>
        <v>选项表!$M$346#</v>
      </c>
      <c r="J346" s="4"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_xlfn.FILTERXML("&lt;select&gt;&lt;x&gt;"&amp;SUBSTITUTE(选项表[[#This Row],[选项表]],",","&lt;/x&gt;&lt;x&gt;") &amp;"&lt;/x&gt;&lt;/select&gt;","//x")
        )
    )
),"无合适选项，请联系作者更新数据")</f>
        <v>标准型 S5</v>
      </c>
      <c r="N346" t="str">
        <v>标准型 SA2</v>
      </c>
    </row>
    <row r="347" spans="2:15" x14ac:dyDescent="0.4">
      <c r="B347" s="4" t="s">
        <v>2260</v>
      </c>
      <c r="C347" s="4" t="s">
        <v>11</v>
      </c>
      <c r="D347">
        <v>64</v>
      </c>
      <c r="E347">
        <v>192</v>
      </c>
      <c r="G347" s="4" t="s">
        <v>2245</v>
      </c>
      <c r="H347" s="4" t="s">
        <v>2295</v>
      </c>
      <c r="I347" s="4" t="str">
        <f t="shared" si="5"/>
        <v>选项表!$M$347#</v>
      </c>
      <c r="J347" s="4"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_xlfn.FILTERXML("&lt;select&gt;&lt;x&gt;"&amp;SUBSTITUTE(选项表[[#This Row],[选项表]],",","&lt;/x&gt;&lt;x&gt;") &amp;"&lt;/x&gt;&lt;/select&gt;","//x")
        )
    )
),"无合适选项，请联系作者更新数据")</f>
        <v>标准型 S5</v>
      </c>
      <c r="N347" t="str">
        <v>标准型 SA2</v>
      </c>
    </row>
    <row r="348" spans="2:15" x14ac:dyDescent="0.4">
      <c r="B348" s="4" t="s">
        <v>2260</v>
      </c>
      <c r="C348" s="4" t="s">
        <v>1872</v>
      </c>
      <c r="D348">
        <v>64</v>
      </c>
      <c r="E348">
        <v>192</v>
      </c>
      <c r="G348" s="4" t="s">
        <v>2245</v>
      </c>
      <c r="H348" s="4" t="s">
        <v>2295</v>
      </c>
      <c r="I348" s="4" t="str">
        <f t="shared" si="5"/>
        <v>选项表!$M$348#</v>
      </c>
      <c r="J348" s="4"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N348">IFERROR(_xlfn._xlws.SORT(
    _xlfn.UNIQUE(
        TRANSPOSE(
            _xlfn.FILTERXML("&lt;select&gt;&lt;x&gt;"&amp;SUBSTITUTE(选项表[[#This Row],[选项表]],",","&lt;/x&gt;&lt;x&gt;") &amp;"&lt;/x&gt;&lt;/select&gt;","//x")
        )
    )
),"无合适选项，请联系作者更新数据")</f>
        <v>标准型 S5</v>
      </c>
      <c r="N348" t="str">
        <v>标准型 SA2</v>
      </c>
    </row>
    <row r="349" spans="2:15" x14ac:dyDescent="0.4">
      <c r="B349" s="4" t="s">
        <v>2260</v>
      </c>
      <c r="C349" s="4" t="s">
        <v>1873</v>
      </c>
      <c r="D349">
        <v>64</v>
      </c>
      <c r="E349">
        <v>256</v>
      </c>
      <c r="G349" s="4" t="s">
        <v>2245</v>
      </c>
      <c r="H349" s="4" t="s">
        <v>2294</v>
      </c>
      <c r="I349" s="4" t="str">
        <f t="shared" si="5"/>
        <v>选项表!$M$349#</v>
      </c>
      <c r="J349" s="4"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_xlfn.FILTERXML("&lt;select&gt;&lt;x&gt;"&amp;SUBSTITUTE(选项表[[#This Row],[选项表]],",","&lt;/x&gt;&lt;x&gt;") &amp;"&lt;/x&gt;&lt;/select&gt;","//x")
        )
    )
),"无合适选项，请联系作者更新数据")</f>
        <v>标准型 S5</v>
      </c>
      <c r="N349" t="str">
        <v>标准型 SA3</v>
      </c>
      <c r="O349" t="str">
        <v>高 IO 型 IT5</v>
      </c>
    </row>
    <row r="350" spans="2:15" x14ac:dyDescent="0.4">
      <c r="B350" s="4" t="s">
        <v>2260</v>
      </c>
      <c r="C350" s="4" t="s">
        <v>11</v>
      </c>
      <c r="D350">
        <v>64</v>
      </c>
      <c r="E350">
        <v>256</v>
      </c>
      <c r="G350" s="4" t="s">
        <v>2245</v>
      </c>
      <c r="H350" s="4" t="s">
        <v>2294</v>
      </c>
      <c r="I350" s="4" t="str">
        <f t="shared" si="5"/>
        <v>选项表!$M$350#</v>
      </c>
      <c r="J350" s="4"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_xlfn.FILTERXML("&lt;select&gt;&lt;x&gt;"&amp;SUBSTITUTE(选项表[[#This Row],[选项表]],",","&lt;/x&gt;&lt;x&gt;") &amp;"&lt;/x&gt;&lt;/select&gt;","//x")
        )
    )
),"无合适选项，请联系作者更新数据")</f>
        <v>标准型 S5</v>
      </c>
      <c r="N350" t="str">
        <v>标准型 SA3</v>
      </c>
      <c r="O350" t="str">
        <v>高 IO 型 IT5</v>
      </c>
    </row>
    <row r="351" spans="2:15" x14ac:dyDescent="0.4">
      <c r="B351" s="4" t="s">
        <v>2260</v>
      </c>
      <c r="C351" s="4" t="s">
        <v>1872</v>
      </c>
      <c r="D351">
        <v>64</v>
      </c>
      <c r="E351">
        <v>256</v>
      </c>
      <c r="G351" s="4" t="s">
        <v>2245</v>
      </c>
      <c r="H351" s="4" t="s">
        <v>2294</v>
      </c>
      <c r="I351" s="4" t="str">
        <f t="shared" si="5"/>
        <v>选项表!$M$351#</v>
      </c>
      <c r="J351" s="4"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O351">IFERROR(_xlfn._xlws.SORT(
    _xlfn.UNIQUE(
        TRANSPOSE(
            _xlfn.FILTERXML("&lt;select&gt;&lt;x&gt;"&amp;SUBSTITUTE(选项表[[#This Row],[选项表]],",","&lt;/x&gt;&lt;x&gt;") &amp;"&lt;/x&gt;&lt;/select&gt;","//x")
        )
    )
),"无合适选项，请联系作者更新数据")</f>
        <v>标准型 S5</v>
      </c>
      <c r="N351" t="str">
        <v>标准型 SA3</v>
      </c>
      <c r="O351" t="str">
        <v>高 IO 型 IT5</v>
      </c>
    </row>
    <row r="352" spans="2:15" x14ac:dyDescent="0.4">
      <c r="B352" s="4" t="s">
        <v>2260</v>
      </c>
      <c r="C352" s="4" t="s">
        <v>1873</v>
      </c>
      <c r="D352">
        <v>76</v>
      </c>
      <c r="E352">
        <v>256</v>
      </c>
      <c r="G352" s="4" t="s">
        <v>2245</v>
      </c>
      <c r="H352" s="4" t="s">
        <v>2261</v>
      </c>
      <c r="I352" s="4" t="str">
        <f t="shared" si="5"/>
        <v>选项表!$M$352#</v>
      </c>
      <c r="J352" s="4"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_xlfn.FILTERXML("&lt;select&gt;&lt;x&gt;"&amp;SUBSTITUTE(选项表[[#This Row],[选项表]],",","&lt;/x&gt;&lt;x&gt;") &amp;"&lt;/x&gt;&lt;/select&gt;","//x")
        )
    )
),"无合适选项，请联系作者更新数据")</f>
        <v>标准型 S5</v>
      </c>
    </row>
    <row r="353" spans="2:14" x14ac:dyDescent="0.4">
      <c r="B353" s="4" t="s">
        <v>2260</v>
      </c>
      <c r="C353" s="4" t="s">
        <v>11</v>
      </c>
      <c r="D353">
        <v>76</v>
      </c>
      <c r="E353">
        <v>256</v>
      </c>
      <c r="G353" s="4" t="s">
        <v>2245</v>
      </c>
      <c r="H353" s="4" t="s">
        <v>2261</v>
      </c>
      <c r="I353" s="4" t="str">
        <f t="shared" si="5"/>
        <v>选项表!$M$353#</v>
      </c>
      <c r="J353" s="4"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_xlfn.FILTERXML("&lt;select&gt;&lt;x&gt;"&amp;SUBSTITUTE(选项表[[#This Row],[选项表]],",","&lt;/x&gt;&lt;x&gt;") &amp;"&lt;/x&gt;&lt;/select&gt;","//x")
        )
    )
),"无合适选项，请联系作者更新数据")</f>
        <v>标准型 S5</v>
      </c>
    </row>
    <row r="354" spans="2:14" x14ac:dyDescent="0.4">
      <c r="B354" s="4" t="s">
        <v>2260</v>
      </c>
      <c r="C354" s="4" t="s">
        <v>1872</v>
      </c>
      <c r="D354">
        <v>76</v>
      </c>
      <c r="E354">
        <v>256</v>
      </c>
      <c r="G354" s="4" t="s">
        <v>2245</v>
      </c>
      <c r="H354" s="4" t="s">
        <v>2261</v>
      </c>
      <c r="I354" s="4" t="str">
        <f t="shared" si="5"/>
        <v>选项表!$M$354#</v>
      </c>
      <c r="J354" s="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_xlfn.FILTERXML("&lt;select&gt;&lt;x&gt;"&amp;SUBSTITUTE(选项表[[#This Row],[选项表]],",","&lt;/x&gt;&lt;x&gt;") &amp;"&lt;/x&gt;&lt;/select&gt;","//x")
        )
    )
),"无合适选项，请联系作者更新数据")</f>
        <v>标准型 S5</v>
      </c>
    </row>
    <row r="355" spans="2:14" x14ac:dyDescent="0.4">
      <c r="B355" s="4" t="s">
        <v>2260</v>
      </c>
      <c r="C355" s="4" t="s">
        <v>1873</v>
      </c>
      <c r="D355">
        <v>64</v>
      </c>
      <c r="E355">
        <v>128</v>
      </c>
      <c r="G355" s="4" t="s">
        <v>2245</v>
      </c>
      <c r="H355" s="4" t="s">
        <v>2296</v>
      </c>
      <c r="I355" s="4" t="str">
        <f t="shared" si="5"/>
        <v>选项表!$M$355#</v>
      </c>
      <c r="J355" s="4"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x14ac:dyDescent="0.4">
      <c r="B356" s="4" t="s">
        <v>2260</v>
      </c>
      <c r="C356" s="4" t="s">
        <v>11</v>
      </c>
      <c r="D356">
        <v>64</v>
      </c>
      <c r="E356">
        <v>128</v>
      </c>
      <c r="G356" s="4" t="s">
        <v>2245</v>
      </c>
      <c r="H356" s="4" t="s">
        <v>2296</v>
      </c>
      <c r="I356" s="4" t="str">
        <f t="shared" si="5"/>
        <v>选项表!$M$356#</v>
      </c>
      <c r="J356" s="4"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x14ac:dyDescent="0.4">
      <c r="B357" s="4" t="s">
        <v>2260</v>
      </c>
      <c r="C357" s="4" t="s">
        <v>1872</v>
      </c>
      <c r="D357">
        <v>64</v>
      </c>
      <c r="E357">
        <v>128</v>
      </c>
      <c r="G357" s="4" t="s">
        <v>2245</v>
      </c>
      <c r="H357" s="4" t="s">
        <v>2296</v>
      </c>
      <c r="I357" s="4" t="str">
        <f t="shared" si="5"/>
        <v>选项表!$M$357#</v>
      </c>
      <c r="J357" s="4"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_xlfn.FILTERXML("&lt;select&gt;&lt;x&gt;"&amp;SUBSTITUTE(选项表[[#This Row],[选项表]],",","&lt;/x&gt;&lt;x&gt;") &amp;"&lt;/x&gt;&lt;/select&gt;","//x")
        )
    )
),"无合适选项，请联系作者更新数据")</f>
        <v>标准型 SA3</v>
      </c>
      <c r="N357" t="str">
        <v>标准型 SA2</v>
      </c>
    </row>
    <row r="358" spans="2:14" x14ac:dyDescent="0.4">
      <c r="B358" s="4" t="s">
        <v>2260</v>
      </c>
      <c r="C358" s="4" t="s">
        <v>1873</v>
      </c>
      <c r="D358">
        <v>80</v>
      </c>
      <c r="E358">
        <v>160</v>
      </c>
      <c r="G358" s="4" t="s">
        <v>2245</v>
      </c>
      <c r="H358" s="4" t="s">
        <v>2296</v>
      </c>
      <c r="I358" s="4" t="str">
        <f t="shared" si="5"/>
        <v>选项表!$M$358#</v>
      </c>
      <c r="J358" s="4"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_xlfn.FILTERXML("&lt;select&gt;&lt;x&gt;"&amp;SUBSTITUTE(选项表[[#This Row],[选项表]],",","&lt;/x&gt;&lt;x&gt;") &amp;"&lt;/x&gt;&lt;/select&gt;","//x")
        )
    )
),"无合适选项，请联系作者更新数据")</f>
        <v>标准型 SA3</v>
      </c>
      <c r="N358" t="str">
        <v>标准型 SA2</v>
      </c>
    </row>
    <row r="359" spans="2:14" x14ac:dyDescent="0.4">
      <c r="B359" s="4" t="s">
        <v>2260</v>
      </c>
      <c r="C359" s="4" t="s">
        <v>11</v>
      </c>
      <c r="D359">
        <v>80</v>
      </c>
      <c r="E359">
        <v>160</v>
      </c>
      <c r="G359" s="4" t="s">
        <v>2245</v>
      </c>
      <c r="H359" s="4" t="s">
        <v>2296</v>
      </c>
      <c r="I359" s="4" t="str">
        <f t="shared" si="5"/>
        <v>选项表!$M$359#</v>
      </c>
      <c r="J359" s="4"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_xlfn.FILTERXML("&lt;select&gt;&lt;x&gt;"&amp;SUBSTITUTE(选项表[[#This Row],[选项表]],",","&lt;/x&gt;&lt;x&gt;") &amp;"&lt;/x&gt;&lt;/select&gt;","//x")
        )
    )
),"无合适选项，请联系作者更新数据")</f>
        <v>标准型 SA3</v>
      </c>
      <c r="N359" t="str">
        <v>标准型 SA2</v>
      </c>
    </row>
    <row r="360" spans="2:14" x14ac:dyDescent="0.4">
      <c r="B360" s="4" t="s">
        <v>2260</v>
      </c>
      <c r="C360" s="4" t="s">
        <v>1872</v>
      </c>
      <c r="D360">
        <v>80</v>
      </c>
      <c r="E360">
        <v>160</v>
      </c>
      <c r="G360" s="4" t="s">
        <v>2245</v>
      </c>
      <c r="H360" s="4" t="s">
        <v>2296</v>
      </c>
      <c r="I360" s="4" t="str">
        <f t="shared" si="5"/>
        <v>选项表!$M$360#</v>
      </c>
      <c r="J360" s="4"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N360">IFERROR(_xlfn._xlws.SORT(
    _xlfn.UNIQUE(
        TRANSPOSE(
            _xlfn.FILTERXML("&lt;select&gt;&lt;x&gt;"&amp;SUBSTITUTE(选项表[[#This Row],[选项表]],",","&lt;/x&gt;&lt;x&gt;") &amp;"&lt;/x&gt;&lt;/select&gt;","//x")
        )
    )
),"无合适选项，请联系作者更新数据")</f>
        <v>标准型 SA3</v>
      </c>
      <c r="N360" t="str">
        <v>标准型 SA2</v>
      </c>
    </row>
    <row r="361" spans="2:14" x14ac:dyDescent="0.4">
      <c r="B361" s="4" t="s">
        <v>2260</v>
      </c>
      <c r="C361" s="4" t="s">
        <v>1873</v>
      </c>
      <c r="D361">
        <v>80</v>
      </c>
      <c r="E361">
        <v>320</v>
      </c>
      <c r="G361" s="4" t="s">
        <v>2245</v>
      </c>
      <c r="H361" s="4" t="s">
        <v>2262</v>
      </c>
      <c r="I361" s="4" t="str">
        <f t="shared" si="5"/>
        <v>选项表!$M$361#</v>
      </c>
      <c r="J361" s="4"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x14ac:dyDescent="0.4">
      <c r="B362" s="4" t="s">
        <v>2260</v>
      </c>
      <c r="C362" s="4" t="s">
        <v>11</v>
      </c>
      <c r="D362">
        <v>80</v>
      </c>
      <c r="E362">
        <v>320</v>
      </c>
      <c r="G362" s="4" t="s">
        <v>2245</v>
      </c>
      <c r="H362" s="4" t="s">
        <v>2262</v>
      </c>
      <c r="I362" s="4" t="str">
        <f t="shared" si="5"/>
        <v>选项表!$M$362#</v>
      </c>
      <c r="J362" s="4"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x14ac:dyDescent="0.4">
      <c r="B363" s="4" t="s">
        <v>2260</v>
      </c>
      <c r="C363" s="4" t="s">
        <v>1872</v>
      </c>
      <c r="D363">
        <v>80</v>
      </c>
      <c r="E363">
        <v>320</v>
      </c>
      <c r="G363" s="4" t="s">
        <v>2245</v>
      </c>
      <c r="H363" s="4" t="s">
        <v>2262</v>
      </c>
      <c r="I363" s="4" t="str">
        <f t="shared" si="5"/>
        <v>选项表!$M$363#</v>
      </c>
      <c r="J363" s="4"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x14ac:dyDescent="0.4">
      <c r="B364" s="4" t="s">
        <v>2260</v>
      </c>
      <c r="C364" s="4" t="s">
        <v>1873</v>
      </c>
      <c r="D364">
        <v>96</v>
      </c>
      <c r="E364">
        <v>192</v>
      </c>
      <c r="G364" s="4" t="s">
        <v>2245</v>
      </c>
      <c r="H364" s="4" t="s">
        <v>2262</v>
      </c>
      <c r="I364" s="4" t="str">
        <f t="shared" si="5"/>
        <v>选项表!$M$364#</v>
      </c>
      <c r="J364" s="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x14ac:dyDescent="0.4">
      <c r="B365" s="4" t="s">
        <v>2260</v>
      </c>
      <c r="C365" s="4" t="s">
        <v>11</v>
      </c>
      <c r="D365">
        <v>96</v>
      </c>
      <c r="E365">
        <v>192</v>
      </c>
      <c r="G365" s="4" t="s">
        <v>2245</v>
      </c>
      <c r="H365" s="4" t="s">
        <v>2262</v>
      </c>
      <c r="I365" s="4" t="str">
        <f t="shared" si="5"/>
        <v>选项表!$M$365#</v>
      </c>
      <c r="J365" s="4"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x14ac:dyDescent="0.4">
      <c r="B366" s="4" t="s">
        <v>2260</v>
      </c>
      <c r="C366" s="4" t="s">
        <v>1872</v>
      </c>
      <c r="D366">
        <v>96</v>
      </c>
      <c r="E366">
        <v>192</v>
      </c>
      <c r="G366" s="4" t="s">
        <v>2245</v>
      </c>
      <c r="H366" s="4" t="s">
        <v>2262</v>
      </c>
      <c r="I366" s="4" t="str">
        <f t="shared" si="5"/>
        <v>选项表!$M$366#</v>
      </c>
      <c r="J366" s="4"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x14ac:dyDescent="0.4">
      <c r="B367" s="4" t="s">
        <v>2260</v>
      </c>
      <c r="C367" s="4" t="s">
        <v>1873</v>
      </c>
      <c r="D367">
        <v>96</v>
      </c>
      <c r="E367">
        <v>384</v>
      </c>
      <c r="G367" s="4" t="s">
        <v>2245</v>
      </c>
      <c r="H367" s="4" t="s">
        <v>2262</v>
      </c>
      <c r="I367" s="4" t="str">
        <f t="shared" si="5"/>
        <v>选项表!$M$367#</v>
      </c>
      <c r="J367" s="4"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x14ac:dyDescent="0.4">
      <c r="B368" s="4" t="s">
        <v>2260</v>
      </c>
      <c r="C368" s="4" t="s">
        <v>11</v>
      </c>
      <c r="D368">
        <v>96</v>
      </c>
      <c r="E368">
        <v>384</v>
      </c>
      <c r="G368" s="4" t="s">
        <v>2245</v>
      </c>
      <c r="H368" s="4" t="s">
        <v>2262</v>
      </c>
      <c r="I368" s="4" t="str">
        <f t="shared" si="5"/>
        <v>选项表!$M$368#</v>
      </c>
      <c r="J368" s="4"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x14ac:dyDescent="0.4">
      <c r="B369" s="4" t="s">
        <v>2260</v>
      </c>
      <c r="C369" s="4" t="s">
        <v>1872</v>
      </c>
      <c r="D369">
        <v>96</v>
      </c>
      <c r="E369">
        <v>384</v>
      </c>
      <c r="G369" s="4" t="s">
        <v>2245</v>
      </c>
      <c r="H369" s="4" t="s">
        <v>2262</v>
      </c>
      <c r="I369" s="4" t="str">
        <f t="shared" si="5"/>
        <v>选项表!$M$369#</v>
      </c>
      <c r="J369" s="4"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x14ac:dyDescent="0.4">
      <c r="B370" s="4" t="s">
        <v>2260</v>
      </c>
      <c r="C370" s="4" t="s">
        <v>1873</v>
      </c>
      <c r="D370">
        <v>116</v>
      </c>
      <c r="E370">
        <v>216</v>
      </c>
      <c r="G370" s="4" t="s">
        <v>2245</v>
      </c>
      <c r="H370" s="4" t="s">
        <v>2262</v>
      </c>
      <c r="I370" s="4" t="str">
        <f t="shared" si="5"/>
        <v>选项表!$M$370#</v>
      </c>
      <c r="J370" s="4"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x14ac:dyDescent="0.4">
      <c r="B371" s="4" t="s">
        <v>2260</v>
      </c>
      <c r="C371" s="4" t="s">
        <v>11</v>
      </c>
      <c r="D371">
        <v>116</v>
      </c>
      <c r="E371">
        <v>216</v>
      </c>
      <c r="G371" s="4" t="s">
        <v>2245</v>
      </c>
      <c r="H371" s="4" t="s">
        <v>2262</v>
      </c>
      <c r="I371" s="4" t="str">
        <f t="shared" si="5"/>
        <v>选项表!$M$371#</v>
      </c>
      <c r="J371" s="4"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x14ac:dyDescent="0.4">
      <c r="B372" s="4" t="s">
        <v>2260</v>
      </c>
      <c r="C372" s="4" t="s">
        <v>1872</v>
      </c>
      <c r="D372">
        <v>116</v>
      </c>
      <c r="E372">
        <v>216</v>
      </c>
      <c r="G372" s="4" t="s">
        <v>2245</v>
      </c>
      <c r="H372" s="4" t="s">
        <v>2262</v>
      </c>
      <c r="I372" s="4" t="str">
        <f t="shared" si="5"/>
        <v>选项表!$M$372#</v>
      </c>
      <c r="J372" s="4"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_xlfn.FILTERXML("&lt;select&gt;&lt;x&gt;"&amp;SUBSTITUTE(选项表[[#This Row],[选项表]],",","&lt;/x&gt;&lt;x&gt;") &amp;"&lt;/x&gt;&lt;/select&gt;","//x")
        )
    )
),"无合适选项，请联系作者更新数据")</f>
        <v>标准型 SA3</v>
      </c>
    </row>
    <row r="373" spans="2:14" x14ac:dyDescent="0.4">
      <c r="B373" s="4" t="s">
        <v>2260</v>
      </c>
      <c r="C373" s="4" t="s">
        <v>1873</v>
      </c>
      <c r="D373">
        <v>116</v>
      </c>
      <c r="E373">
        <v>470</v>
      </c>
      <c r="G373" s="4" t="s">
        <v>2245</v>
      </c>
      <c r="H373" s="4" t="s">
        <v>2262</v>
      </c>
      <c r="I373" s="4" t="str">
        <f t="shared" si="5"/>
        <v>选项表!$M$373#</v>
      </c>
      <c r="J373" s="4"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_xlfn.FILTERXML("&lt;select&gt;&lt;x&gt;"&amp;SUBSTITUTE(选项表[[#This Row],[选项表]],",","&lt;/x&gt;&lt;x&gt;") &amp;"&lt;/x&gt;&lt;/select&gt;","//x")
        )
    )
),"无合适选项，请联系作者更新数据")</f>
        <v>标准型 SA3</v>
      </c>
    </row>
    <row r="374" spans="2:14" x14ac:dyDescent="0.4">
      <c r="B374" s="4" t="s">
        <v>2260</v>
      </c>
      <c r="C374" s="4" t="s">
        <v>11</v>
      </c>
      <c r="D374">
        <v>116</v>
      </c>
      <c r="E374">
        <v>470</v>
      </c>
      <c r="G374" s="4" t="s">
        <v>2245</v>
      </c>
      <c r="H374" s="4" t="s">
        <v>2262</v>
      </c>
      <c r="I374" s="4" t="str">
        <f t="shared" si="5"/>
        <v>选项表!$M$374#</v>
      </c>
      <c r="J374" s="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_xlfn.FILTERXML("&lt;select&gt;&lt;x&gt;"&amp;SUBSTITUTE(选项表[[#This Row],[选项表]],",","&lt;/x&gt;&lt;x&gt;") &amp;"&lt;/x&gt;&lt;/select&gt;","//x")
        )
    )
),"无合适选项，请联系作者更新数据")</f>
        <v>标准型 SA3</v>
      </c>
    </row>
    <row r="375" spans="2:14" x14ac:dyDescent="0.4">
      <c r="B375" s="4" t="s">
        <v>2260</v>
      </c>
      <c r="C375" s="4" t="s">
        <v>1872</v>
      </c>
      <c r="D375">
        <v>116</v>
      </c>
      <c r="E375">
        <v>470</v>
      </c>
      <c r="G375" s="4" t="s">
        <v>2245</v>
      </c>
      <c r="H375" s="4" t="s">
        <v>2262</v>
      </c>
      <c r="I375" s="4" t="str">
        <f t="shared" si="5"/>
        <v>选项表!$M$375#</v>
      </c>
      <c r="J375" s="4"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_xlfn.FILTERXML("&lt;select&gt;&lt;x&gt;"&amp;SUBSTITUTE(选项表[[#This Row],[选项表]],",","&lt;/x&gt;&lt;x&gt;") &amp;"&lt;/x&gt;&lt;/select&gt;","//x")
        )
    )
),"无合适选项，请联系作者更新数据")</f>
        <v>标准型 SA3</v>
      </c>
    </row>
    <row r="376" spans="2:14" x14ac:dyDescent="0.4">
      <c r="B376" s="4" t="s">
        <v>2260</v>
      </c>
      <c r="C376" s="4" t="s">
        <v>1873</v>
      </c>
      <c r="D376">
        <v>128</v>
      </c>
      <c r="E376">
        <v>256</v>
      </c>
      <c r="G376" s="4" t="s">
        <v>2245</v>
      </c>
      <c r="H376" s="4" t="s">
        <v>2296</v>
      </c>
      <c r="I376" s="4" t="str">
        <f t="shared" si="5"/>
        <v>选项表!$M$376#</v>
      </c>
      <c r="J376" s="4"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_xlfn.FILTERXML("&lt;select&gt;&lt;x&gt;"&amp;SUBSTITUTE(选项表[[#This Row],[选项表]],",","&lt;/x&gt;&lt;x&gt;") &amp;"&lt;/x&gt;&lt;/select&gt;","//x")
        )
    )
),"无合适选项，请联系作者更新数据")</f>
        <v>标准型 SA3</v>
      </c>
      <c r="N376" t="str">
        <v>标准型 SA2</v>
      </c>
    </row>
    <row r="377" spans="2:14" x14ac:dyDescent="0.4">
      <c r="B377" s="4" t="s">
        <v>2260</v>
      </c>
      <c r="C377" s="4" t="s">
        <v>11</v>
      </c>
      <c r="D377">
        <v>128</v>
      </c>
      <c r="E377">
        <v>256</v>
      </c>
      <c r="G377" s="4" t="s">
        <v>2245</v>
      </c>
      <c r="H377" s="4" t="s">
        <v>2296</v>
      </c>
      <c r="I377" s="4" t="str">
        <f t="shared" si="5"/>
        <v>选项表!$M$377#</v>
      </c>
      <c r="J377" s="4"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_xlfn.FILTERXML("&lt;select&gt;&lt;x&gt;"&amp;SUBSTITUTE(选项表[[#This Row],[选项表]],",","&lt;/x&gt;&lt;x&gt;") &amp;"&lt;/x&gt;&lt;/select&gt;","//x")
        )
    )
),"无合适选项，请联系作者更新数据")</f>
        <v>标准型 SA3</v>
      </c>
      <c r="N377" t="str">
        <v>标准型 SA2</v>
      </c>
    </row>
    <row r="378" spans="2:14" x14ac:dyDescent="0.4">
      <c r="B378" s="4" t="s">
        <v>2260</v>
      </c>
      <c r="C378" s="4" t="s">
        <v>1872</v>
      </c>
      <c r="D378">
        <v>128</v>
      </c>
      <c r="E378">
        <v>256</v>
      </c>
      <c r="G378" s="4" t="s">
        <v>2245</v>
      </c>
      <c r="H378" s="4" t="s">
        <v>2296</v>
      </c>
      <c r="I378" s="4" t="str">
        <f t="shared" si="5"/>
        <v>选项表!$M$378#</v>
      </c>
      <c r="J378" s="4"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N378">IFERROR(_xlfn._xlws.SORT(
    _xlfn.UNIQUE(
        TRANSPOSE(
            _xlfn.FILTERXML("&lt;select&gt;&lt;x&gt;"&amp;SUBSTITUTE(选项表[[#This Row],[选项表]],",","&lt;/x&gt;&lt;x&gt;") &amp;"&lt;/x&gt;&lt;/select&gt;","//x")
        )
    )
),"无合适选项，请联系作者更新数据")</f>
        <v>标准型 SA3</v>
      </c>
      <c r="N378" t="str">
        <v>标准型 SA2</v>
      </c>
    </row>
    <row r="379" spans="2:14" x14ac:dyDescent="0.4">
      <c r="B379" s="4" t="s">
        <v>2260</v>
      </c>
      <c r="C379" s="4" t="s">
        <v>1873</v>
      </c>
      <c r="D379">
        <v>128</v>
      </c>
      <c r="E379">
        <v>512</v>
      </c>
      <c r="G379" s="4" t="s">
        <v>2245</v>
      </c>
      <c r="H379" s="4" t="s">
        <v>2262</v>
      </c>
      <c r="I379" s="4" t="str">
        <f t="shared" si="5"/>
        <v>选项表!$M$379#</v>
      </c>
      <c r="J379" s="4"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_xlfn.FILTERXML("&lt;select&gt;&lt;x&gt;"&amp;SUBSTITUTE(选项表[[#This Row],[选项表]],",","&lt;/x&gt;&lt;x&gt;") &amp;"&lt;/x&gt;&lt;/select&gt;","//x")
        )
    )
),"无合适选项，请联系作者更新数据")</f>
        <v>标准型 SA3</v>
      </c>
    </row>
    <row r="380" spans="2:14" x14ac:dyDescent="0.4">
      <c r="B380" s="4" t="s">
        <v>2260</v>
      </c>
      <c r="C380" s="4" t="s">
        <v>11</v>
      </c>
      <c r="D380">
        <v>128</v>
      </c>
      <c r="E380">
        <v>512</v>
      </c>
      <c r="G380" s="4" t="s">
        <v>2245</v>
      </c>
      <c r="H380" s="4" t="s">
        <v>2262</v>
      </c>
      <c r="I380" s="4" t="str">
        <f t="shared" si="5"/>
        <v>选项表!$M$380#</v>
      </c>
      <c r="J380" s="4"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_xlfn.FILTERXML("&lt;select&gt;&lt;x&gt;"&amp;SUBSTITUTE(选项表[[#This Row],[选项表]],",","&lt;/x&gt;&lt;x&gt;") &amp;"&lt;/x&gt;&lt;/select&gt;","//x")
        )
    )
),"无合适选项，请联系作者更新数据")</f>
        <v>标准型 SA3</v>
      </c>
    </row>
    <row r="381" spans="2:14" x14ac:dyDescent="0.4">
      <c r="B381" s="4" t="s">
        <v>2260</v>
      </c>
      <c r="C381" s="4" t="s">
        <v>1872</v>
      </c>
      <c r="D381">
        <v>128</v>
      </c>
      <c r="E381">
        <v>512</v>
      </c>
      <c r="G381" s="4" t="s">
        <v>2245</v>
      </c>
      <c r="H381" s="4" t="s">
        <v>2262</v>
      </c>
      <c r="I381" s="4" t="str">
        <f t="shared" si="5"/>
        <v>选项表!$M$381#</v>
      </c>
      <c r="J381" s="4"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_xlfn.FILTERXML("&lt;select&gt;&lt;x&gt;"&amp;SUBSTITUTE(选项表[[#This Row],[选项表]],",","&lt;/x&gt;&lt;x&gt;") &amp;"&lt;/x&gt;&lt;/select&gt;","//x")
        )
    )
),"无合适选项，请联系作者更新数据")</f>
        <v>标准型 SA3</v>
      </c>
    </row>
    <row r="382" spans="2:14" x14ac:dyDescent="0.4">
      <c r="B382" s="4" t="s">
        <v>2260</v>
      </c>
      <c r="C382" s="4" t="s">
        <v>1873</v>
      </c>
      <c r="D382">
        <v>160</v>
      </c>
      <c r="E382">
        <v>320</v>
      </c>
      <c r="G382" s="4" t="s">
        <v>2245</v>
      </c>
      <c r="H382" s="4" t="s">
        <v>2296</v>
      </c>
      <c r="I382" s="4" t="str">
        <f t="shared" si="5"/>
        <v>选项表!$M$382#</v>
      </c>
      <c r="J382" s="4"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_xlfn.FILTERXML("&lt;select&gt;&lt;x&gt;"&amp;SUBSTITUTE(选项表[[#This Row],[选项表]],",","&lt;/x&gt;&lt;x&gt;") &amp;"&lt;/x&gt;&lt;/select&gt;","//x")
        )
    )
),"无合适选项，请联系作者更新数据")</f>
        <v>标准型 SA3</v>
      </c>
      <c r="N382" t="str">
        <v>标准型 SA2</v>
      </c>
    </row>
    <row r="383" spans="2:14" x14ac:dyDescent="0.4">
      <c r="B383" s="4" t="s">
        <v>2260</v>
      </c>
      <c r="C383" s="4" t="s">
        <v>11</v>
      </c>
      <c r="D383">
        <v>160</v>
      </c>
      <c r="E383">
        <v>320</v>
      </c>
      <c r="G383" s="4" t="s">
        <v>2245</v>
      </c>
      <c r="H383" s="4" t="s">
        <v>2296</v>
      </c>
      <c r="I383" s="4" t="str">
        <f t="shared" si="5"/>
        <v>选项表!$M$383#</v>
      </c>
      <c r="J383" s="4"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_xlfn.FILTERXML("&lt;select&gt;&lt;x&gt;"&amp;SUBSTITUTE(选项表[[#This Row],[选项表]],",","&lt;/x&gt;&lt;x&gt;") &amp;"&lt;/x&gt;&lt;/select&gt;","//x")
        )
    )
),"无合适选项，请联系作者更新数据")</f>
        <v>标准型 SA3</v>
      </c>
      <c r="N383" t="str">
        <v>标准型 SA2</v>
      </c>
    </row>
    <row r="384" spans="2:14" x14ac:dyDescent="0.4">
      <c r="B384" s="4" t="s">
        <v>2260</v>
      </c>
      <c r="C384" s="4" t="s">
        <v>1872</v>
      </c>
      <c r="D384">
        <v>160</v>
      </c>
      <c r="E384">
        <v>320</v>
      </c>
      <c r="G384" s="4" t="s">
        <v>2245</v>
      </c>
      <c r="H384" s="4" t="s">
        <v>2296</v>
      </c>
      <c r="I384" s="4" t="str">
        <f t="shared" si="5"/>
        <v>选项表!$M$384#</v>
      </c>
      <c r="J384" s="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N384">IFERROR(_xlfn._xlws.SORT(
    _xlfn.UNIQUE(
        TRANSPOSE(
            _xlfn.FILTERXML("&lt;select&gt;&lt;x&gt;"&amp;SUBSTITUTE(选项表[[#This Row],[选项表]],",","&lt;/x&gt;&lt;x&gt;") &amp;"&lt;/x&gt;&lt;/select&gt;","//x")
        )
    )
),"无合适选项，请联系作者更新数据")</f>
        <v>标准型 SA3</v>
      </c>
      <c r="N384" t="str">
        <v>标准型 SA2</v>
      </c>
    </row>
    <row r="385" spans="2:14" x14ac:dyDescent="0.4">
      <c r="B385" s="4" t="s">
        <v>2260</v>
      </c>
      <c r="C385" s="4" t="s">
        <v>1873</v>
      </c>
      <c r="D385">
        <v>160</v>
      </c>
      <c r="E385">
        <v>640</v>
      </c>
      <c r="G385" s="4" t="s">
        <v>2245</v>
      </c>
      <c r="H385" s="4" t="s">
        <v>2262</v>
      </c>
      <c r="I385" s="4" t="str">
        <f t="shared" si="5"/>
        <v>选项表!$M$385#</v>
      </c>
      <c r="J385" s="4"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x14ac:dyDescent="0.4">
      <c r="B386" s="4" t="s">
        <v>2260</v>
      </c>
      <c r="C386" s="4" t="s">
        <v>11</v>
      </c>
      <c r="D386">
        <v>160</v>
      </c>
      <c r="E386">
        <v>640</v>
      </c>
      <c r="G386" s="4" t="s">
        <v>2245</v>
      </c>
      <c r="H386" s="4" t="s">
        <v>2262</v>
      </c>
      <c r="I386" s="4" t="str">
        <f t="shared" ref="I386:I449" si="6">"选项表!" &amp; ADDRESS(ROW(M386),COLUMN(M386)) &amp; "#"</f>
        <v>选项表!$M$386#</v>
      </c>
      <c r="J386" s="4"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x14ac:dyDescent="0.4">
      <c r="B387" s="4" t="s">
        <v>2260</v>
      </c>
      <c r="C387" s="4" t="s">
        <v>1872</v>
      </c>
      <c r="D387">
        <v>160</v>
      </c>
      <c r="E387">
        <v>640</v>
      </c>
      <c r="G387" s="4" t="s">
        <v>2245</v>
      </c>
      <c r="H387" s="4" t="s">
        <v>2262</v>
      </c>
      <c r="I387" s="4" t="str">
        <f t="shared" si="6"/>
        <v>选项表!$M$387#</v>
      </c>
      <c r="J387" s="4"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x14ac:dyDescent="0.4">
      <c r="B388" s="4" t="s">
        <v>2260</v>
      </c>
      <c r="C388" s="4" t="s">
        <v>1873</v>
      </c>
      <c r="D388">
        <v>232</v>
      </c>
      <c r="E388">
        <v>432</v>
      </c>
      <c r="G388" s="4" t="s">
        <v>2245</v>
      </c>
      <c r="H388" s="4" t="s">
        <v>2262</v>
      </c>
      <c r="I388" s="4" t="str">
        <f t="shared" si="6"/>
        <v>选项表!$M$388#</v>
      </c>
      <c r="J388" s="4"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x14ac:dyDescent="0.4">
      <c r="B389" s="4" t="s">
        <v>2260</v>
      </c>
      <c r="C389" s="4" t="s">
        <v>11</v>
      </c>
      <c r="D389">
        <v>232</v>
      </c>
      <c r="E389">
        <v>432</v>
      </c>
      <c r="G389" s="4" t="s">
        <v>2245</v>
      </c>
      <c r="H389" s="4" t="s">
        <v>2262</v>
      </c>
      <c r="I389" s="4" t="str">
        <f t="shared" si="6"/>
        <v>选项表!$M$389#</v>
      </c>
      <c r="J389" s="4"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x14ac:dyDescent="0.4">
      <c r="B390" s="4" t="s">
        <v>2260</v>
      </c>
      <c r="C390" s="4" t="s">
        <v>1872</v>
      </c>
      <c r="D390">
        <v>232</v>
      </c>
      <c r="E390">
        <v>432</v>
      </c>
      <c r="G390" s="4" t="s">
        <v>2245</v>
      </c>
      <c r="H390" s="4" t="s">
        <v>2262</v>
      </c>
      <c r="I390" s="4" t="str">
        <f t="shared" si="6"/>
        <v>选项表!$M$390#</v>
      </c>
      <c r="J390" s="4"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SA3</v>
      </c>
    </row>
    <row r="391" spans="2:14" x14ac:dyDescent="0.4">
      <c r="B391" s="4" t="s">
        <v>2260</v>
      </c>
      <c r="C391" s="4" t="s">
        <v>1873</v>
      </c>
      <c r="D391">
        <v>232</v>
      </c>
      <c r="E391">
        <v>940</v>
      </c>
      <c r="G391" s="4" t="s">
        <v>2245</v>
      </c>
      <c r="H391" s="4" t="s">
        <v>2262</v>
      </c>
      <c r="I391" s="4" t="str">
        <f t="shared" si="6"/>
        <v>选项表!$M$391#</v>
      </c>
      <c r="J391" s="4"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SA3</v>
      </c>
    </row>
    <row r="392" spans="2:14" x14ac:dyDescent="0.4">
      <c r="B392" s="4" t="s">
        <v>2260</v>
      </c>
      <c r="C392" s="4" t="s">
        <v>11</v>
      </c>
      <c r="D392">
        <v>232</v>
      </c>
      <c r="E392">
        <v>940</v>
      </c>
      <c r="G392" s="4" t="s">
        <v>2245</v>
      </c>
      <c r="H392" s="4" t="s">
        <v>2262</v>
      </c>
      <c r="I392" s="4" t="str">
        <f t="shared" si="6"/>
        <v>选项表!$M$392#</v>
      </c>
      <c r="J392" s="4"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SA3</v>
      </c>
    </row>
    <row r="393" spans="2:14" x14ac:dyDescent="0.4">
      <c r="B393" s="4" t="s">
        <v>2260</v>
      </c>
      <c r="C393" s="4" t="s">
        <v>1872</v>
      </c>
      <c r="D393">
        <v>232</v>
      </c>
      <c r="E393">
        <v>940</v>
      </c>
      <c r="G393" s="4" t="s">
        <v>2245</v>
      </c>
      <c r="H393" s="4" t="s">
        <v>2262</v>
      </c>
      <c r="I393" s="4" t="str">
        <f t="shared" si="6"/>
        <v>选项表!$M$393#</v>
      </c>
      <c r="J393" s="4"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SA3</v>
      </c>
    </row>
    <row r="394" spans="2:14" x14ac:dyDescent="0.4">
      <c r="B394" s="4" t="s">
        <v>2260</v>
      </c>
      <c r="C394" s="4" t="s">
        <v>1873</v>
      </c>
      <c r="D394">
        <v>4</v>
      </c>
      <c r="E394">
        <v>4</v>
      </c>
      <c r="G394" s="4" t="s">
        <v>2245</v>
      </c>
      <c r="H394" s="4" t="s">
        <v>2263</v>
      </c>
      <c r="I394" s="4" t="str">
        <f t="shared" si="6"/>
        <v>选项表!$M$394#</v>
      </c>
      <c r="J394" s="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x14ac:dyDescent="0.4">
      <c r="B395" s="4" t="s">
        <v>2260</v>
      </c>
      <c r="C395" s="4" t="s">
        <v>11</v>
      </c>
      <c r="D395">
        <v>4</v>
      </c>
      <c r="E395">
        <v>4</v>
      </c>
      <c r="G395" s="4" t="s">
        <v>2245</v>
      </c>
      <c r="H395" s="4" t="s">
        <v>2263</v>
      </c>
      <c r="I395" s="4" t="str">
        <f t="shared" si="6"/>
        <v>选项表!$M$395#</v>
      </c>
      <c r="J395" s="4"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x14ac:dyDescent="0.4">
      <c r="B396" s="4" t="s">
        <v>2260</v>
      </c>
      <c r="C396" s="4" t="s">
        <v>1872</v>
      </c>
      <c r="D396">
        <v>4</v>
      </c>
      <c r="E396">
        <v>4</v>
      </c>
      <c r="G396" s="4" t="s">
        <v>2245</v>
      </c>
      <c r="H396" s="4" t="s">
        <v>2263</v>
      </c>
      <c r="I396" s="4" t="str">
        <f t="shared" si="6"/>
        <v>选项表!$M$396#</v>
      </c>
      <c r="J396" s="4"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_xlfn.FILTERXML("&lt;select&gt;&lt;x&gt;"&amp;SUBSTITUTE(选项表[[#This Row],[选项表]],",","&lt;/x&gt;&lt;x&gt;") &amp;"&lt;/x&gt;&lt;/select&gt;","//x")
        )
    )
),"无合适选项，请联系作者更新数据")</f>
        <v>标准型 SA2</v>
      </c>
    </row>
    <row r="397" spans="2:14" x14ac:dyDescent="0.4">
      <c r="B397" s="4" t="s">
        <v>2260</v>
      </c>
      <c r="C397" s="4" t="s">
        <v>1873</v>
      </c>
      <c r="D397">
        <v>8</v>
      </c>
      <c r="E397">
        <v>8</v>
      </c>
      <c r="G397" s="4" t="s">
        <v>2245</v>
      </c>
      <c r="H397" s="4" t="s">
        <v>2263</v>
      </c>
      <c r="I397" s="4" t="str">
        <f t="shared" si="6"/>
        <v>选项表!$M$397#</v>
      </c>
      <c r="J397" s="4"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_xlfn.FILTERXML("&lt;select&gt;&lt;x&gt;"&amp;SUBSTITUTE(选项表[[#This Row],[选项表]],",","&lt;/x&gt;&lt;x&gt;") &amp;"&lt;/x&gt;&lt;/select&gt;","//x")
        )
    )
),"无合适选项，请联系作者更新数据")</f>
        <v>标准型 SA2</v>
      </c>
    </row>
    <row r="398" spans="2:14" x14ac:dyDescent="0.4">
      <c r="B398" s="4" t="s">
        <v>2260</v>
      </c>
      <c r="C398" s="4" t="s">
        <v>11</v>
      </c>
      <c r="D398">
        <v>8</v>
      </c>
      <c r="E398">
        <v>8</v>
      </c>
      <c r="G398" s="4" t="s">
        <v>2245</v>
      </c>
      <c r="H398" s="4" t="s">
        <v>2263</v>
      </c>
      <c r="I398" s="4" t="str">
        <f t="shared" si="6"/>
        <v>选项表!$M$398#</v>
      </c>
      <c r="J398" s="4"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_xlfn.FILTERXML("&lt;select&gt;&lt;x&gt;"&amp;SUBSTITUTE(选项表[[#This Row],[选项表]],",","&lt;/x&gt;&lt;x&gt;") &amp;"&lt;/x&gt;&lt;/select&gt;","//x")
        )
    )
),"无合适选项，请联系作者更新数据")</f>
        <v>标准型 SA2</v>
      </c>
    </row>
    <row r="399" spans="2:14" x14ac:dyDescent="0.4">
      <c r="B399" s="4" t="s">
        <v>2260</v>
      </c>
      <c r="C399" s="4" t="s">
        <v>1872</v>
      </c>
      <c r="D399">
        <v>8</v>
      </c>
      <c r="E399">
        <v>8</v>
      </c>
      <c r="G399" s="4" t="s">
        <v>2245</v>
      </c>
      <c r="H399" s="4" t="s">
        <v>2263</v>
      </c>
      <c r="I399" s="4" t="str">
        <f t="shared" si="6"/>
        <v>选项表!$M$399#</v>
      </c>
      <c r="J399" s="4"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IFERROR(_xlfn._xlws.SORT(
    _xlfn.UNIQUE(
        TRANSPOSE(
            _xlfn.FILTERXML("&lt;select&gt;&lt;x&gt;"&amp;SUBSTITUTE(选项表[[#This Row],[选项表]],",","&lt;/x&gt;&lt;x&gt;") &amp;"&lt;/x&gt;&lt;/select&gt;","//x")
        )
    )
),"无合适选项，请联系作者更新数据")</f>
        <v>标准型 SA2</v>
      </c>
    </row>
    <row r="400" spans="2:14" x14ac:dyDescent="0.4">
      <c r="B400" s="4" t="s">
        <v>2260</v>
      </c>
      <c r="C400" s="4" t="s">
        <v>1873</v>
      </c>
      <c r="D400">
        <v>4</v>
      </c>
      <c r="E400">
        <v>32</v>
      </c>
      <c r="G400" s="4" t="s">
        <v>2245</v>
      </c>
      <c r="H400" s="4" t="s">
        <v>2297</v>
      </c>
      <c r="I400" s="4" t="str">
        <f t="shared" si="6"/>
        <v>选项表!$M$400#</v>
      </c>
      <c r="J400" s="4"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x14ac:dyDescent="0.4">
      <c r="B401" s="4" t="s">
        <v>2260</v>
      </c>
      <c r="C401" s="4" t="s">
        <v>11</v>
      </c>
      <c r="D401">
        <v>4</v>
      </c>
      <c r="E401">
        <v>32</v>
      </c>
      <c r="G401" s="4" t="s">
        <v>2245</v>
      </c>
      <c r="H401" s="4" t="s">
        <v>2297</v>
      </c>
      <c r="I401" s="4" t="str">
        <f t="shared" si="6"/>
        <v>选项表!$M$401#</v>
      </c>
      <c r="J401" s="4"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x14ac:dyDescent="0.4">
      <c r="B402" s="4" t="s">
        <v>2260</v>
      </c>
      <c r="C402" s="4" t="s">
        <v>1872</v>
      </c>
      <c r="D402">
        <v>4</v>
      </c>
      <c r="E402">
        <v>32</v>
      </c>
      <c r="G402" s="4" t="s">
        <v>2245</v>
      </c>
      <c r="H402" s="4" t="s">
        <v>2297</v>
      </c>
      <c r="I402" s="4" t="str">
        <f t="shared" si="6"/>
        <v>选项表!$M$402#</v>
      </c>
      <c r="J402" s="4"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_xlfn.FILTERXML("&lt;select&gt;&lt;x&gt;"&amp;SUBSTITUTE(选项表[[#This Row],[选项表]],",","&lt;/x&gt;&lt;x&gt;") &amp;"&lt;/x&gt;&lt;/select&gt;","//x")
        )
    )
),"无合适选项，请联系作者更新数据")</f>
        <v>内存型 MA2</v>
      </c>
      <c r="N402" t="str">
        <v>内存型 M5</v>
      </c>
    </row>
    <row r="403" spans="2:14" x14ac:dyDescent="0.4">
      <c r="B403" s="4" t="s">
        <v>2260</v>
      </c>
      <c r="C403" s="4" t="s">
        <v>1873</v>
      </c>
      <c r="D403">
        <v>8</v>
      </c>
      <c r="E403">
        <v>64</v>
      </c>
      <c r="G403" s="4" t="s">
        <v>2245</v>
      </c>
      <c r="H403" s="4" t="s">
        <v>2297</v>
      </c>
      <c r="I403" s="4" t="str">
        <f t="shared" si="6"/>
        <v>选项表!$M$403#</v>
      </c>
      <c r="J403" s="4"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_xlfn.FILTERXML("&lt;select&gt;&lt;x&gt;"&amp;SUBSTITUTE(选项表[[#This Row],[选项表]],",","&lt;/x&gt;&lt;x&gt;") &amp;"&lt;/x&gt;&lt;/select&gt;","//x")
        )
    )
),"无合适选项，请联系作者更新数据")</f>
        <v>内存型 MA2</v>
      </c>
      <c r="N403" t="str">
        <v>内存型 M5</v>
      </c>
    </row>
    <row r="404" spans="2:14" x14ac:dyDescent="0.4">
      <c r="B404" s="4" t="s">
        <v>2260</v>
      </c>
      <c r="C404" s="4" t="s">
        <v>11</v>
      </c>
      <c r="D404">
        <v>8</v>
      </c>
      <c r="E404">
        <v>64</v>
      </c>
      <c r="G404" s="4" t="s">
        <v>2245</v>
      </c>
      <c r="H404" s="4" t="s">
        <v>2297</v>
      </c>
      <c r="I404" s="4" t="str">
        <f t="shared" si="6"/>
        <v>选项表!$M$404#</v>
      </c>
      <c r="J404" s="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_xlfn.FILTERXML("&lt;select&gt;&lt;x&gt;"&amp;SUBSTITUTE(选项表[[#This Row],[选项表]],",","&lt;/x&gt;&lt;x&gt;") &amp;"&lt;/x&gt;&lt;/select&gt;","//x")
        )
    )
),"无合适选项，请联系作者更新数据")</f>
        <v>内存型 MA2</v>
      </c>
      <c r="N404" t="str">
        <v>内存型 M5</v>
      </c>
    </row>
    <row r="405" spans="2:14" x14ac:dyDescent="0.4">
      <c r="B405" s="4" t="s">
        <v>2260</v>
      </c>
      <c r="C405" s="4" t="s">
        <v>1872</v>
      </c>
      <c r="D405">
        <v>8</v>
      </c>
      <c r="E405">
        <v>64</v>
      </c>
      <c r="G405" s="4" t="s">
        <v>2245</v>
      </c>
      <c r="H405" s="4" t="s">
        <v>2297</v>
      </c>
      <c r="I405" s="4" t="str">
        <f t="shared" si="6"/>
        <v>选项表!$M$405#</v>
      </c>
      <c r="J405" s="4"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_xlfn.FILTERXML("&lt;select&gt;&lt;x&gt;"&amp;SUBSTITUTE(选项表[[#This Row],[选项表]],",","&lt;/x&gt;&lt;x&gt;") &amp;"&lt;/x&gt;&lt;/select&gt;","//x")
        )
    )
),"无合适选项，请联系作者更新数据")</f>
        <v>内存型 MA2</v>
      </c>
      <c r="N405" t="str">
        <v>内存型 M5</v>
      </c>
    </row>
    <row r="406" spans="2:14" x14ac:dyDescent="0.4">
      <c r="B406" s="4" t="s">
        <v>2260</v>
      </c>
      <c r="C406" s="4" t="s">
        <v>1873</v>
      </c>
      <c r="D406">
        <v>16</v>
      </c>
      <c r="E406">
        <v>128</v>
      </c>
      <c r="G406" s="4" t="s">
        <v>2245</v>
      </c>
      <c r="H406" s="4" t="s">
        <v>2265</v>
      </c>
      <c r="I406" s="4" t="str">
        <f t="shared" si="6"/>
        <v>选项表!$M$406#</v>
      </c>
      <c r="J406" s="4"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_xlfn.FILTERXML("&lt;select&gt;&lt;x&gt;"&amp;SUBSTITUTE(选项表[[#This Row],[选项表]],",","&lt;/x&gt;&lt;x&gt;") &amp;"&lt;/x&gt;&lt;/select&gt;","//x")
        )
    )
),"无合适选项，请联系作者更新数据")</f>
        <v>内存型 MA2</v>
      </c>
    </row>
    <row r="407" spans="2:14" x14ac:dyDescent="0.4">
      <c r="B407" s="4" t="s">
        <v>2260</v>
      </c>
      <c r="C407" s="4" t="s">
        <v>11</v>
      </c>
      <c r="D407">
        <v>16</v>
      </c>
      <c r="E407">
        <v>128</v>
      </c>
      <c r="G407" s="4" t="s">
        <v>2245</v>
      </c>
      <c r="H407" s="4" t="s">
        <v>2265</v>
      </c>
      <c r="I407" s="4" t="str">
        <f t="shared" si="6"/>
        <v>选项表!$M$407#</v>
      </c>
      <c r="J407" s="4"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_xlfn.FILTERXML("&lt;select&gt;&lt;x&gt;"&amp;SUBSTITUTE(选项表[[#This Row],[选项表]],",","&lt;/x&gt;&lt;x&gt;") &amp;"&lt;/x&gt;&lt;/select&gt;","//x")
        )
    )
),"无合适选项，请联系作者更新数据")</f>
        <v>内存型 MA2</v>
      </c>
    </row>
    <row r="408" spans="2:14" x14ac:dyDescent="0.4">
      <c r="B408" s="4" t="s">
        <v>2260</v>
      </c>
      <c r="C408" s="4" t="s">
        <v>1872</v>
      </c>
      <c r="D408">
        <v>16</v>
      </c>
      <c r="E408">
        <v>128</v>
      </c>
      <c r="G408" s="4" t="s">
        <v>2245</v>
      </c>
      <c r="H408" s="4" t="s">
        <v>2265</v>
      </c>
      <c r="I408" s="4" t="str">
        <f t="shared" si="6"/>
        <v>选项表!$M$408#</v>
      </c>
      <c r="J408" s="4"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_xlfn.FILTERXML("&lt;select&gt;&lt;x&gt;"&amp;SUBSTITUTE(选项表[[#This Row],[选项表]],",","&lt;/x&gt;&lt;x&gt;") &amp;"&lt;/x&gt;&lt;/select&gt;","//x")
        )
    )
),"无合适选项，请联系作者更新数据")</f>
        <v>内存型 MA2</v>
      </c>
    </row>
    <row r="409" spans="2:14" x14ac:dyDescent="0.4">
      <c r="B409" s="4" t="s">
        <v>2260</v>
      </c>
      <c r="C409" s="4" t="s">
        <v>1873</v>
      </c>
      <c r="D409">
        <v>32</v>
      </c>
      <c r="E409">
        <v>256</v>
      </c>
      <c r="G409" s="4" t="s">
        <v>2245</v>
      </c>
      <c r="H409" s="4" t="s">
        <v>2297</v>
      </c>
      <c r="I409" s="4" t="str">
        <f t="shared" si="6"/>
        <v>选项表!$M$409#</v>
      </c>
      <c r="J409" s="4"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_xlfn.FILTERXML("&lt;select&gt;&lt;x&gt;"&amp;SUBSTITUTE(选项表[[#This Row],[选项表]],",","&lt;/x&gt;&lt;x&gt;") &amp;"&lt;/x&gt;&lt;/select&gt;","//x")
        )
    )
),"无合适选项，请联系作者更新数据")</f>
        <v>内存型 MA2</v>
      </c>
      <c r="N409" t="str">
        <v>内存型 M5</v>
      </c>
    </row>
    <row r="410" spans="2:14" x14ac:dyDescent="0.4">
      <c r="B410" s="4" t="s">
        <v>2260</v>
      </c>
      <c r="C410" s="4" t="s">
        <v>11</v>
      </c>
      <c r="D410">
        <v>32</v>
      </c>
      <c r="E410">
        <v>256</v>
      </c>
      <c r="G410" s="4" t="s">
        <v>2245</v>
      </c>
      <c r="H410" s="4" t="s">
        <v>2297</v>
      </c>
      <c r="I410" s="4" t="str">
        <f t="shared" si="6"/>
        <v>选项表!$M$410#</v>
      </c>
      <c r="J410" s="4"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_xlfn.FILTERXML("&lt;select&gt;&lt;x&gt;"&amp;SUBSTITUTE(选项表[[#This Row],[选项表]],",","&lt;/x&gt;&lt;x&gt;") &amp;"&lt;/x&gt;&lt;/select&gt;","//x")
        )
    )
),"无合适选项，请联系作者更新数据")</f>
        <v>内存型 MA2</v>
      </c>
      <c r="N410" t="str">
        <v>内存型 M5</v>
      </c>
    </row>
    <row r="411" spans="2:14" x14ac:dyDescent="0.4">
      <c r="B411" s="4" t="s">
        <v>2260</v>
      </c>
      <c r="C411" s="4" t="s">
        <v>1872</v>
      </c>
      <c r="D411">
        <v>32</v>
      </c>
      <c r="E411">
        <v>256</v>
      </c>
      <c r="G411" s="4" t="s">
        <v>2245</v>
      </c>
      <c r="H411" s="4" t="s">
        <v>2297</v>
      </c>
      <c r="I411" s="4" t="str">
        <f t="shared" si="6"/>
        <v>选项表!$M$411#</v>
      </c>
      <c r="J411" s="4"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N411">IFERROR(_xlfn._xlws.SORT(
    _xlfn.UNIQUE(
        TRANSPOSE(
            _xlfn.FILTERXML("&lt;select&gt;&lt;x&gt;"&amp;SUBSTITUTE(选项表[[#This Row],[选项表]],",","&lt;/x&gt;&lt;x&gt;") &amp;"&lt;/x&gt;&lt;/select&gt;","//x")
        )
    )
),"无合适选项，请联系作者更新数据")</f>
        <v>内存型 MA2</v>
      </c>
      <c r="N411" t="str">
        <v>内存型 M5</v>
      </c>
    </row>
    <row r="412" spans="2:14" x14ac:dyDescent="0.4">
      <c r="B412" s="4" t="s">
        <v>2260</v>
      </c>
      <c r="C412" s="4" t="s">
        <v>1873</v>
      </c>
      <c r="D412">
        <v>48</v>
      </c>
      <c r="E412">
        <v>384</v>
      </c>
      <c r="G412" s="4" t="s">
        <v>2245</v>
      </c>
      <c r="H412" s="4" t="s">
        <v>2265</v>
      </c>
      <c r="I412" s="4" t="str">
        <f t="shared" si="6"/>
        <v>选项表!$M$412#</v>
      </c>
      <c r="J412" s="4"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MA2</v>
      </c>
    </row>
    <row r="413" spans="2:14" x14ac:dyDescent="0.4">
      <c r="B413" s="4" t="s">
        <v>2260</v>
      </c>
      <c r="C413" s="4" t="s">
        <v>11</v>
      </c>
      <c r="D413">
        <v>48</v>
      </c>
      <c r="E413">
        <v>384</v>
      </c>
      <c r="G413" s="4" t="s">
        <v>2245</v>
      </c>
      <c r="H413" s="4" t="s">
        <v>2265</v>
      </c>
      <c r="I413" s="4" t="str">
        <f t="shared" si="6"/>
        <v>选项表!$M$413#</v>
      </c>
      <c r="J413" s="4"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MA2</v>
      </c>
    </row>
    <row r="414" spans="2:14" x14ac:dyDescent="0.4">
      <c r="B414" s="4" t="s">
        <v>2260</v>
      </c>
      <c r="C414" s="4" t="s">
        <v>1872</v>
      </c>
      <c r="D414">
        <v>48</v>
      </c>
      <c r="E414">
        <v>384</v>
      </c>
      <c r="G414" s="4" t="s">
        <v>2245</v>
      </c>
      <c r="H414" s="4" t="s">
        <v>2265</v>
      </c>
      <c r="I414" s="4" t="str">
        <f t="shared" si="6"/>
        <v>选项表!$M$414#</v>
      </c>
      <c r="J414" s="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MA2</v>
      </c>
    </row>
    <row r="415" spans="2:14" x14ac:dyDescent="0.4">
      <c r="B415" s="4" t="s">
        <v>2260</v>
      </c>
      <c r="C415" s="4" t="s">
        <v>1873</v>
      </c>
      <c r="D415">
        <v>2</v>
      </c>
      <c r="E415">
        <v>16</v>
      </c>
      <c r="G415" s="4" t="s">
        <v>2245</v>
      </c>
      <c r="H415" s="4" t="s">
        <v>2266</v>
      </c>
      <c r="I415" s="4" t="str">
        <f t="shared" si="6"/>
        <v>选项表!$M$415#</v>
      </c>
      <c r="J415" s="4"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x14ac:dyDescent="0.4">
      <c r="B416" s="4" t="s">
        <v>2260</v>
      </c>
      <c r="C416" s="4" t="s">
        <v>11</v>
      </c>
      <c r="D416">
        <v>2</v>
      </c>
      <c r="E416">
        <v>16</v>
      </c>
      <c r="G416" s="4" t="s">
        <v>2245</v>
      </c>
      <c r="H416" s="4" t="s">
        <v>2266</v>
      </c>
      <c r="I416" s="4" t="str">
        <f t="shared" si="6"/>
        <v>选项表!$M$416#</v>
      </c>
      <c r="J416" s="4"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x14ac:dyDescent="0.4">
      <c r="B417" s="4" t="s">
        <v>2260</v>
      </c>
      <c r="C417" s="4" t="s">
        <v>1872</v>
      </c>
      <c r="D417">
        <v>2</v>
      </c>
      <c r="E417">
        <v>16</v>
      </c>
      <c r="G417" s="4" t="s">
        <v>2245</v>
      </c>
      <c r="H417" s="4" t="s">
        <v>2266</v>
      </c>
      <c r="I417" s="4" t="str">
        <f t="shared" si="6"/>
        <v>选项表!$M$417#</v>
      </c>
      <c r="J417" s="4"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_xlfn.FILTERXML("&lt;select&gt;&lt;x&gt;"&amp;SUBSTITUTE(选项表[[#This Row],[选项表]],",","&lt;/x&gt;&lt;x&gt;") &amp;"&lt;/x&gt;&lt;/select&gt;","//x")
        )
    )
),"无合适选项，请联系作者更新数据")</f>
        <v>内存型 M5</v>
      </c>
    </row>
    <row r="418" spans="2:44" x14ac:dyDescent="0.4">
      <c r="B418" s="4" t="s">
        <v>2260</v>
      </c>
      <c r="C418" s="4" t="s">
        <v>1873</v>
      </c>
      <c r="D418">
        <v>12</v>
      </c>
      <c r="E418">
        <v>96</v>
      </c>
      <c r="G418" s="4" t="s">
        <v>2245</v>
      </c>
      <c r="H418" s="4" t="s">
        <v>2266</v>
      </c>
      <c r="I418" s="4" t="str">
        <f t="shared" si="6"/>
        <v>选项表!$M$418#</v>
      </c>
      <c r="J418" s="4"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_xlfn.FILTERXML("&lt;select&gt;&lt;x&gt;"&amp;SUBSTITUTE(选项表[[#This Row],[选项表]],",","&lt;/x&gt;&lt;x&gt;") &amp;"&lt;/x&gt;&lt;/select&gt;","//x")
        )
    )
),"无合适选项，请联系作者更新数据")</f>
        <v>内存型 M5</v>
      </c>
    </row>
    <row r="419" spans="2:44" x14ac:dyDescent="0.4">
      <c r="B419" s="4" t="s">
        <v>2260</v>
      </c>
      <c r="C419" s="4" t="s">
        <v>11</v>
      </c>
      <c r="D419">
        <v>12</v>
      </c>
      <c r="E419">
        <v>96</v>
      </c>
      <c r="G419" s="4" t="s">
        <v>2245</v>
      </c>
      <c r="H419" s="4" t="s">
        <v>2266</v>
      </c>
      <c r="I419" s="4" t="str">
        <f t="shared" si="6"/>
        <v>选项表!$M$419#</v>
      </c>
      <c r="J419" s="4"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_xlfn.FILTERXML("&lt;select&gt;&lt;x&gt;"&amp;SUBSTITUTE(选项表[[#This Row],[选项表]],",","&lt;/x&gt;&lt;x&gt;") &amp;"&lt;/x&gt;&lt;/select&gt;","//x")
        )
    )
),"无合适选项，请联系作者更新数据")</f>
        <v>内存型 M5</v>
      </c>
    </row>
    <row r="420" spans="2:44" x14ac:dyDescent="0.4">
      <c r="B420" s="4" t="s">
        <v>2260</v>
      </c>
      <c r="C420" s="4" t="s">
        <v>1872</v>
      </c>
      <c r="D420">
        <v>12</v>
      </c>
      <c r="E420">
        <v>96</v>
      </c>
      <c r="G420" s="4" t="s">
        <v>2245</v>
      </c>
      <c r="H420" s="4" t="s">
        <v>2266</v>
      </c>
      <c r="I420" s="4" t="str">
        <f t="shared" si="6"/>
        <v>选项表!$M$420#</v>
      </c>
      <c r="J420" s="4"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_xlfn.FILTERXML("&lt;select&gt;&lt;x&gt;"&amp;SUBSTITUTE(选项表[[#This Row],[选项表]],",","&lt;/x&gt;&lt;x&gt;") &amp;"&lt;/x&gt;&lt;/select&gt;","//x")
        )
    )
),"无合适选项，请联系作者更新数据")</f>
        <v>内存型 M5</v>
      </c>
    </row>
    <row r="421" spans="2:44" x14ac:dyDescent="0.4">
      <c r="B421" s="4" t="s">
        <v>63</v>
      </c>
      <c r="C421" s="4" t="s">
        <v>1872</v>
      </c>
      <c r="D421">
        <v>1</v>
      </c>
      <c r="G421" s="4" t="s">
        <v>2245</v>
      </c>
      <c r="H421" s="4" t="s">
        <v>2397</v>
      </c>
      <c r="I421" s="4" t="str">
        <f t="shared" si="6"/>
        <v>选项表!$M$421#</v>
      </c>
      <c r="J421" s="4"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C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内存型MA2</v>
      </c>
      <c r="Y421" t="str">
        <v>内存型M5</v>
      </c>
      <c r="Z421" t="str">
        <v>内存型M4</v>
      </c>
      <c r="AA421" t="str">
        <v>内存型M3</v>
      </c>
      <c r="AB421" t="str">
        <v>内存型M2</v>
      </c>
      <c r="AC421" t="str">
        <v>内存型M1</v>
      </c>
    </row>
    <row r="422" spans="2:44" x14ac:dyDescent="0.4">
      <c r="B422" s="4" t="s">
        <v>63</v>
      </c>
      <c r="C422" s="4" t="s">
        <v>1872</v>
      </c>
      <c r="D422">
        <v>2</v>
      </c>
      <c r="G422" s="4" t="s">
        <v>2245</v>
      </c>
      <c r="H422" s="4" t="s">
        <v>2398</v>
      </c>
      <c r="I422" s="4" t="str">
        <f t="shared" si="6"/>
        <v>选项表!$M$422#</v>
      </c>
      <c r="J422" s="4"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B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标准型SA3</v>
      </c>
      <c r="Q422" t="str">
        <v>标准型S4</v>
      </c>
      <c r="R422" t="str">
        <v>标准网络优化型SN3ne</v>
      </c>
      <c r="S422" t="str">
        <v>标准型S3</v>
      </c>
      <c r="T422" t="str">
        <v>标准型SA1</v>
      </c>
      <c r="U422" t="str">
        <v>标准型S2</v>
      </c>
      <c r="V422" t="str">
        <v>标准型S1</v>
      </c>
      <c r="W422" t="str">
        <v>内存型M6</v>
      </c>
      <c r="X422" t="str">
        <v>内存型M5</v>
      </c>
      <c r="Y422" t="str">
        <v>内存型M4</v>
      </c>
      <c r="Z422" t="str">
        <v>内存型M3</v>
      </c>
      <c r="AA422" t="str">
        <v>内存型M2</v>
      </c>
      <c r="AB422" t="str">
        <v>内存型M1</v>
      </c>
    </row>
    <row r="423" spans="2:44" x14ac:dyDescent="0.4">
      <c r="B423" s="4" t="s">
        <v>63</v>
      </c>
      <c r="C423" s="4" t="s">
        <v>1872</v>
      </c>
      <c r="D423">
        <v>4</v>
      </c>
      <c r="G423" s="4" t="s">
        <v>2245</v>
      </c>
      <c r="H423" s="4" t="s">
        <v>2399</v>
      </c>
      <c r="I423" s="4" t="str">
        <f t="shared" si="6"/>
        <v>选项表!$M$423#</v>
      </c>
      <c r="J423" s="4"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AL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内存型M6</v>
      </c>
      <c r="Y423" t="str">
        <v>内存型MA2</v>
      </c>
      <c r="Z423" t="str">
        <v>内存型M5</v>
      </c>
      <c r="AA423" t="str">
        <v>内存型M4</v>
      </c>
      <c r="AB423" t="str">
        <v>内存型M3</v>
      </c>
      <c r="AC423" t="str">
        <v>内存型M2</v>
      </c>
      <c r="AD423" t="str">
        <v>内存型M1</v>
      </c>
      <c r="AE423" t="str">
        <v>计算型C6</v>
      </c>
      <c r="AF423" t="str">
        <v>计算型C5</v>
      </c>
      <c r="AG423" t="str">
        <v>计算型C4</v>
      </c>
      <c r="AH423" t="str">
        <v>计算网络增强型CN3</v>
      </c>
      <c r="AI423" t="str">
        <v>计算型C3</v>
      </c>
      <c r="AJ423" t="str">
        <v>计算型C2</v>
      </c>
      <c r="AK423" t="str">
        <v>GPU计算型GN6S</v>
      </c>
      <c r="AL423" t="str">
        <v>GPU计算型GN7</v>
      </c>
    </row>
    <row r="424" spans="2:44" x14ac:dyDescent="0.4">
      <c r="B424" s="4" t="s">
        <v>63</v>
      </c>
      <c r="C424" s="4" t="s">
        <v>1872</v>
      </c>
      <c r="D424">
        <v>8</v>
      </c>
      <c r="G424" s="4" t="s">
        <v>2245</v>
      </c>
      <c r="H424" s="4" t="s">
        <v>2400</v>
      </c>
      <c r="I424" s="4" t="str">
        <f t="shared" si="6"/>
        <v>选项表!$M$424#</v>
      </c>
      <c r="J424" s="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_xlfn.FILTERXML("&lt;select&gt;&lt;x&gt;"&amp;SUBSTITUTE(选项表[[#This Row],[选项表]],",","&lt;/x&gt;&lt;x&gt;") &amp;"&lt;/x&gt;&lt;/select&gt;","//x")
        )
    )
),"无合适选项，请联系作者更新数据")</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高IO型I3</v>
      </c>
      <c r="Y424" t="str">
        <v>内存型M6</v>
      </c>
      <c r="Z424" t="str">
        <v>内存型MA2</v>
      </c>
      <c r="AA424" t="str">
        <v>内存型M5</v>
      </c>
      <c r="AB424" t="str">
        <v>内存型M4</v>
      </c>
      <c r="AC424" t="str">
        <v>内存型M3</v>
      </c>
      <c r="AD424" t="str">
        <v>内存型M2</v>
      </c>
      <c r="AE424" t="str">
        <v>内存型M1</v>
      </c>
      <c r="AF424" t="str">
        <v>计算型C6</v>
      </c>
      <c r="AG424" t="str">
        <v>计算型C5</v>
      </c>
      <c r="AH424" t="str">
        <v>计算型C4</v>
      </c>
      <c r="AI424" t="str">
        <v>计算网络增强型CN3</v>
      </c>
      <c r="AJ424" t="str">
        <v>计算型C3</v>
      </c>
      <c r="AK424" t="str">
        <v>计算型C2</v>
      </c>
      <c r="AL424" t="str">
        <v>GPU计算型GN6S</v>
      </c>
      <c r="AM424" t="str">
        <v>GPU计算型GN7</v>
      </c>
      <c r="AN424" t="str">
        <v>GPU计算型GN10X</v>
      </c>
      <c r="AO424" t="str">
        <v>大数据型D3</v>
      </c>
      <c r="AP424" t="str">
        <v>大数据型D2</v>
      </c>
    </row>
    <row r="425" spans="2:44" x14ac:dyDescent="0.4">
      <c r="B425" s="4" t="s">
        <v>63</v>
      </c>
      <c r="C425" s="4" t="s">
        <v>1872</v>
      </c>
      <c r="D425">
        <v>16</v>
      </c>
      <c r="G425" s="4" t="s">
        <v>2245</v>
      </c>
      <c r="H425" s="4" t="s">
        <v>2401</v>
      </c>
      <c r="I425" s="4" t="str">
        <f t="shared" si="6"/>
        <v>选项表!$M$425#</v>
      </c>
      <c r="J425" s="4"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AP425">IFERROR(_xlfn._xlws.SORT(
    _xlfn.UNIQUE(
        TRANSPOSE(
            _xlfn.FILTERXML("&lt;select&gt;&lt;x&gt;"&amp;SUBSTITUTE(选项表[[#This Row],[选项表]],",","&lt;/x&gt;&lt;x&gt;") &amp;"&lt;/x&gt;&lt;/select&gt;","//x")
        )
    )
),"无合适选项，请联系作者更新数据")</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GPU计算型GT4</v>
      </c>
      <c r="AO425" t="str">
        <v>大数据型D3</v>
      </c>
      <c r="AP425" t="str">
        <v>大数据型D2</v>
      </c>
    </row>
    <row r="426" spans="2:44" x14ac:dyDescent="0.4">
      <c r="B426" s="4" t="s">
        <v>63</v>
      </c>
      <c r="C426" s="4" t="s">
        <v>1872</v>
      </c>
      <c r="D426">
        <v>32</v>
      </c>
      <c r="G426" s="4" t="s">
        <v>2245</v>
      </c>
      <c r="H426" s="4" t="s">
        <v>2402</v>
      </c>
      <c r="I426" s="4" t="str">
        <f t="shared" si="6"/>
        <v>选项表!$M$426#</v>
      </c>
      <c r="J426" s="4"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AR426">IFERROR(_xlfn._xlws.SORT(
    _xlfn.UNIQUE(
        TRANSPOSE(
            _xlfn.FILTERXML("&lt;select&gt;&lt;x&gt;"&amp;SUBSTITUTE(选项表[[#This Row],[选项表]],",","&lt;/x&gt;&lt;x&gt;") &amp;"&lt;/x&gt;&lt;/select&gt;","//x")
        )
    )
),"无合适选项，请联系作者更新数据")</f>
        <v>标准型S6</v>
      </c>
      <c r="N426" t="str">
        <v>标准型SA2</v>
      </c>
      <c r="O426" t="str">
        <v>标准型S5</v>
      </c>
      <c r="P426" t="str">
        <v>标准存储增强型S5se</v>
      </c>
      <c r="Q426" t="str">
        <v>标准型SA3</v>
      </c>
      <c r="R426" t="str">
        <v>标准型S4</v>
      </c>
      <c r="S426" t="str">
        <v>标准网络优化型SN3ne</v>
      </c>
      <c r="T426" t="str">
        <v>标准型S3</v>
      </c>
      <c r="U426" t="str">
        <v>标准型SA1</v>
      </c>
      <c r="V426" t="str">
        <v>标准型S2</v>
      </c>
      <c r="W426" t="str">
        <v>标准型S1</v>
      </c>
      <c r="X426" t="str">
        <v>高IO型IT5</v>
      </c>
      <c r="Y426" t="str">
        <v>高IO型IT3</v>
      </c>
      <c r="Z426" t="str">
        <v>高IO型I3</v>
      </c>
      <c r="AA426" t="str">
        <v>内存型M6</v>
      </c>
      <c r="AB426" t="str">
        <v>内存型MA2</v>
      </c>
      <c r="AC426" t="str">
        <v>内存型M5</v>
      </c>
      <c r="AD426" t="str">
        <v>内存型M4</v>
      </c>
      <c r="AE426" t="str">
        <v>内存型M3</v>
      </c>
      <c r="AF426" t="str">
        <v>内存型M2</v>
      </c>
      <c r="AG426" t="str">
        <v>内存型M1</v>
      </c>
      <c r="AH426" t="str">
        <v>计算型C6</v>
      </c>
      <c r="AI426" t="str">
        <v>计算型C5</v>
      </c>
      <c r="AJ426" t="str">
        <v>计算型C4</v>
      </c>
      <c r="AK426" t="str">
        <v>计算网络增强型CN3</v>
      </c>
      <c r="AL426" t="str">
        <v>计算型C3</v>
      </c>
      <c r="AM426" t="str">
        <v>计算型C2</v>
      </c>
      <c r="AN426" t="str">
        <v>GPU计算型GN7</v>
      </c>
      <c r="AO426" t="str">
        <v>GPU推理型GI3X</v>
      </c>
      <c r="AP426" t="str">
        <v>GPU计算型GT4</v>
      </c>
      <c r="AQ426" t="str">
        <v>大数据型D3</v>
      </c>
      <c r="AR426" t="str">
        <v>大数据型D2</v>
      </c>
    </row>
    <row r="427" spans="2:44" x14ac:dyDescent="0.4">
      <c r="B427" s="4" t="s">
        <v>63</v>
      </c>
      <c r="C427" s="4" t="s">
        <v>1872</v>
      </c>
      <c r="D427">
        <v>48</v>
      </c>
      <c r="G427" s="4" t="s">
        <v>2245</v>
      </c>
      <c r="H427" s="4" t="s">
        <v>2403</v>
      </c>
      <c r="I427" s="4" t="str">
        <f t="shared" si="6"/>
        <v>选项表!$M$427#</v>
      </c>
      <c r="J427" s="4"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W427">IFERROR(_xlfn._xlws.SORT(
    _xlfn.UNIQUE(
        TRANSPOSE(
            _xlfn.FILTERXML("&lt;select&gt;&lt;x&gt;"&amp;SUBSTITUTE(选项表[[#This Row],[选项表]],",","&lt;/x&gt;&lt;x&gt;") &amp;"&lt;/x&gt;&lt;/select&gt;","//x")
        )
    )
),"无合适选项，请联系作者更新数据")</f>
        <v>标准型S6</v>
      </c>
      <c r="N427" t="str">
        <v>标准型SA2</v>
      </c>
      <c r="O427" t="str">
        <v>标准型S5</v>
      </c>
      <c r="P427" t="str">
        <v>标准型SA3</v>
      </c>
      <c r="Q427" t="str">
        <v>标准型S4</v>
      </c>
      <c r="R427" t="str">
        <v>标准网络优化型SN3ne</v>
      </c>
      <c r="S427" t="str">
        <v>标准型S3</v>
      </c>
      <c r="T427" t="str">
        <v>标准型S1</v>
      </c>
      <c r="U427" t="str">
        <v>内存型MA2</v>
      </c>
      <c r="V427" t="str">
        <v>内存型M2</v>
      </c>
      <c r="W427" t="str">
        <v>计算型C5</v>
      </c>
    </row>
    <row r="428" spans="2:44" x14ac:dyDescent="0.4">
      <c r="B428" s="4" t="s">
        <v>63</v>
      </c>
      <c r="C428" s="4" t="s">
        <v>1872</v>
      </c>
      <c r="D428">
        <v>62</v>
      </c>
      <c r="G428" s="4" t="s">
        <v>2245</v>
      </c>
      <c r="H428" s="4" t="s">
        <v>2085</v>
      </c>
      <c r="I428" s="4" t="str">
        <f t="shared" si="6"/>
        <v>选项表!$M$428#</v>
      </c>
      <c r="J428" s="4"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N428">IFERROR(_xlfn._xlws.SORT(
    _xlfn.UNIQUE(
        TRANSPOSE(
            _xlfn.FILTERXML("&lt;select&gt;&lt;x&gt;"&amp;SUBSTITUTE(选项表[[#This Row],[选项表]],",","&lt;/x&gt;&lt;x&gt;") &amp;"&lt;/x&gt;&lt;/select&gt;","//x")
        )
    )
),"无合适选项，请联系作者更新数据")</f>
        <v>标准型S6</v>
      </c>
      <c r="N428" t="str">
        <v>内存型M6</v>
      </c>
    </row>
    <row r="429" spans="2:44" x14ac:dyDescent="0.4">
      <c r="B429" s="4" t="s">
        <v>63</v>
      </c>
      <c r="C429" s="4" t="s">
        <v>1872</v>
      </c>
      <c r="D429">
        <v>64</v>
      </c>
      <c r="G429" s="4" t="s">
        <v>2245</v>
      </c>
      <c r="H429" s="4" t="s">
        <v>2404</v>
      </c>
      <c r="I429" s="4" t="str">
        <f t="shared" si="6"/>
        <v>选项表!$M$429#</v>
      </c>
      <c r="J429" s="4"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AF429">IFERROR(_xlfn._xlws.SORT(
    _xlfn.UNIQUE(
        TRANSPOSE(
            _xlfn.FILTERXML("&lt;select&gt;&lt;x&gt;"&amp;SUBSTITUTE(选项表[[#This Row],[选项表]],",","&lt;/x&gt;&lt;x&gt;") &amp;"&lt;/x&gt;&lt;/select&gt;","//x")
        )
    )
),"无合适选项，请联系作者更新数据")</f>
        <v>标准型S6</v>
      </c>
      <c r="N429" t="str">
        <v>标准型SA2</v>
      </c>
      <c r="O429" t="str">
        <v>标准型S5</v>
      </c>
      <c r="P429" t="str">
        <v>标准型SA3</v>
      </c>
      <c r="Q429" t="str">
        <v>标准型S4</v>
      </c>
      <c r="R429" t="str">
        <v>标准网络优化型SN3ne</v>
      </c>
      <c r="S429" t="str">
        <v>标准型S3</v>
      </c>
      <c r="T429" t="str">
        <v>标准型SA1</v>
      </c>
      <c r="U429" t="str">
        <v>高IO型IT5</v>
      </c>
      <c r="V429" t="str">
        <v>高IO型IT3</v>
      </c>
      <c r="W429" t="str">
        <v>高IO型I3</v>
      </c>
      <c r="X429" t="str">
        <v>内存型M6</v>
      </c>
      <c r="Y429" t="str">
        <v>内存型M5</v>
      </c>
      <c r="Z429" t="str">
        <v>内存型M4</v>
      </c>
      <c r="AA429" t="str">
        <v>内存型M3</v>
      </c>
      <c r="AB429" t="str">
        <v>计算型C6</v>
      </c>
      <c r="AC429" t="str">
        <v>计算型C5</v>
      </c>
      <c r="AD429" t="str">
        <v>计算型C4</v>
      </c>
      <c r="AE429" t="str">
        <v>大数据型D3</v>
      </c>
      <c r="AF429" t="str">
        <v>大数据型D2</v>
      </c>
    </row>
    <row r="430" spans="2:44" x14ac:dyDescent="0.4">
      <c r="B430" s="4" t="s">
        <v>63</v>
      </c>
      <c r="C430" s="4" t="s">
        <v>1872</v>
      </c>
      <c r="D430">
        <v>124</v>
      </c>
      <c r="G430" s="4" t="s">
        <v>2245</v>
      </c>
      <c r="H430" s="4" t="s">
        <v>2085</v>
      </c>
      <c r="I430" s="4" t="str">
        <f t="shared" si="6"/>
        <v>选项表!$M$430#</v>
      </c>
      <c r="J430" s="4"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N430">IFERROR(_xlfn._xlws.SORT(
    _xlfn.UNIQUE(
        TRANSPOSE(
            _xlfn.FILTERXML("&lt;select&gt;&lt;x&gt;"&amp;SUBSTITUTE(选项表[[#This Row],[选项表]],",","&lt;/x&gt;&lt;x&gt;") &amp;"&lt;/x&gt;&lt;/select&gt;","//x")
        )
    )
),"无合适选项，请联系作者更新数据")</f>
        <v>标准型S6</v>
      </c>
      <c r="N430" t="str">
        <v>内存型M6</v>
      </c>
    </row>
    <row r="431" spans="2:44" x14ac:dyDescent="0.4">
      <c r="B431" s="4" t="s">
        <v>63</v>
      </c>
      <c r="C431" s="4" t="s">
        <v>1872</v>
      </c>
      <c r="D431">
        <v>80</v>
      </c>
      <c r="G431" s="4" t="s">
        <v>2245</v>
      </c>
      <c r="H431" s="4" t="s">
        <v>2405</v>
      </c>
      <c r="I431" s="4" t="str">
        <f t="shared" si="6"/>
        <v>选项表!$M$431#</v>
      </c>
      <c r="J431" s="4"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T431">IFERROR(_xlfn._xlws.SORT(
    _xlfn.UNIQUE(
        TRANSPOSE(
            _xlfn.FILTERXML("&lt;select&gt;&lt;x&gt;"&amp;SUBSTITUTE(选项表[[#This Row],[选项表]],",","&lt;/x&gt;&lt;x&gt;") &amp;"&lt;/x&gt;&lt;/select&gt;","//x")
        )
    )
),"无合适选项，请联系作者更新数据")</f>
        <v>标准型SA2</v>
      </c>
      <c r="N431" t="str">
        <v>标准型SA3</v>
      </c>
      <c r="O431" t="str">
        <v>标准型S3</v>
      </c>
      <c r="P431" t="str">
        <v>计算型C6</v>
      </c>
      <c r="Q431" t="str">
        <v>GPU计算型GN7</v>
      </c>
      <c r="R431" t="str">
        <v>GPU计算型GN10Xp</v>
      </c>
      <c r="S431" t="str">
        <v>标准型黑石物理服务器BMS4</v>
      </c>
      <c r="T431" t="str">
        <v>大数据型黑石物理服务器BMD2</v>
      </c>
    </row>
    <row r="432" spans="2:44" x14ac:dyDescent="0.4">
      <c r="B432" s="4" t="s">
        <v>63</v>
      </c>
      <c r="C432" s="4" t="s">
        <v>1872</v>
      </c>
      <c r="D432">
        <v>90</v>
      </c>
      <c r="G432" s="4" t="s">
        <v>2245</v>
      </c>
      <c r="H432" s="4" t="s">
        <v>2082</v>
      </c>
      <c r="I432" s="4" t="str">
        <f t="shared" si="6"/>
        <v>选项表!$M$432#</v>
      </c>
      <c r="J432" s="4"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N432">IFERROR(_xlfn._xlws.SORT(
    _xlfn.UNIQUE(
        TRANSPOSE(
            _xlfn.FILTERXML("&lt;select&gt;&lt;x&gt;"&amp;SUBSTITUTE(选项表[[#This Row],[选项表]],",","&lt;/x&gt;&lt;x&gt;") &amp;"&lt;/x&gt;&lt;/select&gt;","//x")
        )
    )
),"无合适选项，请联系作者更新数据")</f>
        <v>标准型SA2</v>
      </c>
      <c r="N432" t="str">
        <v>GPU推理型GI3X</v>
      </c>
    </row>
    <row r="433" spans="2:22" x14ac:dyDescent="0.4">
      <c r="B433" s="4" t="s">
        <v>63</v>
      </c>
      <c r="C433" s="4" t="s">
        <v>1872</v>
      </c>
      <c r="D433">
        <v>128</v>
      </c>
      <c r="G433" s="4" t="s">
        <v>2245</v>
      </c>
      <c r="H433" s="4" t="s">
        <v>2406</v>
      </c>
      <c r="I433" s="4" t="str">
        <f t="shared" si="6"/>
        <v>选项表!$M$433#</v>
      </c>
      <c r="J433" s="4"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O433">IFERROR(_xlfn._xlws.SORT(
    _xlfn.UNIQUE(
        TRANSPOSE(
            _xlfn.FILTERXML("&lt;select&gt;&lt;x&gt;"&amp;SUBSTITUTE(选项表[[#This Row],[选项表]],",","&lt;/x&gt;&lt;x&gt;") &amp;"&lt;/x&gt;&lt;/select&gt;","//x")
        )
    )
),"无合适选项，请联系作者更新数据")</f>
        <v>标准型SA2</v>
      </c>
      <c r="N433" t="str">
        <v>标准型SA3</v>
      </c>
      <c r="O433" t="str">
        <v>标准型SA1</v>
      </c>
    </row>
    <row r="434" spans="2:22" x14ac:dyDescent="0.4">
      <c r="B434" s="4" t="s">
        <v>63</v>
      </c>
      <c r="C434" s="4" t="s">
        <v>1872</v>
      </c>
      <c r="D434">
        <v>160</v>
      </c>
      <c r="G434" s="4" t="s">
        <v>2245</v>
      </c>
      <c r="H434" s="4" t="s">
        <v>2346</v>
      </c>
      <c r="I434" s="4" t="str">
        <f t="shared" si="6"/>
        <v>选项表!$M$434#</v>
      </c>
      <c r="J434" s="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_xlfn.FILTERXML("&lt;select&gt;&lt;x&gt;"&amp;SUBSTITUTE(选项表[[#This Row],[选项表]],",","&lt;/x&gt;&lt;x&gt;") &amp;"&lt;/x&gt;&lt;/select&gt;","//x")
        )
    )
),"无合适选项，请联系作者更新数据")</f>
        <v>标准型SA2</v>
      </c>
      <c r="N434" t="str">
        <v>标准型SA3</v>
      </c>
    </row>
    <row r="435" spans="2:22" x14ac:dyDescent="0.4">
      <c r="B435" s="4" t="s">
        <v>63</v>
      </c>
      <c r="C435" s="4" t="s">
        <v>1872</v>
      </c>
      <c r="D435">
        <v>180</v>
      </c>
      <c r="G435" s="4" t="s">
        <v>2245</v>
      </c>
      <c r="H435" s="4" t="s">
        <v>2082</v>
      </c>
      <c r="I435" s="4" t="str">
        <f t="shared" si="6"/>
        <v>选项表!$M$435#</v>
      </c>
      <c r="J435" s="4"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N435">IFERROR(_xlfn._xlws.SORT(
    _xlfn.UNIQUE(
        TRANSPOSE(
            _xlfn.FILTERXML("&lt;select&gt;&lt;x&gt;"&amp;SUBSTITUTE(选项表[[#This Row],[选项表]],",","&lt;/x&gt;&lt;x&gt;") &amp;"&lt;/x&gt;&lt;/select&gt;","//x")
        )
    )
),"无合适选项，请联系作者更新数据")</f>
        <v>标准型SA2</v>
      </c>
      <c r="N435" t="str">
        <v>GPU推理型GI3X</v>
      </c>
    </row>
    <row r="436" spans="2:22" x14ac:dyDescent="0.4">
      <c r="B436" s="4" t="s">
        <v>63</v>
      </c>
      <c r="C436" s="4" t="s">
        <v>1872</v>
      </c>
      <c r="D436">
        <v>24</v>
      </c>
      <c r="G436" s="4" t="s">
        <v>2245</v>
      </c>
      <c r="H436" s="4" t="s">
        <v>2407</v>
      </c>
      <c r="I436" s="4" t="str">
        <f t="shared" si="6"/>
        <v>选项表!$M$436#</v>
      </c>
      <c r="J436" s="4"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V436">IFERROR(_xlfn._xlws.SORT(
    _xlfn.UNIQUE(
        TRANSPOSE(
            _xlfn.FILTERXML("&lt;select&gt;&lt;x&gt;"&amp;SUBSTITUTE(选项表[[#This Row],[选项表]],",","&lt;/x&gt;&lt;x&gt;") &amp;"&lt;/x&gt;&lt;/select&gt;","//x")
        )
    )
),"无合适选项，请联系作者更新数据")</f>
        <v>标准型S5</v>
      </c>
      <c r="N436" t="str">
        <v>标准型S4</v>
      </c>
      <c r="O436" t="str">
        <v>标准网络优化型SN3ne</v>
      </c>
      <c r="P436" t="str">
        <v>标准型S3</v>
      </c>
      <c r="Q436" t="str">
        <v>标准型S2</v>
      </c>
      <c r="R436" t="str">
        <v>标准型S1</v>
      </c>
      <c r="S436" t="str">
        <v>高IO型I3</v>
      </c>
      <c r="T436" t="str">
        <v>内存型M2</v>
      </c>
      <c r="U436" t="str">
        <v>内存型M1</v>
      </c>
      <c r="V436" t="str">
        <v>大数据型D2</v>
      </c>
    </row>
    <row r="437" spans="2:22" x14ac:dyDescent="0.4">
      <c r="B437" s="4" t="s">
        <v>63</v>
      </c>
      <c r="C437" s="4" t="s">
        <v>1872</v>
      </c>
      <c r="D437">
        <v>68</v>
      </c>
      <c r="G437" s="4" t="s">
        <v>2245</v>
      </c>
      <c r="H437" s="4" t="s">
        <v>1967</v>
      </c>
      <c r="I437" s="4" t="str">
        <f t="shared" si="6"/>
        <v>选项表!$M$437#</v>
      </c>
      <c r="J437" s="4"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_xlfn.FILTERXML("&lt;select&gt;&lt;x&gt;"&amp;SUBSTITUTE(选项表[[#This Row],[选项表]],",","&lt;/x&gt;&lt;x&gt;") &amp;"&lt;/x&gt;&lt;/select&gt;","//x")
        )
    )
),"无合适选项，请联系作者更新数据")</f>
        <v>标准存储增强型S5se</v>
      </c>
    </row>
    <row r="438" spans="2:22" x14ac:dyDescent="0.4">
      <c r="B438" s="4" t="s">
        <v>63</v>
      </c>
      <c r="C438" s="4" t="s">
        <v>1872</v>
      </c>
      <c r="D438">
        <v>96</v>
      </c>
      <c r="G438" s="4" t="s">
        <v>2245</v>
      </c>
      <c r="H438" s="4" t="s">
        <v>2350</v>
      </c>
      <c r="I438" s="4" t="str">
        <f t="shared" si="6"/>
        <v>选项表!$M$438#</v>
      </c>
      <c r="J438" s="4"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O438">IFERROR(_xlfn._xlws.SORT(
    _xlfn.UNIQUE(
        TRANSPOSE(
            _xlfn.FILTERXML("&lt;select&gt;&lt;x&gt;"&amp;SUBSTITUTE(选项表[[#This Row],[选项表]],",","&lt;/x&gt;&lt;x&gt;") &amp;"&lt;/x&gt;&lt;/select&gt;","//x")
        )
    )
),"无合适选项，请联系作者更新数据")</f>
        <v>标准型SA3</v>
      </c>
      <c r="N438" t="str">
        <v>高IO型黑石物理服务器BMI5</v>
      </c>
      <c r="O438" t="str">
        <v>GPU型黑石物理服务器BMG5t</v>
      </c>
    </row>
    <row r="439" spans="2:22" x14ac:dyDescent="0.4">
      <c r="B439" s="4" t="s">
        <v>63</v>
      </c>
      <c r="C439" s="4" t="s">
        <v>1872</v>
      </c>
      <c r="D439">
        <v>116</v>
      </c>
      <c r="G439" s="4" t="s">
        <v>2245</v>
      </c>
      <c r="H439" s="4" t="s">
        <v>1969</v>
      </c>
      <c r="I439" s="4" t="str">
        <f t="shared" si="6"/>
        <v>选项表!$M$439#</v>
      </c>
      <c r="J439" s="4"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_xlfn.FILTERXML("&lt;select&gt;&lt;x&gt;"&amp;SUBSTITUTE(选项表[[#This Row],[选项表]],",","&lt;/x&gt;&lt;x&gt;") &amp;"&lt;/x&gt;&lt;/select&gt;","//x")
        )
    )
),"无合适选项，请联系作者更新数据")</f>
        <v>标准型SA3</v>
      </c>
    </row>
    <row r="440" spans="2:22" x14ac:dyDescent="0.4">
      <c r="B440" s="4" t="s">
        <v>63</v>
      </c>
      <c r="C440" s="4" t="s">
        <v>1872</v>
      </c>
      <c r="D440">
        <v>232</v>
      </c>
      <c r="G440" s="4" t="s">
        <v>2245</v>
      </c>
      <c r="H440" s="4" t="s">
        <v>1969</v>
      </c>
      <c r="I440" s="4" t="str">
        <f t="shared" si="6"/>
        <v>选项表!$M$440#</v>
      </c>
      <c r="J440" s="4"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_xlfn.FILTERXML("&lt;select&gt;&lt;x&gt;"&amp;SUBSTITUTE(选项表[[#This Row],[选项表]],",","&lt;/x&gt;&lt;x&gt;") &amp;"&lt;/x&gt;&lt;/select&gt;","//x")
        )
    )
),"无合适选项，请联系作者更新数据")</f>
        <v>标准型SA3</v>
      </c>
    </row>
    <row r="441" spans="2:22" x14ac:dyDescent="0.4">
      <c r="B441" s="4" t="s">
        <v>63</v>
      </c>
      <c r="C441" s="4" t="s">
        <v>1872</v>
      </c>
      <c r="D441">
        <v>72</v>
      </c>
      <c r="G441" s="4" t="s">
        <v>2245</v>
      </c>
      <c r="H441" s="4" t="s">
        <v>2408</v>
      </c>
      <c r="I441" s="4" t="str">
        <f t="shared" si="6"/>
        <v>选项表!$M$441#</v>
      </c>
      <c r="J441" s="4"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P441">IFERROR(_xlfn._xlws.SORT(
    _xlfn.UNIQUE(
        TRANSPOSE(
            _xlfn.FILTERXML("&lt;select&gt;&lt;x&gt;"&amp;SUBSTITUTE(选项表[[#This Row],[选项表]],",","&lt;/x&gt;&lt;x&gt;") &amp;"&lt;/x&gt;&lt;/select&gt;","//x")
        )
    )
),"无合适选项，请联系作者更新数据")</f>
        <v>标准型S4</v>
      </c>
      <c r="N441" t="str">
        <v>标准网络优化型SN3ne</v>
      </c>
      <c r="O441" t="str">
        <v>内存型M4</v>
      </c>
      <c r="P441" t="str">
        <v>GPU计算型GN10X</v>
      </c>
    </row>
    <row r="442" spans="2:22" x14ac:dyDescent="0.4">
      <c r="B442" s="4" t="s">
        <v>63</v>
      </c>
      <c r="C442" s="4" t="s">
        <v>1872</v>
      </c>
      <c r="D442">
        <v>12</v>
      </c>
      <c r="G442" s="4" t="s">
        <v>2245</v>
      </c>
      <c r="H442" s="4" t="s">
        <v>2153</v>
      </c>
      <c r="I442" s="4" t="str">
        <f t="shared" si="6"/>
        <v>选项表!$M$442#</v>
      </c>
      <c r="J442" s="4"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U442">IFERROR(_xlfn._xlws.SORT(
    _xlfn.UNIQUE(
        TRANSPOSE(
            _xlfn.FILTERXML("&lt;select&gt;&lt;x&gt;"&amp;SUBSTITUTE(选项表[[#This Row],[选项表]],",","&lt;/x&gt;&lt;x&gt;") &amp;"&lt;/x&gt;&lt;/select&gt;","//x")
        )
    )
),"无合适选项，请联系作者更新数据")</f>
        <v>标准网络优化型SN3ne</v>
      </c>
      <c r="N442" t="str">
        <v>标准型S3</v>
      </c>
      <c r="O442" t="str">
        <v>标准型S2</v>
      </c>
      <c r="P442" t="str">
        <v>标准型S1</v>
      </c>
      <c r="Q442" t="str">
        <v>内存型M5</v>
      </c>
      <c r="R442" t="str">
        <v>内存型M4</v>
      </c>
      <c r="S442" t="str">
        <v>内存型M3</v>
      </c>
      <c r="T442" t="str">
        <v>内存型M2</v>
      </c>
      <c r="U442" t="str">
        <v>内存型M1</v>
      </c>
    </row>
    <row r="443" spans="2:22" x14ac:dyDescent="0.4">
      <c r="B443" s="4" t="s">
        <v>63</v>
      </c>
      <c r="C443" s="4" t="s">
        <v>1872</v>
      </c>
      <c r="D443">
        <v>56</v>
      </c>
      <c r="G443" s="4" t="s">
        <v>2245</v>
      </c>
      <c r="H443" s="4" t="s">
        <v>2086</v>
      </c>
      <c r="I443" s="4" t="str">
        <f t="shared" si="6"/>
        <v>选项表!$M$443#</v>
      </c>
      <c r="J443" s="4"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O443">IFERROR(_xlfn._xlws.SORT(
    _xlfn.UNIQUE(
        TRANSPOSE(
            _xlfn.FILTERXML("&lt;select&gt;&lt;x&gt;"&amp;SUBSTITUTE(选项表[[#This Row],[选项表]],",","&lt;/x&gt;&lt;x&gt;") &amp;"&lt;/x&gt;&lt;/select&gt;","//x")
        )
    )
),"无合适选项，请联系作者更新数据")</f>
        <v>标准型S2</v>
      </c>
      <c r="N443" t="str">
        <v>内存型M2</v>
      </c>
      <c r="O443" t="str">
        <v>GPU计算型GN8</v>
      </c>
    </row>
    <row r="444" spans="2:22" x14ac:dyDescent="0.4">
      <c r="B444" s="4" t="s">
        <v>63</v>
      </c>
      <c r="C444" s="4" t="s">
        <v>1872</v>
      </c>
      <c r="D444">
        <v>84</v>
      </c>
      <c r="G444" s="4" t="s">
        <v>2245</v>
      </c>
      <c r="H444" s="4" t="s">
        <v>2057</v>
      </c>
      <c r="I444" s="4" t="str">
        <f t="shared" si="6"/>
        <v>选项表!$M$444#</v>
      </c>
      <c r="J444" s="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N444">IFERROR(_xlfn._xlws.SORT(
    _xlfn.UNIQUE(
        TRANSPOSE(
            _xlfn.FILTERXML("&lt;select&gt;&lt;x&gt;"&amp;SUBSTITUTE(选项表[[#This Row],[选项表]],",","&lt;/x&gt;&lt;x&gt;") &amp;"&lt;/x&gt;&lt;/select&gt;","//x")
        )
    )
),"无合适选项，请联系作者更新数据")</f>
        <v>高IO型IT5</v>
      </c>
      <c r="N444" t="str">
        <v>大数据型D3</v>
      </c>
    </row>
    <row r="445" spans="2:22" x14ac:dyDescent="0.4">
      <c r="B445" s="4" t="s">
        <v>63</v>
      </c>
      <c r="C445" s="4" t="s">
        <v>1872</v>
      </c>
      <c r="D445">
        <v>46</v>
      </c>
      <c r="G445" s="4" t="s">
        <v>2245</v>
      </c>
      <c r="H445" s="4" t="s">
        <v>1961</v>
      </c>
      <c r="I445" s="4" t="str">
        <f t="shared" si="6"/>
        <v>选项表!$M$445#</v>
      </c>
      <c r="J445" s="4"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_xlfn.FILTERXML("&lt;select&gt;&lt;x&gt;"&amp;SUBSTITUTE(选项表[[#This Row],[选项表]],",","&lt;/x&gt;&lt;x&gt;") &amp;"&lt;/x&gt;&lt;/select&gt;","//x")
        )
    )
),"无合适选项，请联系作者更新数据")</f>
        <v>计算型C6</v>
      </c>
    </row>
    <row r="446" spans="2:22" x14ac:dyDescent="0.4">
      <c r="B446" s="4" t="s">
        <v>63</v>
      </c>
      <c r="C446" s="4" t="s">
        <v>1872</v>
      </c>
      <c r="D446">
        <v>92</v>
      </c>
      <c r="G446" s="4" t="s">
        <v>2245</v>
      </c>
      <c r="H446" s="4" t="s">
        <v>1961</v>
      </c>
      <c r="I446" s="4" t="str">
        <f t="shared" si="6"/>
        <v>选项表!$M$446#</v>
      </c>
      <c r="J446" s="4"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_xlfn.FILTERXML("&lt;select&gt;&lt;x&gt;"&amp;SUBSTITUTE(选项表[[#This Row],[选项表]],",","&lt;/x&gt;&lt;x&gt;") &amp;"&lt;/x&gt;&lt;/select&gt;","//x")
        )
    )
),"无合适选项，请联系作者更新数据")</f>
        <v>计算型C6</v>
      </c>
    </row>
    <row r="447" spans="2:22" x14ac:dyDescent="0.4">
      <c r="B447" s="4" t="s">
        <v>63</v>
      </c>
      <c r="C447" s="4" t="s">
        <v>1872</v>
      </c>
      <c r="D447">
        <v>52</v>
      </c>
      <c r="G447" s="4" t="s">
        <v>2245</v>
      </c>
      <c r="H447" s="4" t="s">
        <v>1962</v>
      </c>
      <c r="I447" s="4" t="str">
        <f t="shared" si="6"/>
        <v>选项表!$M$447#</v>
      </c>
      <c r="J447" s="4"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_xlfn.FILTERXML("&lt;select&gt;&lt;x&gt;"&amp;SUBSTITUTE(选项表[[#This Row],[选项表]],",","&lt;/x&gt;&lt;x&gt;") &amp;"&lt;/x&gt;&lt;/select&gt;","//x")
        )
    )
),"无合适选项，请联系作者更新数据")</f>
        <v>计算型C5</v>
      </c>
    </row>
    <row r="448" spans="2:22" x14ac:dyDescent="0.4">
      <c r="B448" s="4" t="s">
        <v>63</v>
      </c>
      <c r="C448" s="4" t="s">
        <v>1872</v>
      </c>
      <c r="D448">
        <v>104</v>
      </c>
      <c r="G448" s="4" t="s">
        <v>2245</v>
      </c>
      <c r="H448" s="4" t="s">
        <v>1962</v>
      </c>
      <c r="I448" s="4" t="str">
        <f t="shared" si="6"/>
        <v>选项表!$M$448#</v>
      </c>
      <c r="J448" s="4"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_xlfn.FILTERXML("&lt;select&gt;&lt;x&gt;"&amp;SUBSTITUTE(选项表[[#This Row],[选项表]],",","&lt;/x&gt;&lt;x&gt;") &amp;"&lt;/x&gt;&lt;/select&gt;","//x")
        )
    )
),"无合适选项，请联系作者更新数据")</f>
        <v>计算型C5</v>
      </c>
    </row>
    <row r="449" spans="2:34" x14ac:dyDescent="0.4">
      <c r="B449" s="4" t="s">
        <v>63</v>
      </c>
      <c r="C449" s="4" t="s">
        <v>1872</v>
      </c>
      <c r="D449">
        <v>10</v>
      </c>
      <c r="G449" s="4" t="s">
        <v>2245</v>
      </c>
      <c r="H449" s="4" t="s">
        <v>2096</v>
      </c>
      <c r="I449" s="4" t="str">
        <f t="shared" si="6"/>
        <v>选项表!$M$449#</v>
      </c>
      <c r="J449" s="4"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O449">IFERROR(_xlfn._xlws.SORT(
    _xlfn.UNIQUE(
        TRANSPOSE(
            _xlfn.FILTERXML("&lt;select&gt;&lt;x&gt;"&amp;SUBSTITUTE(选项表[[#This Row],[选项表]],",","&lt;/x&gt;&lt;x&gt;") &amp;"&lt;/x&gt;&lt;/select&gt;","//x")
        )
    )
),"无合适选项，请联系作者更新数据")</f>
        <v>GPU计算型GN7</v>
      </c>
      <c r="N449" t="str">
        <v>GPU计算型GN10Xp</v>
      </c>
      <c r="O449" t="str">
        <v>FPGA加速型FX4</v>
      </c>
    </row>
    <row r="450" spans="2:34" x14ac:dyDescent="0.4">
      <c r="B450" s="4" t="s">
        <v>63</v>
      </c>
      <c r="C450" s="4" t="s">
        <v>1872</v>
      </c>
      <c r="D450">
        <v>20</v>
      </c>
      <c r="G450" s="4" t="s">
        <v>2245</v>
      </c>
      <c r="H450" s="4" t="s">
        <v>2098</v>
      </c>
      <c r="I450" s="4" t="str">
        <f t="shared" ref="I450:I513" si="7">"选项表!" &amp; ADDRESS(ROW(M450),COLUMN(M450)) &amp; "#"</f>
        <v>选项表!$M$450#</v>
      </c>
      <c r="J450" s="4"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_xlfn.FILTERXML("&lt;select&gt;&lt;x&gt;"&amp;SUBSTITUTE(选项表[[#This Row],[选项表]],",","&lt;/x&gt;&lt;x&gt;") &amp;"&lt;/x&gt;&lt;/select&gt;","//x")
        )
    )
),"无合适选项，请联系作者更新数据")</f>
        <v>GPU计算型GN7</v>
      </c>
      <c r="N450" t="str">
        <v>GPU计算型GN10Xp</v>
      </c>
    </row>
    <row r="451" spans="2:34" x14ac:dyDescent="0.4">
      <c r="B451" s="4" t="s">
        <v>63</v>
      </c>
      <c r="C451" s="4" t="s">
        <v>1872</v>
      </c>
      <c r="D451">
        <v>40</v>
      </c>
      <c r="G451" s="4" t="s">
        <v>2245</v>
      </c>
      <c r="H451" s="4" t="s">
        <v>2098</v>
      </c>
      <c r="I451" s="4" t="str">
        <f t="shared" si="7"/>
        <v>选项表!$M$451#</v>
      </c>
      <c r="J451" s="4"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N451">IFERROR(_xlfn._xlws.SORT(
    _xlfn.UNIQUE(
        TRANSPOSE(
            _xlfn.FILTERXML("&lt;select&gt;&lt;x&gt;"&amp;SUBSTITUTE(选项表[[#This Row],[选项表]],",","&lt;/x&gt;&lt;x&gt;") &amp;"&lt;/x&gt;&lt;/select&gt;","//x")
        )
    )
),"无合适选项，请联系作者更新数据")</f>
        <v>GPU计算型GN7</v>
      </c>
      <c r="N451" t="str">
        <v>GPU计算型GN10Xp</v>
      </c>
    </row>
    <row r="452" spans="2:34" x14ac:dyDescent="0.4">
      <c r="B452" s="4" t="s">
        <v>63</v>
      </c>
      <c r="C452" s="4" t="s">
        <v>1872</v>
      </c>
      <c r="D452">
        <v>6</v>
      </c>
      <c r="G452" s="4" t="s">
        <v>2245</v>
      </c>
      <c r="H452" s="4" t="s">
        <v>1989</v>
      </c>
      <c r="I452" s="4" t="str">
        <f t="shared" si="7"/>
        <v>选项表!$M$452#</v>
      </c>
      <c r="J452" s="4"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GPU计算型GN8</v>
      </c>
    </row>
    <row r="453" spans="2:34" x14ac:dyDescent="0.4">
      <c r="B453" s="4" t="s">
        <v>63</v>
      </c>
      <c r="C453" s="4" t="s">
        <v>1872</v>
      </c>
      <c r="D453">
        <v>14</v>
      </c>
      <c r="G453" s="4" t="s">
        <v>2245</v>
      </c>
      <c r="H453" s="4" t="s">
        <v>1989</v>
      </c>
      <c r="I453" s="4" t="str">
        <f t="shared" si="7"/>
        <v>选项表!$M$453#</v>
      </c>
      <c r="J453" s="4"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GPU计算型GN8</v>
      </c>
    </row>
    <row r="454" spans="2:34" x14ac:dyDescent="0.4">
      <c r="B454" s="4" t="s">
        <v>63</v>
      </c>
      <c r="C454" s="4" t="s">
        <v>1872</v>
      </c>
      <c r="D454">
        <v>28</v>
      </c>
      <c r="G454" s="4" t="s">
        <v>2245</v>
      </c>
      <c r="H454" s="4" t="s">
        <v>1989</v>
      </c>
      <c r="I454" s="4" t="str">
        <f t="shared" si="7"/>
        <v>选项表!$M$454#</v>
      </c>
      <c r="J454" s="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GPU计算型GN8</v>
      </c>
    </row>
    <row r="455" spans="2:34" x14ac:dyDescent="0.4">
      <c r="B455" s="4" t="s">
        <v>63</v>
      </c>
      <c r="C455" s="4" t="s">
        <v>1872</v>
      </c>
      <c r="D455">
        <v>18</v>
      </c>
      <c r="G455" s="4" t="s">
        <v>2245</v>
      </c>
      <c r="H455" s="4" t="s">
        <v>1993</v>
      </c>
      <c r="I455" s="4" t="str">
        <f t="shared" si="7"/>
        <v>选项表!$M$455#</v>
      </c>
      <c r="J455" s="4"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GPU计算型GN10X</v>
      </c>
    </row>
    <row r="456" spans="2:34" x14ac:dyDescent="0.4">
      <c r="B456" s="4" t="s">
        <v>63</v>
      </c>
      <c r="C456" s="4" t="s">
        <v>1872</v>
      </c>
      <c r="D456">
        <v>36</v>
      </c>
      <c r="G456" s="4" t="s">
        <v>2245</v>
      </c>
      <c r="H456" s="4" t="s">
        <v>1993</v>
      </c>
      <c r="I456" s="4" t="str">
        <f t="shared" si="7"/>
        <v>选项表!$M$456#</v>
      </c>
      <c r="J456" s="4"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GPU计算型GN10X</v>
      </c>
    </row>
    <row r="457" spans="2:34" x14ac:dyDescent="0.4">
      <c r="B457" s="4" t="s">
        <v>63</v>
      </c>
      <c r="C457" s="4" t="s">
        <v>1872</v>
      </c>
      <c r="D457">
        <v>82</v>
      </c>
      <c r="G457" s="4" t="s">
        <v>2245</v>
      </c>
      <c r="H457" s="4" t="s">
        <v>1988</v>
      </c>
      <c r="I457" s="4" t="str">
        <f t="shared" si="7"/>
        <v>选项表!$M$457#</v>
      </c>
      <c r="J457" s="4"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GPU计算型GT4</v>
      </c>
    </row>
    <row r="458" spans="2:34" x14ac:dyDescent="0.4">
      <c r="B458" s="4" t="s">
        <v>63</v>
      </c>
      <c r="C458" s="4" t="s">
        <v>1872</v>
      </c>
      <c r="D458">
        <v>164</v>
      </c>
      <c r="G458" s="4" t="s">
        <v>2245</v>
      </c>
      <c r="H458" s="4" t="s">
        <v>1988</v>
      </c>
      <c r="I458" s="4" t="str">
        <f t="shared" si="7"/>
        <v>选项表!$M$458#</v>
      </c>
      <c r="J458" s="4"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_xlfn.FILTERXML("&lt;select&gt;&lt;x&gt;"&amp;SUBSTITUTE(选项表[[#This Row],[选项表]],",","&lt;/x&gt;&lt;x&gt;") &amp;"&lt;/x&gt;&lt;/select&gt;","//x")
        )
    )
),"无合适选项，请联系作者更新数据")</f>
        <v>GPU计算型GT4</v>
      </c>
    </row>
    <row r="459" spans="2:34" x14ac:dyDescent="0.4">
      <c r="B459" s="4" t="s">
        <v>63</v>
      </c>
      <c r="C459" s="4" t="s">
        <v>1872</v>
      </c>
      <c r="D459">
        <v>22</v>
      </c>
      <c r="G459" s="4" t="s">
        <v>2245</v>
      </c>
      <c r="H459" s="4" t="s">
        <v>1996</v>
      </c>
      <c r="I459" s="4" t="str">
        <f t="shared" si="7"/>
        <v>选项表!$M$459#</v>
      </c>
      <c r="J459" s="4"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_xlfn.FILTERXML("&lt;select&gt;&lt;x&gt;"&amp;SUBSTITUTE(选项表[[#This Row],[选项表]],",","&lt;/x&gt;&lt;x&gt;") &amp;"&lt;/x&gt;&lt;/select&gt;","//x")
        )
    )
),"无合适选项，请联系作者更新数据")</f>
        <v>FPGA加速型FX4</v>
      </c>
    </row>
    <row r="460" spans="2:34" x14ac:dyDescent="0.4">
      <c r="B460" s="4" t="s">
        <v>63</v>
      </c>
      <c r="C460" s="4" t="s">
        <v>1872</v>
      </c>
      <c r="D460">
        <v>44</v>
      </c>
      <c r="G460" s="4" t="s">
        <v>2245</v>
      </c>
      <c r="H460" s="4" t="s">
        <v>1996</v>
      </c>
      <c r="I460" s="4" t="str">
        <f t="shared" si="7"/>
        <v>选项表!$M$460#</v>
      </c>
      <c r="J460" s="4"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_xlfn.FILTERXML("&lt;select&gt;&lt;x&gt;"&amp;SUBSTITUTE(选项表[[#This Row],[选项表]],",","&lt;/x&gt;&lt;x&gt;") &amp;"&lt;/x&gt;&lt;/select&gt;","//x")
        )
    )
),"无合适选项，请联系作者更新数据")</f>
        <v>FPGA加速型FX4</v>
      </c>
    </row>
    <row r="461" spans="2:34" x14ac:dyDescent="0.4">
      <c r="B461" s="4" t="s">
        <v>63</v>
      </c>
      <c r="C461" s="4" t="s">
        <v>1872</v>
      </c>
      <c r="D461">
        <v>76</v>
      </c>
      <c r="G461" s="4" t="s">
        <v>2245</v>
      </c>
      <c r="H461" s="4" t="s">
        <v>1980</v>
      </c>
      <c r="I461" s="4" t="str">
        <f t="shared" si="7"/>
        <v>选项表!$M$461#</v>
      </c>
      <c r="J461" s="4"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_xlfn.FILTERXML("&lt;select&gt;&lt;x&gt;"&amp;SUBSTITUTE(选项表[[#This Row],[选项表]],",","&lt;/x&gt;&lt;x&gt;") &amp;"&lt;/x&gt;&lt;/select&gt;","//x")
        )
    )
),"无合适选项，请联系作者更新数据")</f>
        <v>大数据型D2</v>
      </c>
    </row>
    <row r="462" spans="2:34" x14ac:dyDescent="0.4">
      <c r="B462" s="4" t="s">
        <v>63</v>
      </c>
      <c r="C462" s="4" t="s">
        <v>11</v>
      </c>
      <c r="D462">
        <v>1</v>
      </c>
      <c r="G462" s="4" t="s">
        <v>2245</v>
      </c>
      <c r="H462" s="4" t="s">
        <v>2409</v>
      </c>
      <c r="I462" s="4" t="str">
        <f t="shared" si="7"/>
        <v>选项表!$M$462#</v>
      </c>
      <c r="J462" s="4"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A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内存型MA2</v>
      </c>
      <c r="X462" t="str">
        <v>内存型M5</v>
      </c>
      <c r="Y462" t="str">
        <v>内存型M4</v>
      </c>
      <c r="Z462" t="str">
        <v>内存型M3</v>
      </c>
      <c r="AA462" t="str">
        <v>内存型M2</v>
      </c>
    </row>
    <row r="463" spans="2:34" x14ac:dyDescent="0.4">
      <c r="B463" s="4" t="s">
        <v>63</v>
      </c>
      <c r="C463" s="4" t="s">
        <v>11</v>
      </c>
      <c r="D463">
        <v>2</v>
      </c>
      <c r="G463" s="4" t="s">
        <v>2245</v>
      </c>
      <c r="H463" s="4" t="s">
        <v>2410</v>
      </c>
      <c r="I463" s="4" t="str">
        <f t="shared" si="7"/>
        <v>选项表!$M$463#</v>
      </c>
      <c r="J463" s="4"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B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内存型M5</v>
      </c>
      <c r="X463" t="str">
        <v>内存型M4</v>
      </c>
      <c r="Y463" t="str">
        <v>内存型M3</v>
      </c>
      <c r="Z463" t="str">
        <v>内存型M2</v>
      </c>
      <c r="AA463" t="str">
        <v>计算型C5</v>
      </c>
      <c r="AB463" t="str">
        <v>计算型C4</v>
      </c>
    </row>
    <row r="464" spans="2:34" x14ac:dyDescent="0.4">
      <c r="B464" s="4" t="s">
        <v>63</v>
      </c>
      <c r="C464" s="4" t="s">
        <v>11</v>
      </c>
      <c r="D464">
        <v>4</v>
      </c>
      <c r="G464" s="4" t="s">
        <v>2245</v>
      </c>
      <c r="H464" s="4" t="s">
        <v>2411</v>
      </c>
      <c r="I464" s="4" t="str">
        <f t="shared" si="7"/>
        <v>选项表!$M$464#</v>
      </c>
      <c r="J464" s="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AH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标准型SA3</v>
      </c>
      <c r="Q464" t="str">
        <v>标准型S4</v>
      </c>
      <c r="R464" t="str">
        <v>标准网络优化型SN3ne</v>
      </c>
      <c r="S464" t="str">
        <v>标准型S3</v>
      </c>
      <c r="T464" t="str">
        <v>标准型SA1</v>
      </c>
      <c r="U464" t="str">
        <v>标准型S2</v>
      </c>
      <c r="V464" t="str">
        <v>内存型M6</v>
      </c>
      <c r="W464" t="str">
        <v>内存型MA2</v>
      </c>
      <c r="X464" t="str">
        <v>内存型M5</v>
      </c>
      <c r="Y464" t="str">
        <v>内存型M4</v>
      </c>
      <c r="Z464" t="str">
        <v>内存型M3</v>
      </c>
      <c r="AA464" t="str">
        <v>内存型M2</v>
      </c>
      <c r="AB464" t="str">
        <v>计算型C5</v>
      </c>
      <c r="AC464" t="str">
        <v>计算型C4</v>
      </c>
      <c r="AD464" t="str">
        <v>计算网络增强型CN3</v>
      </c>
      <c r="AE464" t="str">
        <v>计算型C3</v>
      </c>
      <c r="AF464" t="str">
        <v>计算型C2</v>
      </c>
      <c r="AG464" t="str">
        <v>GPU计算型GN6S</v>
      </c>
      <c r="AH464" t="str">
        <v>GPU计算型GN7</v>
      </c>
    </row>
    <row r="465" spans="2:42" x14ac:dyDescent="0.4">
      <c r="B465" s="4" t="s">
        <v>63</v>
      </c>
      <c r="C465" s="4" t="s">
        <v>11</v>
      </c>
      <c r="D465">
        <v>8</v>
      </c>
      <c r="G465" s="4" t="s">
        <v>2245</v>
      </c>
      <c r="H465" s="4" t="s">
        <v>2412</v>
      </c>
      <c r="I465" s="4" t="str">
        <f t="shared" si="7"/>
        <v>选项表!$M$465#</v>
      </c>
      <c r="J465" s="4"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_xlfn.FILTERXML("&lt;select&gt;&lt;x&gt;"&amp;SUBSTITUTE(选项表[[#This Row],[选项表]],",","&lt;/x&gt;&lt;x&gt;") &amp;"&lt;/x&gt;&lt;/select&gt;","//x")
        )
    )
),"无合适选项，请联系作者更新数据")</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高IO型I3</v>
      </c>
      <c r="X465" t="str">
        <v>内存型M6</v>
      </c>
      <c r="Y465" t="str">
        <v>内存型MA2</v>
      </c>
      <c r="Z465" t="str">
        <v>内存型M5</v>
      </c>
      <c r="AA465" t="str">
        <v>内存型M4</v>
      </c>
      <c r="AB465" t="str">
        <v>内存型M3</v>
      </c>
      <c r="AC465" t="str">
        <v>内存型M2</v>
      </c>
      <c r="AD465" t="str">
        <v>计算型C5</v>
      </c>
      <c r="AE465" t="str">
        <v>计算型C4</v>
      </c>
      <c r="AF465" t="str">
        <v>计算网络增强型CN3</v>
      </c>
      <c r="AG465" t="str">
        <v>计算型C3</v>
      </c>
      <c r="AH465" t="str">
        <v>计算型C2</v>
      </c>
      <c r="AI465" t="str">
        <v>GPU计算型GN6S</v>
      </c>
      <c r="AJ465" t="str">
        <v>GPU计算型GN7</v>
      </c>
      <c r="AK465" t="str">
        <v>GPU计算型GN10X</v>
      </c>
      <c r="AL465" t="str">
        <v>大数据型D3</v>
      </c>
      <c r="AM465" t="str">
        <v>大数据型D2</v>
      </c>
      <c r="AN465" t="str">
        <v>大数据型D1</v>
      </c>
    </row>
    <row r="466" spans="2:42" x14ac:dyDescent="0.4">
      <c r="B466" s="4" t="s">
        <v>63</v>
      </c>
      <c r="C466" s="4" t="s">
        <v>11</v>
      </c>
      <c r="D466">
        <v>16</v>
      </c>
      <c r="G466" s="4" t="s">
        <v>2245</v>
      </c>
      <c r="H466" s="4" t="s">
        <v>2413</v>
      </c>
      <c r="I466" s="4" t="str">
        <f t="shared" si="7"/>
        <v>选项表!$M$466#</v>
      </c>
      <c r="J466" s="4"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AN466">IFERROR(_xlfn._xlws.SORT(
    _xlfn.UNIQUE(
        TRANSPOSE(
            _xlfn.FILTERXML("&lt;select&gt;&lt;x&gt;"&amp;SUBSTITUTE(选项表[[#This Row],[选项表]],",","&lt;/x&gt;&lt;x&gt;") &amp;"&lt;/x&gt;&lt;/select&gt;","//x")
        )
    )
),"无合适选项，请联系作者更新数据")</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GPU计算型GT4</v>
      </c>
      <c r="AL466" t="str">
        <v>大数据型D3</v>
      </c>
      <c r="AM466" t="str">
        <v>大数据型D2</v>
      </c>
      <c r="AN466" t="str">
        <v>大数据型D1</v>
      </c>
    </row>
    <row r="467" spans="2:42" x14ac:dyDescent="0.4">
      <c r="B467" s="4" t="s">
        <v>63</v>
      </c>
      <c r="C467" s="4" t="s">
        <v>11</v>
      </c>
      <c r="D467">
        <v>32</v>
      </c>
      <c r="G467" s="4" t="s">
        <v>2245</v>
      </c>
      <c r="H467" s="4" t="s">
        <v>2414</v>
      </c>
      <c r="I467" s="4" t="str">
        <f t="shared" si="7"/>
        <v>选项表!$M$467#</v>
      </c>
      <c r="J467" s="4"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AP467">IFERROR(_xlfn._xlws.SORT(
    _xlfn.UNIQUE(
        TRANSPOSE(
            _xlfn.FILTERXML("&lt;select&gt;&lt;x&gt;"&amp;SUBSTITUTE(选项表[[#This Row],[选项表]],",","&lt;/x&gt;&lt;x&gt;") &amp;"&lt;/x&gt;&lt;/select&gt;","//x")
        )
    )
),"无合适选项，请联系作者更新数据")</f>
        <v>标准型S6</v>
      </c>
      <c r="N467" t="str">
        <v>标准型SA2</v>
      </c>
      <c r="O467" t="str">
        <v>标准型S5</v>
      </c>
      <c r="P467" t="str">
        <v>标准存储增强型S5se</v>
      </c>
      <c r="Q467" t="str">
        <v>标准型SA3</v>
      </c>
      <c r="R467" t="str">
        <v>标准型S4</v>
      </c>
      <c r="S467" t="str">
        <v>标准网络优化型SN3ne</v>
      </c>
      <c r="T467" t="str">
        <v>标准型S3</v>
      </c>
      <c r="U467" t="str">
        <v>标准型SA1</v>
      </c>
      <c r="V467" t="str">
        <v>标准型S2</v>
      </c>
      <c r="W467" t="str">
        <v>高IO型IT5</v>
      </c>
      <c r="X467" t="str">
        <v>高IO型IT3</v>
      </c>
      <c r="Y467" t="str">
        <v>高IO型I3</v>
      </c>
      <c r="Z467" t="str">
        <v>内存型M6</v>
      </c>
      <c r="AA467" t="str">
        <v>内存型MA2</v>
      </c>
      <c r="AB467" t="str">
        <v>内存型M5</v>
      </c>
      <c r="AC467" t="str">
        <v>内存型M4</v>
      </c>
      <c r="AD467" t="str">
        <v>内存型M3</v>
      </c>
      <c r="AE467" t="str">
        <v>内存型M2</v>
      </c>
      <c r="AF467" t="str">
        <v>计算型C5</v>
      </c>
      <c r="AG467" t="str">
        <v>计算型C4</v>
      </c>
      <c r="AH467" t="str">
        <v>计算网络增强型CN3</v>
      </c>
      <c r="AI467" t="str">
        <v>计算型C3</v>
      </c>
      <c r="AJ467" t="str">
        <v>计算型C2</v>
      </c>
      <c r="AK467" t="str">
        <v>GPU计算型GN7</v>
      </c>
      <c r="AL467" t="str">
        <v>GPU推理型GI3X</v>
      </c>
      <c r="AM467" t="str">
        <v>GPU计算型GT4</v>
      </c>
      <c r="AN467" t="str">
        <v>大数据型D3</v>
      </c>
      <c r="AO467" t="str">
        <v>大数据型D2</v>
      </c>
      <c r="AP467" t="str">
        <v>大数据型D1</v>
      </c>
    </row>
    <row r="468" spans="2:42" x14ac:dyDescent="0.4">
      <c r="B468" s="4" t="s">
        <v>63</v>
      </c>
      <c r="C468" s="4" t="s">
        <v>11</v>
      </c>
      <c r="D468">
        <v>48</v>
      </c>
      <c r="G468" s="4" t="s">
        <v>2245</v>
      </c>
      <c r="H468" s="4" t="s">
        <v>2415</v>
      </c>
      <c r="I468" s="4" t="str">
        <f t="shared" si="7"/>
        <v>选项表!$M$468#</v>
      </c>
      <c r="J468" s="4"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W468">IFERROR(_xlfn._xlws.SORT(
    _xlfn.UNIQUE(
        TRANSPOSE(
            _xlfn.FILTERXML("&lt;select&gt;&lt;x&gt;"&amp;SUBSTITUTE(选项表[[#This Row],[选项表]],",","&lt;/x&gt;&lt;x&gt;") &amp;"&lt;/x&gt;&lt;/select&gt;","//x")
        )
    )
),"无合适选项，请联系作者更新数据")</f>
        <v>标准型S6</v>
      </c>
      <c r="N468" t="str">
        <v>标准型SA2</v>
      </c>
      <c r="O468" t="str">
        <v>标准型S5</v>
      </c>
      <c r="P468" t="str">
        <v>标准型SA3</v>
      </c>
      <c r="Q468" t="str">
        <v>标准型S4</v>
      </c>
      <c r="R468" t="str">
        <v>标准网络优化型SN3ne</v>
      </c>
      <c r="S468" t="str">
        <v>标准型S3</v>
      </c>
      <c r="T468" t="str">
        <v>内存型MA2</v>
      </c>
      <c r="U468" t="str">
        <v>内存型M2</v>
      </c>
      <c r="V468" t="str">
        <v>计算型C5</v>
      </c>
      <c r="W468" t="str">
        <v>大数据型D2</v>
      </c>
    </row>
    <row r="469" spans="2:42" x14ac:dyDescent="0.4">
      <c r="B469" s="4" t="s">
        <v>63</v>
      </c>
      <c r="C469" s="4" t="s">
        <v>11</v>
      </c>
      <c r="D469">
        <v>62</v>
      </c>
      <c r="G469" s="4" t="s">
        <v>2245</v>
      </c>
      <c r="H469" s="4" t="s">
        <v>2085</v>
      </c>
      <c r="I469" s="4" t="str">
        <f t="shared" si="7"/>
        <v>选项表!$M$469#</v>
      </c>
      <c r="J469" s="4"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_xlfn.FILTERXML("&lt;select&gt;&lt;x&gt;"&amp;SUBSTITUTE(选项表[[#This Row],[选项表]],",","&lt;/x&gt;&lt;x&gt;") &amp;"&lt;/x&gt;&lt;/select&gt;","//x")
        )
    )
),"无合适选项，请联系作者更新数据")</f>
        <v>标准型S6</v>
      </c>
      <c r="N469" t="str">
        <v>内存型M6</v>
      </c>
    </row>
    <row r="470" spans="2:42" x14ac:dyDescent="0.4">
      <c r="B470" s="4" t="s">
        <v>63</v>
      </c>
      <c r="C470" s="4" t="s">
        <v>11</v>
      </c>
      <c r="D470">
        <v>64</v>
      </c>
      <c r="G470" s="4" t="s">
        <v>2245</v>
      </c>
      <c r="H470" s="4" t="s">
        <v>2416</v>
      </c>
      <c r="I470" s="4" t="str">
        <f t="shared" si="7"/>
        <v>选项表!$M$470#</v>
      </c>
      <c r="J470" s="4"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AE470">IFERROR(_xlfn._xlws.SORT(
    _xlfn.UNIQUE(
        TRANSPOSE(
            _xlfn.FILTERXML("&lt;select&gt;&lt;x&gt;"&amp;SUBSTITUTE(选项表[[#This Row],[选项表]],",","&lt;/x&gt;&lt;x&gt;") &amp;"&lt;/x&gt;&lt;/select&gt;","//x")
        )
    )
),"无合适选项，请联系作者更新数据")</f>
        <v>标准型S6</v>
      </c>
      <c r="N470" t="str">
        <v>标准型SA2</v>
      </c>
      <c r="O470" t="str">
        <v>标准型S5</v>
      </c>
      <c r="P470" t="str">
        <v>标准型SA3</v>
      </c>
      <c r="Q470" t="str">
        <v>标准型S4</v>
      </c>
      <c r="R470" t="str">
        <v>标准网络优化型SN3ne</v>
      </c>
      <c r="S470" t="str">
        <v>标准型S3</v>
      </c>
      <c r="T470" t="str">
        <v>标准型SA1</v>
      </c>
      <c r="U470" t="str">
        <v>高IO型IT5</v>
      </c>
      <c r="V470" t="str">
        <v>高IO型IT3</v>
      </c>
      <c r="W470" t="str">
        <v>高IO型I3</v>
      </c>
      <c r="X470" t="str">
        <v>内存型M6</v>
      </c>
      <c r="Y470" t="str">
        <v>内存型M5</v>
      </c>
      <c r="Z470" t="str">
        <v>内存型M4</v>
      </c>
      <c r="AA470" t="str">
        <v>内存型M3</v>
      </c>
      <c r="AB470" t="str">
        <v>计算型C5</v>
      </c>
      <c r="AC470" t="str">
        <v>计算型C4</v>
      </c>
      <c r="AD470" t="str">
        <v>大数据型D3</v>
      </c>
      <c r="AE470" t="str">
        <v>大数据型D2</v>
      </c>
    </row>
    <row r="471" spans="2:42" x14ac:dyDescent="0.4">
      <c r="B471" s="4" t="s">
        <v>63</v>
      </c>
      <c r="C471" s="4" t="s">
        <v>11</v>
      </c>
      <c r="D471">
        <v>124</v>
      </c>
      <c r="G471" s="4" t="s">
        <v>2245</v>
      </c>
      <c r="H471" s="4" t="s">
        <v>2085</v>
      </c>
      <c r="I471" s="4" t="str">
        <f t="shared" si="7"/>
        <v>选项表!$M$471#</v>
      </c>
      <c r="J471" s="4"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_xlfn.FILTERXML("&lt;select&gt;&lt;x&gt;"&amp;SUBSTITUTE(选项表[[#This Row],[选项表]],",","&lt;/x&gt;&lt;x&gt;") &amp;"&lt;/x&gt;&lt;/select&gt;","//x")
        )
    )
),"无合适选项，请联系作者更新数据")</f>
        <v>标准型S6</v>
      </c>
      <c r="N471" t="str">
        <v>内存型M6</v>
      </c>
    </row>
    <row r="472" spans="2:42" x14ac:dyDescent="0.4">
      <c r="B472" s="4" t="s">
        <v>63</v>
      </c>
      <c r="C472" s="4" t="s">
        <v>11</v>
      </c>
      <c r="D472">
        <v>80</v>
      </c>
      <c r="G472" s="4" t="s">
        <v>2245</v>
      </c>
      <c r="H472" s="4" t="s">
        <v>2417</v>
      </c>
      <c r="I472" s="4" t="str">
        <f t="shared" si="7"/>
        <v>选项表!$M$472#</v>
      </c>
      <c r="J472" s="4"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S472">IFERROR(_xlfn._xlws.SORT(
    _xlfn.UNIQUE(
        TRANSPOSE(
            _xlfn.FILTERXML("&lt;select&gt;&lt;x&gt;"&amp;SUBSTITUTE(选项表[[#This Row],[选项表]],",","&lt;/x&gt;&lt;x&gt;") &amp;"&lt;/x&gt;&lt;/select&gt;","//x")
        )
    )
),"无合适选项，请联系作者更新数据")</f>
        <v>标准型SA2</v>
      </c>
      <c r="N472" t="str">
        <v>标准型SA3</v>
      </c>
      <c r="O472" t="str">
        <v>标准型S3</v>
      </c>
      <c r="P472" t="str">
        <v>GPU计算型GN7</v>
      </c>
      <c r="Q472" t="str">
        <v>GPU计算型GN10Xp</v>
      </c>
      <c r="R472" t="str">
        <v>标准型黑石物理服务器BMS4</v>
      </c>
      <c r="S472" t="str">
        <v>大数据型黑石物理服务器BMD2</v>
      </c>
    </row>
    <row r="473" spans="2:42" x14ac:dyDescent="0.4">
      <c r="B473" s="4" t="s">
        <v>63</v>
      </c>
      <c r="C473" s="4" t="s">
        <v>11</v>
      </c>
      <c r="D473">
        <v>90</v>
      </c>
      <c r="G473" s="4" t="s">
        <v>2245</v>
      </c>
      <c r="H473" s="4" t="s">
        <v>2082</v>
      </c>
      <c r="I473" s="4" t="str">
        <f t="shared" si="7"/>
        <v>选项表!$M$473#</v>
      </c>
      <c r="J473" s="4"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_xlfn.FILTERXML("&lt;select&gt;&lt;x&gt;"&amp;SUBSTITUTE(选项表[[#This Row],[选项表]],",","&lt;/x&gt;&lt;x&gt;") &amp;"&lt;/x&gt;&lt;/select&gt;","//x")
        )
    )
),"无合适选项，请联系作者更新数据")</f>
        <v>标准型SA2</v>
      </c>
      <c r="N473" t="str">
        <v>GPU推理型GI3X</v>
      </c>
    </row>
    <row r="474" spans="2:42" x14ac:dyDescent="0.4">
      <c r="B474" s="4" t="s">
        <v>63</v>
      </c>
      <c r="C474" s="4" t="s">
        <v>11</v>
      </c>
      <c r="D474">
        <v>128</v>
      </c>
      <c r="G474" s="4" t="s">
        <v>2245</v>
      </c>
      <c r="H474" s="4" t="s">
        <v>2406</v>
      </c>
      <c r="I474" s="4" t="str">
        <f t="shared" si="7"/>
        <v>选项表!$M$474#</v>
      </c>
      <c r="J474" s="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O474">IFERROR(_xlfn._xlws.SORT(
    _xlfn.UNIQUE(
        TRANSPOSE(
            _xlfn.FILTERXML("&lt;select&gt;&lt;x&gt;"&amp;SUBSTITUTE(选项表[[#This Row],[选项表]],",","&lt;/x&gt;&lt;x&gt;") &amp;"&lt;/x&gt;&lt;/select&gt;","//x")
        )
    )
),"无合适选项，请联系作者更新数据")</f>
        <v>标准型SA2</v>
      </c>
      <c r="N474" t="str">
        <v>标准型SA3</v>
      </c>
      <c r="O474" t="str">
        <v>标准型SA1</v>
      </c>
    </row>
    <row r="475" spans="2:42" x14ac:dyDescent="0.4">
      <c r="B475" s="4" t="s">
        <v>63</v>
      </c>
      <c r="C475" s="4" t="s">
        <v>11</v>
      </c>
      <c r="D475">
        <v>160</v>
      </c>
      <c r="G475" s="4" t="s">
        <v>2245</v>
      </c>
      <c r="H475" s="4" t="s">
        <v>2346</v>
      </c>
      <c r="I475" s="4" t="str">
        <f t="shared" si="7"/>
        <v>选项表!$M$475#</v>
      </c>
      <c r="J475" s="4"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_xlfn.FILTERXML("&lt;select&gt;&lt;x&gt;"&amp;SUBSTITUTE(选项表[[#This Row],[选项表]],",","&lt;/x&gt;&lt;x&gt;") &amp;"&lt;/x&gt;&lt;/select&gt;","//x")
        )
    )
),"无合适选项，请联系作者更新数据")</f>
        <v>标准型SA2</v>
      </c>
      <c r="N475" t="str">
        <v>标准型SA3</v>
      </c>
    </row>
    <row r="476" spans="2:42" x14ac:dyDescent="0.4">
      <c r="B476" s="4" t="s">
        <v>63</v>
      </c>
      <c r="C476" s="4" t="s">
        <v>11</v>
      </c>
      <c r="D476">
        <v>180</v>
      </c>
      <c r="G476" s="4" t="s">
        <v>2245</v>
      </c>
      <c r="H476" s="4" t="s">
        <v>2082</v>
      </c>
      <c r="I476" s="4" t="str">
        <f t="shared" si="7"/>
        <v>选项表!$M$476#</v>
      </c>
      <c r="J476" s="4"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_xlfn.FILTERXML("&lt;select&gt;&lt;x&gt;"&amp;SUBSTITUTE(选项表[[#This Row],[选项表]],",","&lt;/x&gt;&lt;x&gt;") &amp;"&lt;/x&gt;&lt;/select&gt;","//x")
        )
    )
),"无合适选项，请联系作者更新数据")</f>
        <v>标准型SA2</v>
      </c>
      <c r="N476" t="str">
        <v>GPU推理型GI3X</v>
      </c>
    </row>
    <row r="477" spans="2:42" x14ac:dyDescent="0.4">
      <c r="B477" s="4" t="s">
        <v>63</v>
      </c>
      <c r="C477" s="4" t="s">
        <v>11</v>
      </c>
      <c r="D477">
        <v>24</v>
      </c>
      <c r="G477" s="4" t="s">
        <v>2245</v>
      </c>
      <c r="H477" s="4" t="s">
        <v>2418</v>
      </c>
      <c r="I477" s="4" t="str">
        <f t="shared" si="7"/>
        <v>选项表!$M$477#</v>
      </c>
      <c r="J477" s="4"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V477">IFERROR(_xlfn._xlws.SORT(
    _xlfn.UNIQUE(
        TRANSPOSE(
            _xlfn.FILTERXML("&lt;select&gt;&lt;x&gt;"&amp;SUBSTITUTE(选项表[[#This Row],[选项表]],",","&lt;/x&gt;&lt;x&gt;") &amp;"&lt;/x&gt;&lt;/select&gt;","//x")
        )
    )
),"无合适选项，请联系作者更新数据")</f>
        <v>标准型S5</v>
      </c>
      <c r="N477" t="str">
        <v>标准型S4</v>
      </c>
      <c r="O477" t="str">
        <v>标准网络优化型SN3ne</v>
      </c>
      <c r="P477" t="str">
        <v>标准型S3</v>
      </c>
      <c r="Q477" t="str">
        <v>标准型S2</v>
      </c>
      <c r="R477" t="str">
        <v>高IO型I3</v>
      </c>
      <c r="S477" t="str">
        <v>内存型M4</v>
      </c>
      <c r="T477" t="str">
        <v>内存型M2</v>
      </c>
      <c r="U477" t="str">
        <v>大数据型D2</v>
      </c>
      <c r="V477" t="str">
        <v>大数据型D1</v>
      </c>
    </row>
    <row r="478" spans="2:42" x14ac:dyDescent="0.4">
      <c r="B478" s="4" t="s">
        <v>63</v>
      </c>
      <c r="C478" s="4" t="s">
        <v>11</v>
      </c>
      <c r="D478">
        <v>68</v>
      </c>
      <c r="G478" s="4" t="s">
        <v>2245</v>
      </c>
      <c r="H478" s="4" t="s">
        <v>1967</v>
      </c>
      <c r="I478" s="4" t="str">
        <f t="shared" si="7"/>
        <v>选项表!$M$478#</v>
      </c>
      <c r="J478" s="4"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_xlfn.FILTERXML("&lt;select&gt;&lt;x&gt;"&amp;SUBSTITUTE(选项表[[#This Row],[选项表]],",","&lt;/x&gt;&lt;x&gt;") &amp;"&lt;/x&gt;&lt;/select&gt;","//x")
        )
    )
),"无合适选项，请联系作者更新数据")</f>
        <v>标准存储增强型S5se</v>
      </c>
    </row>
    <row r="479" spans="2:42" x14ac:dyDescent="0.4">
      <c r="B479" s="4" t="s">
        <v>63</v>
      </c>
      <c r="C479" s="4" t="s">
        <v>11</v>
      </c>
      <c r="D479">
        <v>96</v>
      </c>
      <c r="G479" s="4" t="s">
        <v>2245</v>
      </c>
      <c r="H479" s="4" t="s">
        <v>2419</v>
      </c>
      <c r="I479" s="4" t="str">
        <f t="shared" si="7"/>
        <v>选项表!$M$479#</v>
      </c>
      <c r="J479" s="4"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标准型SA3</v>
      </c>
      <c r="N479" t="str">
        <v>大数据型黑石物理服务器BMD3s</v>
      </c>
      <c r="O479" t="str">
        <v>高IO型黑石物理服务器BMI5</v>
      </c>
      <c r="P479" t="str">
        <v>GPU型黑石物理服务器BMG5t</v>
      </c>
    </row>
    <row r="480" spans="2:42" x14ac:dyDescent="0.4">
      <c r="B480" s="4" t="s">
        <v>63</v>
      </c>
      <c r="C480" s="4" t="s">
        <v>11</v>
      </c>
      <c r="D480">
        <v>116</v>
      </c>
      <c r="G480" s="4" t="s">
        <v>2245</v>
      </c>
      <c r="H480" s="4" t="s">
        <v>1969</v>
      </c>
      <c r="I480" s="4" t="str">
        <f t="shared" si="7"/>
        <v>选项表!$M$480#</v>
      </c>
      <c r="J480" s="4"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_xlfn.FILTERXML("&lt;select&gt;&lt;x&gt;"&amp;SUBSTITUTE(选项表[[#This Row],[选项表]],",","&lt;/x&gt;&lt;x&gt;") &amp;"&lt;/x&gt;&lt;/select&gt;","//x")
        )
    )
),"无合适选项，请联系作者更新数据")</f>
        <v>标准型SA3</v>
      </c>
    </row>
    <row r="481" spans="2:19" x14ac:dyDescent="0.4">
      <c r="B481" s="4" t="s">
        <v>63</v>
      </c>
      <c r="C481" s="4" t="s">
        <v>11</v>
      </c>
      <c r="D481">
        <v>232</v>
      </c>
      <c r="G481" s="4" t="s">
        <v>2245</v>
      </c>
      <c r="H481" s="4" t="s">
        <v>1969</v>
      </c>
      <c r="I481" s="4" t="str">
        <f t="shared" si="7"/>
        <v>选项表!$M$481#</v>
      </c>
      <c r="J481" s="4"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_xlfn.FILTERXML("&lt;select&gt;&lt;x&gt;"&amp;SUBSTITUTE(选项表[[#This Row],[选项表]],",","&lt;/x&gt;&lt;x&gt;") &amp;"&lt;/x&gt;&lt;/select&gt;","//x")
        )
    )
),"无合适选项，请联系作者更新数据")</f>
        <v>标准型SA3</v>
      </c>
    </row>
    <row r="482" spans="2:19" x14ac:dyDescent="0.4">
      <c r="B482" s="4" t="s">
        <v>63</v>
      </c>
      <c r="C482" s="4" t="s">
        <v>11</v>
      </c>
      <c r="D482">
        <v>72</v>
      </c>
      <c r="G482" s="4" t="s">
        <v>2245</v>
      </c>
      <c r="H482" s="4" t="s">
        <v>2408</v>
      </c>
      <c r="I482" s="4" t="str">
        <f t="shared" si="7"/>
        <v>选项表!$M$482#</v>
      </c>
      <c r="J482" s="4"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_xlfn.FILTERXML("&lt;select&gt;&lt;x&gt;"&amp;SUBSTITUTE(选项表[[#This Row],[选项表]],",","&lt;/x&gt;&lt;x&gt;") &amp;"&lt;/x&gt;&lt;/select&gt;","//x")
        )
    )
),"无合适选项，请联系作者更新数据")</f>
        <v>标准型S4</v>
      </c>
      <c r="N482" t="str">
        <v>标准网络优化型SN3ne</v>
      </c>
      <c r="O482" t="str">
        <v>内存型M4</v>
      </c>
      <c r="P482" t="str">
        <v>GPU计算型GN10X</v>
      </c>
    </row>
    <row r="483" spans="2:19" x14ac:dyDescent="0.4">
      <c r="B483" s="4" t="s">
        <v>63</v>
      </c>
      <c r="C483" s="4" t="s">
        <v>11</v>
      </c>
      <c r="D483">
        <v>76</v>
      </c>
      <c r="G483" s="4" t="s">
        <v>2245</v>
      </c>
      <c r="H483" s="4" t="s">
        <v>2376</v>
      </c>
      <c r="I483" s="4" t="str">
        <f t="shared" si="7"/>
        <v>选项表!$M$483#</v>
      </c>
      <c r="J483" s="4"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P483">IFERROR(_xlfn._xlws.SORT(
    _xlfn.UNIQUE(
        TRANSPOSE(
            _xlfn.FILTERXML("&lt;select&gt;&lt;x&gt;"&amp;SUBSTITUTE(选项表[[#This Row],[选项表]],",","&lt;/x&gt;&lt;x&gt;") &amp;"&lt;/x&gt;&lt;/select&gt;","//x")
        )
    )
),"无合适选项，请联系作者更新数据")</f>
        <v>标准型S4</v>
      </c>
      <c r="N483" t="str">
        <v>标准网络优化型SN3ne</v>
      </c>
      <c r="O483" t="str">
        <v>高IO型I3</v>
      </c>
      <c r="P483" t="str">
        <v>大数据型D2</v>
      </c>
    </row>
    <row r="484" spans="2:19" x14ac:dyDescent="0.4">
      <c r="B484" s="4" t="s">
        <v>63</v>
      </c>
      <c r="C484" s="4" t="s">
        <v>11</v>
      </c>
      <c r="D484">
        <v>12</v>
      </c>
      <c r="G484" s="4" t="s">
        <v>2245</v>
      </c>
      <c r="H484" s="4" t="s">
        <v>2164</v>
      </c>
      <c r="I484" s="4" t="str">
        <f t="shared" si="7"/>
        <v>选项表!$M$484#</v>
      </c>
      <c r="J484" s="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S484">IFERROR(_xlfn._xlws.SORT(
    _xlfn.UNIQUE(
        TRANSPOSE(
            _xlfn.FILTERXML("&lt;select&gt;&lt;x&gt;"&amp;SUBSTITUTE(选项表[[#This Row],[选项表]],",","&lt;/x&gt;&lt;x&gt;") &amp;"&lt;/x&gt;&lt;/select&gt;","//x")
        )
    )
),"无合适选项，请联系作者更新数据")</f>
        <v>标准网络优化型SN3ne</v>
      </c>
      <c r="N484" t="str">
        <v>标准型S3</v>
      </c>
      <c r="O484" t="str">
        <v>标准型S2</v>
      </c>
      <c r="P484" t="str">
        <v>内存型M5</v>
      </c>
      <c r="Q484" t="str">
        <v>内存型M4</v>
      </c>
      <c r="R484" t="str">
        <v>内存型M3</v>
      </c>
      <c r="S484" t="str">
        <v>内存型M2</v>
      </c>
    </row>
    <row r="485" spans="2:19" x14ac:dyDescent="0.4">
      <c r="B485" s="4" t="s">
        <v>63</v>
      </c>
      <c r="C485" s="4" t="s">
        <v>11</v>
      </c>
      <c r="D485">
        <v>40</v>
      </c>
      <c r="G485" s="4" t="s">
        <v>2245</v>
      </c>
      <c r="H485" s="4" t="s">
        <v>2110</v>
      </c>
      <c r="I485" s="4" t="str">
        <f t="shared" si="7"/>
        <v>选项表!$M$485#</v>
      </c>
      <c r="J485" s="4"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O485">IFERROR(_xlfn._xlws.SORT(
    _xlfn.UNIQUE(
        TRANSPOSE(
            _xlfn.FILTERXML("&lt;select&gt;&lt;x&gt;"&amp;SUBSTITUTE(选项表[[#This Row],[选项表]],",","&lt;/x&gt;&lt;x&gt;") &amp;"&lt;/x&gt;&lt;/select&gt;","//x")
        )
    )
),"无合适选项，请联系作者更新数据")</f>
        <v>标准型S3</v>
      </c>
      <c r="N485" t="str">
        <v>GPU计算型GN7</v>
      </c>
      <c r="O485" t="str">
        <v>GPU计算型GN10Xp</v>
      </c>
    </row>
    <row r="486" spans="2:19" x14ac:dyDescent="0.4">
      <c r="B486" s="4" t="s">
        <v>63</v>
      </c>
      <c r="C486" s="4" t="s">
        <v>11</v>
      </c>
      <c r="D486">
        <v>56</v>
      </c>
      <c r="G486" s="4" t="s">
        <v>2245</v>
      </c>
      <c r="H486" s="4" t="s">
        <v>2420</v>
      </c>
      <c r="I486" s="4" t="str">
        <f t="shared" si="7"/>
        <v>选项表!$M$486#</v>
      </c>
      <c r="J486" s="4"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P486">IFERROR(_xlfn._xlws.SORT(
    _xlfn.UNIQUE(
        TRANSPOSE(
            _xlfn.FILTERXML("&lt;select&gt;&lt;x&gt;"&amp;SUBSTITUTE(选项表[[#This Row],[选项表]],",","&lt;/x&gt;&lt;x&gt;") &amp;"&lt;/x&gt;&lt;/select&gt;","//x")
        )
    )
),"无合适选项，请联系作者更新数据")</f>
        <v>标准型S2</v>
      </c>
      <c r="N486" t="str">
        <v>内存型M2</v>
      </c>
      <c r="O486" t="str">
        <v>GPU计算型GN8</v>
      </c>
      <c r="P486" t="str">
        <v>大数据型D1</v>
      </c>
    </row>
    <row r="487" spans="2:19" x14ac:dyDescent="0.4">
      <c r="B487" s="4" t="s">
        <v>63</v>
      </c>
      <c r="C487" s="4" t="s">
        <v>11</v>
      </c>
      <c r="D487">
        <v>84</v>
      </c>
      <c r="G487" s="4" t="s">
        <v>2245</v>
      </c>
      <c r="H487" s="4" t="s">
        <v>2057</v>
      </c>
      <c r="I487" s="4" t="str">
        <f t="shared" si="7"/>
        <v>选项表!$M$487#</v>
      </c>
      <c r="J487" s="4"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N487">IFERROR(_xlfn._xlws.SORT(
    _xlfn.UNIQUE(
        TRANSPOSE(
            _xlfn.FILTERXML("&lt;select&gt;&lt;x&gt;"&amp;SUBSTITUTE(选项表[[#This Row],[选项表]],",","&lt;/x&gt;&lt;x&gt;") &amp;"&lt;/x&gt;&lt;/select&gt;","//x")
        )
    )
),"无合适选项，请联系作者更新数据")</f>
        <v>高IO型IT5</v>
      </c>
      <c r="N487" t="str">
        <v>大数据型D3</v>
      </c>
    </row>
    <row r="488" spans="2:19" x14ac:dyDescent="0.4">
      <c r="B488" s="4" t="s">
        <v>63</v>
      </c>
      <c r="C488" s="4" t="s">
        <v>11</v>
      </c>
      <c r="D488">
        <v>52</v>
      </c>
      <c r="G488" s="4" t="s">
        <v>2245</v>
      </c>
      <c r="H488" s="4" t="s">
        <v>1962</v>
      </c>
      <c r="I488" s="4" t="str">
        <f t="shared" si="7"/>
        <v>选项表!$M$488#</v>
      </c>
      <c r="J488" s="4"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_xlfn.FILTERXML("&lt;select&gt;&lt;x&gt;"&amp;SUBSTITUTE(选项表[[#This Row],[选项表]],",","&lt;/x&gt;&lt;x&gt;") &amp;"&lt;/x&gt;&lt;/select&gt;","//x")
        )
    )
),"无合适选项，请联系作者更新数据")</f>
        <v>计算型C5</v>
      </c>
    </row>
    <row r="489" spans="2:19" x14ac:dyDescent="0.4">
      <c r="B489" s="4" t="s">
        <v>63</v>
      </c>
      <c r="C489" s="4" t="s">
        <v>11</v>
      </c>
      <c r="D489">
        <v>104</v>
      </c>
      <c r="G489" s="4" t="s">
        <v>2245</v>
      </c>
      <c r="H489" s="4" t="s">
        <v>1962</v>
      </c>
      <c r="I489" s="4" t="str">
        <f t="shared" si="7"/>
        <v>选项表!$M$489#</v>
      </c>
      <c r="J489" s="4"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计算型C5</v>
      </c>
    </row>
    <row r="490" spans="2:19" x14ac:dyDescent="0.4">
      <c r="B490" s="4" t="s">
        <v>63</v>
      </c>
      <c r="C490" s="4" t="s">
        <v>11</v>
      </c>
      <c r="D490">
        <v>10</v>
      </c>
      <c r="G490" s="4" t="s">
        <v>2245</v>
      </c>
      <c r="H490" s="4" t="s">
        <v>2096</v>
      </c>
      <c r="I490" s="4" t="str">
        <f t="shared" si="7"/>
        <v>选项表!$M$490#</v>
      </c>
      <c r="J490" s="4"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O490">IFERROR(_xlfn._xlws.SORT(
    _xlfn.UNIQUE(
        TRANSPOSE(
            _xlfn.FILTERXML("&lt;select&gt;&lt;x&gt;"&amp;SUBSTITUTE(选项表[[#This Row],[选项表]],",","&lt;/x&gt;&lt;x&gt;") &amp;"&lt;/x&gt;&lt;/select&gt;","//x")
        )
    )
),"无合适选项，请联系作者更新数据")</f>
        <v>GPU计算型GN7</v>
      </c>
      <c r="N490" t="str">
        <v>GPU计算型GN10Xp</v>
      </c>
      <c r="O490" t="str">
        <v>FPGA加速型FX4</v>
      </c>
    </row>
    <row r="491" spans="2:19" x14ac:dyDescent="0.4">
      <c r="B491" s="4" t="s">
        <v>63</v>
      </c>
      <c r="C491" s="4" t="s">
        <v>11</v>
      </c>
      <c r="D491">
        <v>20</v>
      </c>
      <c r="G491" s="4" t="s">
        <v>2245</v>
      </c>
      <c r="H491" s="4" t="s">
        <v>2098</v>
      </c>
      <c r="I491" s="4" t="str">
        <f t="shared" si="7"/>
        <v>选项表!$M$491#</v>
      </c>
      <c r="J491" s="4"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N491">IFERROR(_xlfn._xlws.SORT(
    _xlfn.UNIQUE(
        TRANSPOSE(
            _xlfn.FILTERXML("&lt;select&gt;&lt;x&gt;"&amp;SUBSTITUTE(选项表[[#This Row],[选项表]],",","&lt;/x&gt;&lt;x&gt;") &amp;"&lt;/x&gt;&lt;/select&gt;","//x")
        )
    )
),"无合适选项，请联系作者更新数据")</f>
        <v>GPU计算型GN7</v>
      </c>
      <c r="N491" t="str">
        <v>GPU计算型GN10Xp</v>
      </c>
    </row>
    <row r="492" spans="2:19" x14ac:dyDescent="0.4">
      <c r="B492" s="4" t="s">
        <v>63</v>
      </c>
      <c r="C492" s="4" t="s">
        <v>11</v>
      </c>
      <c r="D492">
        <v>6</v>
      </c>
      <c r="G492" s="4" t="s">
        <v>2245</v>
      </c>
      <c r="H492" s="4" t="s">
        <v>1989</v>
      </c>
      <c r="I492" s="4" t="str">
        <f t="shared" si="7"/>
        <v>选项表!$M$492#</v>
      </c>
      <c r="J492" s="4"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GPU计算型GN8</v>
      </c>
    </row>
    <row r="493" spans="2:19" x14ac:dyDescent="0.4">
      <c r="B493" s="4" t="s">
        <v>63</v>
      </c>
      <c r="C493" s="4" t="s">
        <v>11</v>
      </c>
      <c r="D493">
        <v>14</v>
      </c>
      <c r="G493" s="4" t="s">
        <v>2245</v>
      </c>
      <c r="H493" s="4" t="s">
        <v>1989</v>
      </c>
      <c r="I493" s="4" t="str">
        <f t="shared" si="7"/>
        <v>选项表!$M$493#</v>
      </c>
      <c r="J493" s="4"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GPU计算型GN8</v>
      </c>
    </row>
    <row r="494" spans="2:19" x14ac:dyDescent="0.4">
      <c r="B494" s="4" t="s">
        <v>63</v>
      </c>
      <c r="C494" s="4" t="s">
        <v>11</v>
      </c>
      <c r="D494">
        <v>28</v>
      </c>
      <c r="G494" s="4" t="s">
        <v>2245</v>
      </c>
      <c r="H494" s="4" t="s">
        <v>1989</v>
      </c>
      <c r="I494" s="4" t="str">
        <f t="shared" si="7"/>
        <v>选项表!$M$494#</v>
      </c>
      <c r="J494" s="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GPU计算型GN8</v>
      </c>
    </row>
    <row r="495" spans="2:19" x14ac:dyDescent="0.4">
      <c r="B495" s="4" t="s">
        <v>63</v>
      </c>
      <c r="C495" s="4" t="s">
        <v>11</v>
      </c>
      <c r="D495">
        <v>36</v>
      </c>
      <c r="G495" s="4" t="s">
        <v>2245</v>
      </c>
      <c r="H495" s="4" t="s">
        <v>1993</v>
      </c>
      <c r="I495" s="4" t="str">
        <f t="shared" si="7"/>
        <v>选项表!$M$495#</v>
      </c>
      <c r="J495" s="4"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GPU计算型GN10X</v>
      </c>
    </row>
    <row r="496" spans="2:19" x14ac:dyDescent="0.4">
      <c r="B496" s="4" t="s">
        <v>63</v>
      </c>
      <c r="C496" s="4" t="s">
        <v>11</v>
      </c>
      <c r="D496">
        <v>82</v>
      </c>
      <c r="G496" s="4" t="s">
        <v>2245</v>
      </c>
      <c r="H496" s="4" t="s">
        <v>1988</v>
      </c>
      <c r="I496" s="4" t="str">
        <f t="shared" si="7"/>
        <v>选项表!$M$496#</v>
      </c>
      <c r="J496" s="4"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_xlfn.FILTERXML("&lt;select&gt;&lt;x&gt;"&amp;SUBSTITUTE(选项表[[#This Row],[选项表]],",","&lt;/x&gt;&lt;x&gt;") &amp;"&lt;/x&gt;&lt;/select&gt;","//x")
        )
    )
),"无合适选项，请联系作者更新数据")</f>
        <v>GPU计算型GT4</v>
      </c>
    </row>
    <row r="497" spans="2:43" x14ac:dyDescent="0.4">
      <c r="B497" s="4" t="s">
        <v>63</v>
      </c>
      <c r="C497" s="4" t="s">
        <v>11</v>
      </c>
      <c r="D497">
        <v>164</v>
      </c>
      <c r="G497" s="4" t="s">
        <v>2245</v>
      </c>
      <c r="H497" s="4" t="s">
        <v>1988</v>
      </c>
      <c r="I497" s="4" t="str">
        <f t="shared" si="7"/>
        <v>选项表!$M$497#</v>
      </c>
      <c r="J497" s="4"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_xlfn.FILTERXML("&lt;select&gt;&lt;x&gt;"&amp;SUBSTITUTE(选项表[[#This Row],[选项表]],",","&lt;/x&gt;&lt;x&gt;") &amp;"&lt;/x&gt;&lt;/select&gt;","//x")
        )
    )
),"无合适选项，请联系作者更新数据")</f>
        <v>GPU计算型GT4</v>
      </c>
    </row>
    <row r="498" spans="2:43" x14ac:dyDescent="0.4">
      <c r="B498" s="4" t="s">
        <v>63</v>
      </c>
      <c r="C498" s="4" t="s">
        <v>11</v>
      </c>
      <c r="D498">
        <v>22</v>
      </c>
      <c r="G498" s="4" t="s">
        <v>2245</v>
      </c>
      <c r="H498" s="4" t="s">
        <v>1996</v>
      </c>
      <c r="I498" s="4" t="str">
        <f t="shared" si="7"/>
        <v>选项表!$M$498#</v>
      </c>
      <c r="J498" s="4"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_xlfn.FILTERXML("&lt;select&gt;&lt;x&gt;"&amp;SUBSTITUTE(选项表[[#This Row],[选项表]],",","&lt;/x&gt;&lt;x&gt;") &amp;"&lt;/x&gt;&lt;/select&gt;","//x")
        )
    )
),"无合适选项，请联系作者更新数据")</f>
        <v>FPGA加速型FX4</v>
      </c>
    </row>
    <row r="499" spans="2:43" x14ac:dyDescent="0.4">
      <c r="B499" s="4" t="s">
        <v>63</v>
      </c>
      <c r="C499" s="4" t="s">
        <v>11</v>
      </c>
      <c r="D499">
        <v>44</v>
      </c>
      <c r="G499" s="4" t="s">
        <v>2245</v>
      </c>
      <c r="H499" s="4" t="s">
        <v>1996</v>
      </c>
      <c r="I499" s="4" t="str">
        <f t="shared" si="7"/>
        <v>选项表!$M$499#</v>
      </c>
      <c r="J499" s="4"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_xlfn.FILTERXML("&lt;select&gt;&lt;x&gt;"&amp;SUBSTITUTE(选项表[[#This Row],[选项表]],",","&lt;/x&gt;&lt;x&gt;") &amp;"&lt;/x&gt;&lt;/select&gt;","//x")
        )
    )
),"无合适选项，请联系作者更新数据")</f>
        <v>FPGA加速型FX4</v>
      </c>
    </row>
    <row r="500" spans="2:43" x14ac:dyDescent="0.4">
      <c r="B500" s="4" t="s">
        <v>63</v>
      </c>
      <c r="C500" s="4" t="s">
        <v>1873</v>
      </c>
      <c r="D500">
        <v>32</v>
      </c>
      <c r="G500" s="4" t="s">
        <v>2245</v>
      </c>
      <c r="H500" s="4" t="s">
        <v>2421</v>
      </c>
      <c r="I500" s="4" t="str">
        <f t="shared" si="7"/>
        <v>选项表!$M$500#</v>
      </c>
      <c r="J500" s="4"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AQ500">IFERROR(_xlfn._xlws.SORT(
    _xlfn.UNIQUE(
        TRANSPOSE(
            _xlfn.FILTERXML("&lt;select&gt;&lt;x&gt;"&amp;SUBSTITUTE(选项表[[#This Row],[选项表]],",","&lt;/x&gt;&lt;x&gt;") &amp;"&lt;/x&gt;&lt;/select&gt;","//x")
        )
    )
),"无合适选项，请联系作者更新数据")</f>
        <v>标准型S6</v>
      </c>
      <c r="N500" t="str">
        <v>标准型SA2</v>
      </c>
      <c r="O500" t="str">
        <v>标准型S5</v>
      </c>
      <c r="P500" t="str">
        <v>标准存储增强型S5se</v>
      </c>
      <c r="Q500" t="str">
        <v>标准型SA3</v>
      </c>
      <c r="R500" t="str">
        <v>标准型S4</v>
      </c>
      <c r="S500" t="str">
        <v>标准网络优化型SN3ne</v>
      </c>
      <c r="T500" t="str">
        <v>标准型S3</v>
      </c>
      <c r="U500" t="str">
        <v>标准型SA1</v>
      </c>
      <c r="V500" t="str">
        <v>标准型S2</v>
      </c>
      <c r="W500" t="str">
        <v>标准型S1</v>
      </c>
      <c r="X500" t="str">
        <v>高IO型IT5</v>
      </c>
      <c r="Y500" t="str">
        <v>高IO型IT3</v>
      </c>
      <c r="Z500" t="str">
        <v>高IO型I3</v>
      </c>
      <c r="AA500" t="str">
        <v>内存型M6</v>
      </c>
      <c r="AB500" t="str">
        <v>内存型MA2</v>
      </c>
      <c r="AC500" t="str">
        <v>内存型M5</v>
      </c>
      <c r="AD500" t="str">
        <v>内存型M4</v>
      </c>
      <c r="AE500" t="str">
        <v>内存型M2</v>
      </c>
      <c r="AF500" t="str">
        <v>内存型M1</v>
      </c>
      <c r="AG500" t="str">
        <v>计算型C6</v>
      </c>
      <c r="AH500" t="str">
        <v>计算型C5</v>
      </c>
      <c r="AI500" t="str">
        <v>计算型C4</v>
      </c>
      <c r="AJ500" t="str">
        <v>计算网络增强型CN3</v>
      </c>
      <c r="AK500" t="str">
        <v>计算型C3</v>
      </c>
      <c r="AL500" t="str">
        <v>计算型C2</v>
      </c>
      <c r="AM500" t="str">
        <v>GPU计算型GN7</v>
      </c>
      <c r="AN500" t="str">
        <v>GPU推理型GI3X</v>
      </c>
      <c r="AO500" t="str">
        <v>GPU计算型GT4</v>
      </c>
      <c r="AP500" t="str">
        <v>大数据型D3</v>
      </c>
      <c r="AQ500" t="str">
        <v>大数据型D2</v>
      </c>
    </row>
    <row r="501" spans="2:43" x14ac:dyDescent="0.4">
      <c r="B501" s="4" t="s">
        <v>63</v>
      </c>
      <c r="C501" s="4" t="s">
        <v>1873</v>
      </c>
      <c r="D501">
        <v>64</v>
      </c>
      <c r="G501" s="4" t="s">
        <v>2245</v>
      </c>
      <c r="H501" s="4" t="s">
        <v>2422</v>
      </c>
      <c r="I501" s="4" t="str">
        <f t="shared" si="7"/>
        <v>选项表!$M$501#</v>
      </c>
      <c r="J501" s="4"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AD501">IFERROR(_xlfn._xlws.SORT(
    _xlfn.UNIQUE(
        TRANSPOSE(
            _xlfn.FILTERXML("&lt;select&gt;&lt;x&gt;"&amp;SUBSTITUTE(选项表[[#This Row],[选项表]],",","&lt;/x&gt;&lt;x&gt;") &amp;"&lt;/x&gt;&lt;/select&gt;","//x")
        )
    )
),"无合适选项，请联系作者更新数据")</f>
        <v>标准型S6</v>
      </c>
      <c r="N501" t="str">
        <v>标准型SA2</v>
      </c>
      <c r="O501" t="str">
        <v>标准型S5</v>
      </c>
      <c r="P501" t="str">
        <v>标准型SA3</v>
      </c>
      <c r="Q501" t="str">
        <v>标准型S4</v>
      </c>
      <c r="R501" t="str">
        <v>标准型S3</v>
      </c>
      <c r="S501" t="str">
        <v>标准型SA1</v>
      </c>
      <c r="T501" t="str">
        <v>高IO型IT5</v>
      </c>
      <c r="U501" t="str">
        <v>高IO型IT3</v>
      </c>
      <c r="V501" t="str">
        <v>高IO型I3</v>
      </c>
      <c r="W501" t="str">
        <v>内存型M6</v>
      </c>
      <c r="X501" t="str">
        <v>内存型M5</v>
      </c>
      <c r="Y501" t="str">
        <v>内存型M4</v>
      </c>
      <c r="Z501" t="str">
        <v>计算型C6</v>
      </c>
      <c r="AA501" t="str">
        <v>计算型C5</v>
      </c>
      <c r="AB501" t="str">
        <v>计算型C4</v>
      </c>
      <c r="AC501" t="str">
        <v>大数据型D3</v>
      </c>
      <c r="AD501" t="str">
        <v>大数据型D2</v>
      </c>
    </row>
    <row r="502" spans="2:43" x14ac:dyDescent="0.4">
      <c r="B502" s="4" t="s">
        <v>63</v>
      </c>
      <c r="C502" s="4" t="s">
        <v>1873</v>
      </c>
      <c r="D502">
        <v>124</v>
      </c>
      <c r="G502" s="4" t="s">
        <v>2245</v>
      </c>
      <c r="H502" s="4" t="s">
        <v>2085</v>
      </c>
      <c r="I502" s="4" t="str">
        <f t="shared" si="7"/>
        <v>选项表!$M$502#</v>
      </c>
      <c r="J502" s="4"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N502">IFERROR(_xlfn._xlws.SORT(
    _xlfn.UNIQUE(
        TRANSPOSE(
            _xlfn.FILTERXML("&lt;select&gt;&lt;x&gt;"&amp;SUBSTITUTE(选项表[[#This Row],[选项表]],",","&lt;/x&gt;&lt;x&gt;") &amp;"&lt;/x&gt;&lt;/select&gt;","//x")
        )
    )
),"无合适选项，请联系作者更新数据")</f>
        <v>标准型S6</v>
      </c>
      <c r="N502" t="str">
        <v>内存型M6</v>
      </c>
    </row>
    <row r="503" spans="2:43" x14ac:dyDescent="0.4">
      <c r="B503" s="4" t="s">
        <v>63</v>
      </c>
      <c r="C503" s="4" t="s">
        <v>1873</v>
      </c>
      <c r="D503">
        <v>1</v>
      </c>
      <c r="G503" s="4" t="s">
        <v>2245</v>
      </c>
      <c r="H503" s="4" t="s">
        <v>2423</v>
      </c>
      <c r="I503" s="4" t="str">
        <f t="shared" si="7"/>
        <v>选项表!$M$503#</v>
      </c>
      <c r="J503" s="4"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Z503">IFERROR(_xlfn._xlws.SORT(
    _xlfn.UNIQUE(
        TRANSPOSE(
            _xlfn.FILTERXML("&lt;select&gt;&lt;x&gt;"&amp;SUBSTITUTE(选项表[[#This Row],[选项表]],",","&lt;/x&gt;&lt;x&gt;") &amp;"&lt;/x&gt;&lt;/select&gt;","//x")
        )
    )
),"无合适选项，请联系作者更新数据")</f>
        <v>标准型SA2</v>
      </c>
      <c r="N503" t="str">
        <v>标准型S5</v>
      </c>
      <c r="O503" t="str">
        <v>标准型SA3</v>
      </c>
      <c r="P503" t="str">
        <v>标准型S4</v>
      </c>
      <c r="Q503" t="str">
        <v>标准型S3</v>
      </c>
      <c r="R503" t="str">
        <v>标准型SA1</v>
      </c>
      <c r="S503" t="str">
        <v>标准型S2</v>
      </c>
      <c r="T503" t="str">
        <v>标准型S1</v>
      </c>
      <c r="U503" t="str">
        <v>内存型M6</v>
      </c>
      <c r="V503" t="str">
        <v>内存型MA2</v>
      </c>
      <c r="W503" t="str">
        <v>内存型M5</v>
      </c>
      <c r="X503" t="str">
        <v>内存型M4</v>
      </c>
      <c r="Y503" t="str">
        <v>内存型M2</v>
      </c>
      <c r="Z503" t="str">
        <v>内存型M1</v>
      </c>
    </row>
    <row r="504" spans="2:43" x14ac:dyDescent="0.4">
      <c r="B504" s="4" t="s">
        <v>63</v>
      </c>
      <c r="C504" s="4" t="s">
        <v>1873</v>
      </c>
      <c r="D504">
        <v>2</v>
      </c>
      <c r="G504" s="4" t="s">
        <v>2245</v>
      </c>
      <c r="H504" s="4" t="s">
        <v>2424</v>
      </c>
      <c r="I504" s="4" t="str">
        <f t="shared" si="7"/>
        <v>选项表!$M$504#</v>
      </c>
      <c r="J504" s="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Y504">IFERROR(_xlfn._xlws.SORT(
    _xlfn.UNIQUE(
        TRANSPOSE(
            _xlfn.FILTERXML("&lt;select&gt;&lt;x&gt;"&amp;SUBSTITUTE(选项表[[#This Row],[选项表]],",","&lt;/x&gt;&lt;x&gt;") &amp;"&lt;/x&gt;&lt;/select&gt;","//x")
        )
    )
),"无合适选项，请联系作者更新数据")</f>
        <v>标准型SA2</v>
      </c>
      <c r="N504" t="str">
        <v>标准型S5</v>
      </c>
      <c r="O504" t="str">
        <v>标准型SA3</v>
      </c>
      <c r="P504" t="str">
        <v>标准型S4</v>
      </c>
      <c r="Q504" t="str">
        <v>标准型S3</v>
      </c>
      <c r="R504" t="str">
        <v>标准型SA1</v>
      </c>
      <c r="S504" t="str">
        <v>标准型S2</v>
      </c>
      <c r="T504" t="str">
        <v>标准型S1</v>
      </c>
      <c r="U504" t="str">
        <v>内存型M6</v>
      </c>
      <c r="V504" t="str">
        <v>内存型M5</v>
      </c>
      <c r="W504" t="str">
        <v>内存型M4</v>
      </c>
      <c r="X504" t="str">
        <v>内存型M2</v>
      </c>
      <c r="Y504" t="str">
        <v>内存型M1</v>
      </c>
    </row>
    <row r="505" spans="2:43" x14ac:dyDescent="0.4">
      <c r="B505" s="4" t="s">
        <v>63</v>
      </c>
      <c r="C505" s="4" t="s">
        <v>1873</v>
      </c>
      <c r="D505">
        <v>4</v>
      </c>
      <c r="G505" s="4" t="s">
        <v>2245</v>
      </c>
      <c r="H505" s="4" t="s">
        <v>2425</v>
      </c>
      <c r="I505" s="4" t="str">
        <f t="shared" si="7"/>
        <v>选项表!$M$505#</v>
      </c>
      <c r="J505" s="4"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AI505">IFERROR(_xlfn._xlws.SORT(
    _xlfn.UNIQUE(
        TRANSPOSE(
            _xlfn.FILTERXML("&lt;select&gt;&lt;x&gt;"&amp;SUBSTITUTE(选项表[[#This Row],[选项表]],",","&lt;/x&gt;&lt;x&gt;") &amp;"&lt;/x&gt;&lt;/select&gt;","//x")
        )
    )
),"无合适选项，请联系作者更新数据")</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内存型M6</v>
      </c>
      <c r="W505" t="str">
        <v>内存型MA2</v>
      </c>
      <c r="X505" t="str">
        <v>内存型M5</v>
      </c>
      <c r="Y505" t="str">
        <v>内存型M4</v>
      </c>
      <c r="Z505" t="str">
        <v>内存型M2</v>
      </c>
      <c r="AA505" t="str">
        <v>内存型M1</v>
      </c>
      <c r="AB505" t="str">
        <v>计算型C6</v>
      </c>
      <c r="AC505" t="str">
        <v>计算型C5</v>
      </c>
      <c r="AD505" t="str">
        <v>计算型C4</v>
      </c>
      <c r="AE505" t="str">
        <v>计算网络增强型CN3</v>
      </c>
      <c r="AF505" t="str">
        <v>计算型C3</v>
      </c>
      <c r="AG505" t="str">
        <v>计算型C2</v>
      </c>
      <c r="AH505" t="str">
        <v>GPU计算型GN6S</v>
      </c>
      <c r="AI505" t="str">
        <v>GPU计算型GN7</v>
      </c>
    </row>
    <row r="506" spans="2:43" x14ac:dyDescent="0.4">
      <c r="B506" s="4" t="s">
        <v>63</v>
      </c>
      <c r="C506" s="4" t="s">
        <v>1873</v>
      </c>
      <c r="D506">
        <v>8</v>
      </c>
      <c r="G506" s="4" t="s">
        <v>2245</v>
      </c>
      <c r="H506" s="4" t="s">
        <v>2426</v>
      </c>
      <c r="I506" s="4" t="str">
        <f t="shared" si="7"/>
        <v>选项表!$M$506#</v>
      </c>
      <c r="J506" s="4"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AN506">IFERROR(_xlfn._xlws.SORT(
    _xlfn.UNIQUE(
        TRANSPOSE(
            _xlfn.FILTERXML("&lt;select&gt;&lt;x&gt;"&amp;SUBSTITUTE(选项表[[#This Row],[选项表]],",","&lt;/x&gt;&lt;x&gt;") &amp;"&lt;/x&gt;&lt;/select&gt;","//x")
        )
    )
),"无合适选项，请联系作者更新数据")</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高IO型IT3</v>
      </c>
      <c r="W506" t="str">
        <v>高IO型I3</v>
      </c>
      <c r="X506" t="str">
        <v>内存型M6</v>
      </c>
      <c r="Y506" t="str">
        <v>内存型MA2</v>
      </c>
      <c r="Z506" t="str">
        <v>内存型M5</v>
      </c>
      <c r="AA506" t="str">
        <v>内存型M4</v>
      </c>
      <c r="AB506" t="str">
        <v>内存型M2</v>
      </c>
      <c r="AC506" t="str">
        <v>内存型M1</v>
      </c>
      <c r="AD506" t="str">
        <v>计算型C6</v>
      </c>
      <c r="AE506" t="str">
        <v>计算型C5</v>
      </c>
      <c r="AF506" t="str">
        <v>计算型C4</v>
      </c>
      <c r="AG506" t="str">
        <v>计算网络增强型CN3</v>
      </c>
      <c r="AH506" t="str">
        <v>计算型C3</v>
      </c>
      <c r="AI506" t="str">
        <v>计算型C2</v>
      </c>
      <c r="AJ506" t="str">
        <v>GPU计算型GN6S</v>
      </c>
      <c r="AK506" t="str">
        <v>GPU计算型GN7</v>
      </c>
      <c r="AL506" t="str">
        <v>GPU计算型GN10X</v>
      </c>
      <c r="AM506" t="str">
        <v>大数据型D3</v>
      </c>
      <c r="AN506" t="str">
        <v>大数据型D2</v>
      </c>
    </row>
    <row r="507" spans="2:43" x14ac:dyDescent="0.4">
      <c r="B507" s="4" t="s">
        <v>63</v>
      </c>
      <c r="C507" s="4" t="s">
        <v>1873</v>
      </c>
      <c r="D507">
        <v>16</v>
      </c>
      <c r="G507" s="4" t="s">
        <v>2245</v>
      </c>
      <c r="H507" s="4" t="s">
        <v>2427</v>
      </c>
      <c r="I507" s="4" t="str">
        <f t="shared" si="7"/>
        <v>选项表!$M$507#</v>
      </c>
      <c r="J507" s="4"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AM507">IFERROR(_xlfn._xlws.SORT(
    _xlfn.UNIQUE(
        TRANSPOSE(
            _xlfn.FILTERXML("&lt;select&gt;&lt;x&gt;"&amp;SUBSTITUTE(选项表[[#This Row],[选项表]],",","&lt;/x&gt;&lt;x&gt;") &amp;"&lt;/x&gt;&lt;/select&gt;","//x")
        )
    )
),"无合适选项，请联系作者更新数据")</f>
        <v>标准型SA2</v>
      </c>
      <c r="N507" t="str">
        <v>标准型S5</v>
      </c>
      <c r="O507" t="str">
        <v>标准存储增强型S5se</v>
      </c>
      <c r="P507" t="str">
        <v>标准型SA3</v>
      </c>
      <c r="Q507" t="str">
        <v>标准型S4</v>
      </c>
      <c r="R507" t="str">
        <v>标准型S3</v>
      </c>
      <c r="S507" t="str">
        <v>标准型SA1</v>
      </c>
      <c r="T507" t="str">
        <v>标准型S2</v>
      </c>
      <c r="U507" t="str">
        <v>标准型S1</v>
      </c>
      <c r="V507" t="str">
        <v>高IO型IT5</v>
      </c>
      <c r="W507" t="str">
        <v>高IO型IT3</v>
      </c>
      <c r="X507" t="str">
        <v>高IO型I3</v>
      </c>
      <c r="Y507" t="str">
        <v>内存型M6</v>
      </c>
      <c r="Z507" t="str">
        <v>内存型MA2</v>
      </c>
      <c r="AA507" t="str">
        <v>内存型M5</v>
      </c>
      <c r="AB507" t="str">
        <v>内存型M4</v>
      </c>
      <c r="AC507" t="str">
        <v>内存型M2</v>
      </c>
      <c r="AD507" t="str">
        <v>内存型M1</v>
      </c>
      <c r="AE507" t="str">
        <v>计算型C6</v>
      </c>
      <c r="AF507" t="str">
        <v>计算型C5</v>
      </c>
      <c r="AG507" t="str">
        <v>计算型C4</v>
      </c>
      <c r="AH507" t="str">
        <v>计算网络增强型CN3</v>
      </c>
      <c r="AI507" t="str">
        <v>计算型C3</v>
      </c>
      <c r="AJ507" t="str">
        <v>计算型C2</v>
      </c>
      <c r="AK507" t="str">
        <v>GPU计算型GT4</v>
      </c>
      <c r="AL507" t="str">
        <v>大数据型D3</v>
      </c>
      <c r="AM507" t="str">
        <v>大数据型D2</v>
      </c>
    </row>
    <row r="508" spans="2:43" x14ac:dyDescent="0.4">
      <c r="B508" s="4" t="s">
        <v>63</v>
      </c>
      <c r="C508" s="4" t="s">
        <v>1873</v>
      </c>
      <c r="D508">
        <v>48</v>
      </c>
      <c r="G508" s="4" t="s">
        <v>2245</v>
      </c>
      <c r="H508" s="4" t="s">
        <v>2428</v>
      </c>
      <c r="I508" s="4" t="str">
        <f t="shared" si="7"/>
        <v>选项表!$M$508#</v>
      </c>
      <c r="J508" s="4"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_xlfn.FILTERXML("&lt;select&gt;&lt;x&gt;"&amp;SUBSTITUTE(选项表[[#This Row],[选项表]],",","&lt;/x&gt;&lt;x&gt;") &amp;"&lt;/x&gt;&lt;/select&gt;","//x")
        )
    )
),"无合适选项，请联系作者更新数据")</f>
        <v>标准型SA2</v>
      </c>
      <c r="N508" t="str">
        <v>标准型S5</v>
      </c>
      <c r="O508" t="str">
        <v>标准型SA3</v>
      </c>
      <c r="P508" t="str">
        <v>标准型S4</v>
      </c>
      <c r="Q508" t="str">
        <v>标准型S3</v>
      </c>
      <c r="R508" t="str">
        <v>标准型S1</v>
      </c>
      <c r="S508" t="str">
        <v>内存型MA2</v>
      </c>
      <c r="T508" t="str">
        <v>内存型M2</v>
      </c>
      <c r="U508" t="str">
        <v>计算型C5</v>
      </c>
    </row>
    <row r="509" spans="2:43" x14ac:dyDescent="0.4">
      <c r="B509" s="4" t="s">
        <v>63</v>
      </c>
      <c r="C509" s="4" t="s">
        <v>1873</v>
      </c>
      <c r="D509">
        <v>80</v>
      </c>
      <c r="G509" s="4" t="s">
        <v>2245</v>
      </c>
      <c r="H509" s="4" t="s">
        <v>2429</v>
      </c>
      <c r="I509" s="4" t="str">
        <f t="shared" si="7"/>
        <v>选项表!$M$509#</v>
      </c>
      <c r="J509" s="4"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U509">IFERROR(_xlfn._xlws.SORT(
    _xlfn.UNIQUE(
        TRANSPOSE(
            _xlfn.FILTERXML("&lt;select&gt;&lt;x&gt;"&amp;SUBSTITUTE(选项表[[#This Row],[选项表]],",","&lt;/x&gt;&lt;x&gt;") &amp;"&lt;/x&gt;&lt;/select&gt;","//x")
        )
    )
),"无合适选项，请联系作者更新数据")</f>
        <v>标准型SA2</v>
      </c>
      <c r="N509" t="str">
        <v>标准型S5</v>
      </c>
      <c r="O509" t="str">
        <v>标准型SA3</v>
      </c>
      <c r="P509" t="str">
        <v>标准型S3</v>
      </c>
      <c r="Q509" t="str">
        <v>计算型C6</v>
      </c>
      <c r="R509" t="str">
        <v>GPU计算型GN7</v>
      </c>
      <c r="S509" t="str">
        <v>GPU计算型GN10Xp</v>
      </c>
      <c r="T509" t="str">
        <v>标准型黑石物理服务器BMS4</v>
      </c>
      <c r="U509" t="str">
        <v>大数据型黑石物理服务器BMD2</v>
      </c>
    </row>
    <row r="510" spans="2:43" x14ac:dyDescent="0.4">
      <c r="B510" s="4" t="s">
        <v>63</v>
      </c>
      <c r="C510" s="4" t="s">
        <v>1873</v>
      </c>
      <c r="D510">
        <v>90</v>
      </c>
      <c r="G510" s="4" t="s">
        <v>2245</v>
      </c>
      <c r="H510" s="4" t="s">
        <v>2082</v>
      </c>
      <c r="I510" s="4" t="str">
        <f t="shared" si="7"/>
        <v>选项表!$M$510#</v>
      </c>
      <c r="J510" s="4"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GPU推理型GI3X</v>
      </c>
    </row>
    <row r="511" spans="2:43" x14ac:dyDescent="0.4">
      <c r="B511" s="4" t="s">
        <v>63</v>
      </c>
      <c r="C511" s="4" t="s">
        <v>1873</v>
      </c>
      <c r="D511">
        <v>96</v>
      </c>
      <c r="G511" s="4" t="s">
        <v>2245</v>
      </c>
      <c r="H511" s="4" t="s">
        <v>2430</v>
      </c>
      <c r="I511" s="4" t="str">
        <f t="shared" si="7"/>
        <v>选项表!$M$511#</v>
      </c>
      <c r="J511" s="4"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R511">IFERROR(_xlfn._xlws.SORT(
    _xlfn.UNIQUE(
        TRANSPOSE(
            _xlfn.FILTERXML("&lt;select&gt;&lt;x&gt;"&amp;SUBSTITUTE(选项表[[#This Row],[选项表]],",","&lt;/x&gt;&lt;x&gt;") &amp;"&lt;/x&gt;&lt;/select&gt;","//x")
        )
    )
),"无合适选项，请联系作者更新数据")</f>
        <v>标准型SA2</v>
      </c>
      <c r="N511" t="str">
        <v>标准型SA3</v>
      </c>
      <c r="O511" t="str">
        <v>大数据型黑石物理服务器BMD3s</v>
      </c>
      <c r="P511" t="str">
        <v>高IO型黑石物理服务器BMI5</v>
      </c>
      <c r="Q511" t="str">
        <v>GPU型黑石物理服务器BMG5t</v>
      </c>
      <c r="R511" t="str">
        <v>GPU型黑石物理服务器BMG5v</v>
      </c>
    </row>
    <row r="512" spans="2:43" x14ac:dyDescent="0.4">
      <c r="B512" s="4" t="s">
        <v>63</v>
      </c>
      <c r="C512" s="4" t="s">
        <v>1873</v>
      </c>
      <c r="D512">
        <v>128</v>
      </c>
      <c r="G512" s="4" t="s">
        <v>2245</v>
      </c>
      <c r="H512" s="4" t="s">
        <v>2406</v>
      </c>
      <c r="I512" s="4" t="str">
        <f t="shared" si="7"/>
        <v>选项表!$M$512#</v>
      </c>
      <c r="J512" s="4"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O512">IFERROR(_xlfn._xlws.SORT(
    _xlfn.UNIQUE(
        TRANSPOSE(
            _xlfn.FILTERXML("&lt;select&gt;&lt;x&gt;"&amp;SUBSTITUTE(选项表[[#This Row],[选项表]],",","&lt;/x&gt;&lt;x&gt;") &amp;"&lt;/x&gt;&lt;/select&gt;","//x")
        )
    )
),"无合适选项，请联系作者更新数据")</f>
        <v>标准型SA2</v>
      </c>
      <c r="N512" t="str">
        <v>标准型SA3</v>
      </c>
      <c r="O512" t="str">
        <v>标准型SA1</v>
      </c>
    </row>
    <row r="513" spans="2:22" x14ac:dyDescent="0.4">
      <c r="B513" s="4" t="s">
        <v>63</v>
      </c>
      <c r="C513" s="4" t="s">
        <v>1873</v>
      </c>
      <c r="D513">
        <v>160</v>
      </c>
      <c r="G513" s="4" t="s">
        <v>2245</v>
      </c>
      <c r="H513" s="4" t="s">
        <v>2346</v>
      </c>
      <c r="I513" s="4" t="str">
        <f t="shared" si="7"/>
        <v>选项表!$M$513#</v>
      </c>
      <c r="J513" s="4"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_xlfn.FILTERXML("&lt;select&gt;&lt;x&gt;"&amp;SUBSTITUTE(选项表[[#This Row],[选项表]],",","&lt;/x&gt;&lt;x&gt;") &amp;"&lt;/x&gt;&lt;/select&gt;","//x")
        )
    )
),"无合适选项，请联系作者更新数据")</f>
        <v>标准型SA2</v>
      </c>
      <c r="N513" t="str">
        <v>标准型SA3</v>
      </c>
    </row>
    <row r="514" spans="2:22" x14ac:dyDescent="0.4">
      <c r="B514" s="4" t="s">
        <v>63</v>
      </c>
      <c r="C514" s="4" t="s">
        <v>1873</v>
      </c>
      <c r="D514">
        <v>180</v>
      </c>
      <c r="G514" s="4" t="s">
        <v>2245</v>
      </c>
      <c r="H514" s="4" t="s">
        <v>2082</v>
      </c>
      <c r="I514" s="4" t="str">
        <f t="shared" ref="I514:I577" si="8">"选项表!" &amp; ADDRESS(ROW(M514),COLUMN(M514)) &amp; "#"</f>
        <v>选项表!$M$514#</v>
      </c>
      <c r="J514" s="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N514">IFERROR(_xlfn._xlws.SORT(
    _xlfn.UNIQUE(
        TRANSPOSE(
            _xlfn.FILTERXML("&lt;select&gt;&lt;x&gt;"&amp;SUBSTITUTE(选项表[[#This Row],[选项表]],",","&lt;/x&gt;&lt;x&gt;") &amp;"&lt;/x&gt;&lt;/select&gt;","//x")
        )
    )
),"无合适选项，请联系作者更新数据")</f>
        <v>标准型SA2</v>
      </c>
      <c r="N514" t="str">
        <v>GPU推理型GI3X</v>
      </c>
    </row>
    <row r="515" spans="2:22" x14ac:dyDescent="0.4">
      <c r="B515" s="4" t="s">
        <v>63</v>
      </c>
      <c r="C515" s="4" t="s">
        <v>1873</v>
      </c>
      <c r="D515">
        <v>24</v>
      </c>
      <c r="G515" s="4" t="s">
        <v>2245</v>
      </c>
      <c r="H515" s="4" t="s">
        <v>2431</v>
      </c>
      <c r="I515" s="4" t="str">
        <f t="shared" si="8"/>
        <v>选项表!$M$515#</v>
      </c>
      <c r="J515" s="4"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V515">IFERROR(_xlfn._xlws.SORT(
    _xlfn.UNIQUE(
        TRANSPOSE(
            _xlfn.FILTERXML("&lt;select&gt;&lt;x&gt;"&amp;SUBSTITUTE(选项表[[#This Row],[选项表]],",","&lt;/x&gt;&lt;x&gt;") &amp;"&lt;/x&gt;&lt;/select&gt;","//x")
        )
    )
),"无合适选项，请联系作者更新数据")</f>
        <v>标准型S5</v>
      </c>
      <c r="N515" t="str">
        <v>标准型S4</v>
      </c>
      <c r="O515" t="str">
        <v>标准型S3</v>
      </c>
      <c r="P515" t="str">
        <v>标准型S2</v>
      </c>
      <c r="Q515" t="str">
        <v>标准型S1</v>
      </c>
      <c r="R515" t="str">
        <v>高IO型I3</v>
      </c>
      <c r="S515" t="str">
        <v>内存型M5</v>
      </c>
      <c r="T515" t="str">
        <v>内存型M2</v>
      </c>
      <c r="U515" t="str">
        <v>内存型M1</v>
      </c>
      <c r="V515" t="str">
        <v>大数据型D2</v>
      </c>
    </row>
    <row r="516" spans="2:22" x14ac:dyDescent="0.4">
      <c r="B516" s="4" t="s">
        <v>63</v>
      </c>
      <c r="C516" s="4" t="s">
        <v>1873</v>
      </c>
      <c r="D516">
        <v>76</v>
      </c>
      <c r="G516" s="4" t="s">
        <v>2245</v>
      </c>
      <c r="H516" s="4" t="s">
        <v>2432</v>
      </c>
      <c r="I516" s="4" t="str">
        <f t="shared" si="8"/>
        <v>选项表!$M$516#</v>
      </c>
      <c r="J516" s="4"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_xlfn.FILTERXML("&lt;select&gt;&lt;x&gt;"&amp;SUBSTITUTE(选项表[[#This Row],[选项表]],",","&lt;/x&gt;&lt;x&gt;") &amp;"&lt;/x&gt;&lt;/select&gt;","//x")
        )
    )
),"无合适选项，请联系作者更新数据")</f>
        <v>标准型S5</v>
      </c>
      <c r="N516" t="str">
        <v>高IO型I3</v>
      </c>
      <c r="O516" t="str">
        <v>大数据型D2</v>
      </c>
    </row>
    <row r="517" spans="2:22" x14ac:dyDescent="0.4">
      <c r="B517" s="4" t="s">
        <v>63</v>
      </c>
      <c r="C517" s="4" t="s">
        <v>1873</v>
      </c>
      <c r="D517">
        <v>84</v>
      </c>
      <c r="G517" s="4" t="s">
        <v>2245</v>
      </c>
      <c r="H517" s="4" t="s">
        <v>2433</v>
      </c>
      <c r="I517" s="4" t="str">
        <f t="shared" si="8"/>
        <v>选项表!$M$517#</v>
      </c>
      <c r="J517" s="4"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O517">IFERROR(_xlfn._xlws.SORT(
    _xlfn.UNIQUE(
        TRANSPOSE(
            _xlfn.FILTERXML("&lt;select&gt;&lt;x&gt;"&amp;SUBSTITUTE(选项表[[#This Row],[选项表]],",","&lt;/x&gt;&lt;x&gt;") &amp;"&lt;/x&gt;&lt;/select&gt;","//x")
        )
    )
),"无合适选项，请联系作者更新数据")</f>
        <v>标准型S5</v>
      </c>
      <c r="N517" t="str">
        <v>内存型M5</v>
      </c>
      <c r="O517" t="str">
        <v>大数据型D3</v>
      </c>
    </row>
    <row r="518" spans="2:22" x14ac:dyDescent="0.4">
      <c r="B518" s="4" t="s">
        <v>63</v>
      </c>
      <c r="C518" s="4" t="s">
        <v>1873</v>
      </c>
      <c r="D518">
        <v>68</v>
      </c>
      <c r="G518" s="4" t="s">
        <v>2245</v>
      </c>
      <c r="H518" s="4" t="s">
        <v>1967</v>
      </c>
      <c r="I518" s="4" t="str">
        <f t="shared" si="8"/>
        <v>选项表!$M$518#</v>
      </c>
      <c r="J518" s="4"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_xlfn.FILTERXML("&lt;select&gt;&lt;x&gt;"&amp;SUBSTITUTE(选项表[[#This Row],[选项表]],",","&lt;/x&gt;&lt;x&gt;") &amp;"&lt;/x&gt;&lt;/select&gt;","//x")
        )
    )
),"无合适选项，请联系作者更新数据")</f>
        <v>标准存储增强型S5se</v>
      </c>
    </row>
    <row r="519" spans="2:22" x14ac:dyDescent="0.4">
      <c r="B519" s="4" t="s">
        <v>63</v>
      </c>
      <c r="C519" s="4" t="s">
        <v>1873</v>
      </c>
      <c r="D519">
        <v>116</v>
      </c>
      <c r="G519" s="4" t="s">
        <v>2245</v>
      </c>
      <c r="H519" s="4" t="s">
        <v>1969</v>
      </c>
      <c r="I519" s="4" t="str">
        <f t="shared" si="8"/>
        <v>选项表!$M$519#</v>
      </c>
      <c r="J519" s="4"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_xlfn.FILTERXML("&lt;select&gt;&lt;x&gt;"&amp;SUBSTITUTE(选项表[[#This Row],[选项表]],",","&lt;/x&gt;&lt;x&gt;") &amp;"&lt;/x&gt;&lt;/select&gt;","//x")
        )
    )
),"无合适选项，请联系作者更新数据")</f>
        <v>标准型SA3</v>
      </c>
    </row>
    <row r="520" spans="2:22" x14ac:dyDescent="0.4">
      <c r="B520" s="4" t="s">
        <v>63</v>
      </c>
      <c r="C520" s="4" t="s">
        <v>1873</v>
      </c>
      <c r="D520">
        <v>232</v>
      </c>
      <c r="G520" s="4" t="s">
        <v>2245</v>
      </c>
      <c r="H520" s="4" t="s">
        <v>1969</v>
      </c>
      <c r="I520" s="4" t="str">
        <f t="shared" si="8"/>
        <v>选项表!$M$520#</v>
      </c>
      <c r="J520" s="4"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_xlfn.FILTERXML("&lt;select&gt;&lt;x&gt;"&amp;SUBSTITUTE(选项表[[#This Row],[选项表]],",","&lt;/x&gt;&lt;x&gt;") &amp;"&lt;/x&gt;&lt;/select&gt;","//x")
        )
    )
),"无合适选项，请联系作者更新数据")</f>
        <v>标准型SA3</v>
      </c>
    </row>
    <row r="521" spans="2:22" x14ac:dyDescent="0.4">
      <c r="B521" s="4" t="s">
        <v>63</v>
      </c>
      <c r="C521" s="4" t="s">
        <v>1873</v>
      </c>
      <c r="D521">
        <v>12</v>
      </c>
      <c r="G521" s="4" t="s">
        <v>2245</v>
      </c>
      <c r="H521" s="4" t="s">
        <v>2160</v>
      </c>
      <c r="I521" s="4" t="str">
        <f t="shared" si="8"/>
        <v>选项表!$M$521#</v>
      </c>
      <c r="J521" s="4"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T521">IFERROR(_xlfn._xlws.SORT(
    _xlfn.UNIQUE(
        TRANSPOSE(
            _xlfn.FILTERXML("&lt;select&gt;&lt;x&gt;"&amp;SUBSTITUTE(选项表[[#This Row],[选项表]],",","&lt;/x&gt;&lt;x&gt;") &amp;"&lt;/x&gt;&lt;/select&gt;","//x")
        )
    )
),"无合适选项，请联系作者更新数据")</f>
        <v>标准型S4</v>
      </c>
      <c r="N521" t="str">
        <v>标准型S3</v>
      </c>
      <c r="O521" t="str">
        <v>标准型S2</v>
      </c>
      <c r="P521" t="str">
        <v>标准型S1</v>
      </c>
      <c r="Q521" t="str">
        <v>内存型M5</v>
      </c>
      <c r="R521" t="str">
        <v>内存型M4</v>
      </c>
      <c r="S521" t="str">
        <v>内存型M2</v>
      </c>
      <c r="T521" t="str">
        <v>内存型M1</v>
      </c>
    </row>
    <row r="522" spans="2:22" x14ac:dyDescent="0.4">
      <c r="B522" s="4" t="s">
        <v>63</v>
      </c>
      <c r="C522" s="4" t="s">
        <v>1873</v>
      </c>
      <c r="D522">
        <v>28</v>
      </c>
      <c r="G522" s="4" t="s">
        <v>2245</v>
      </c>
      <c r="H522" s="4" t="s">
        <v>2434</v>
      </c>
      <c r="I522" s="4" t="str">
        <f t="shared" si="8"/>
        <v>选项表!$M$522#</v>
      </c>
      <c r="J522" s="4"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_xlfn.FILTERXML("&lt;select&gt;&lt;x&gt;"&amp;SUBSTITUTE(选项表[[#This Row],[选项表]],",","&lt;/x&gt;&lt;x&gt;") &amp;"&lt;/x&gt;&lt;/select&gt;","//x")
        )
    )
),"无合适选项，请联系作者更新数据")</f>
        <v>标准型S4</v>
      </c>
      <c r="N522" t="str">
        <v>GPU计算型GN6</v>
      </c>
      <c r="O522" t="str">
        <v>GPU计算型GN8</v>
      </c>
    </row>
    <row r="523" spans="2:22" x14ac:dyDescent="0.4">
      <c r="B523" s="4" t="s">
        <v>63</v>
      </c>
      <c r="C523" s="4" t="s">
        <v>1873</v>
      </c>
      <c r="D523">
        <v>72</v>
      </c>
      <c r="G523" s="4" t="s">
        <v>2245</v>
      </c>
      <c r="H523" s="4" t="s">
        <v>2108</v>
      </c>
      <c r="I523" s="4" t="str">
        <f t="shared" si="8"/>
        <v>选项表!$M$523#</v>
      </c>
      <c r="J523" s="4"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O523">IFERROR(_xlfn._xlws.SORT(
    _xlfn.UNIQUE(
        TRANSPOSE(
            _xlfn.FILTERXML("&lt;select&gt;&lt;x&gt;"&amp;SUBSTITUTE(选项表[[#This Row],[选项表]],",","&lt;/x&gt;&lt;x&gt;") &amp;"&lt;/x&gt;&lt;/select&gt;","//x")
        )
    )
),"无合适选项，请联系作者更新数据")</f>
        <v>标准型S4</v>
      </c>
      <c r="N523" t="str">
        <v>内存型M4</v>
      </c>
      <c r="O523" t="str">
        <v>GPU计算型GN10X</v>
      </c>
    </row>
    <row r="524" spans="2:22" x14ac:dyDescent="0.4">
      <c r="B524" s="4" t="s">
        <v>63</v>
      </c>
      <c r="C524" s="4" t="s">
        <v>1873</v>
      </c>
      <c r="D524">
        <v>56</v>
      </c>
      <c r="G524" s="4" t="s">
        <v>2245</v>
      </c>
      <c r="H524" s="4" t="s">
        <v>2435</v>
      </c>
      <c r="I524" s="4" t="str">
        <f t="shared" si="8"/>
        <v>选项表!$M$524#</v>
      </c>
      <c r="J524" s="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Q524">IFERROR(_xlfn._xlws.SORT(
    _xlfn.UNIQUE(
        TRANSPOSE(
            _xlfn.FILTERXML("&lt;select&gt;&lt;x&gt;"&amp;SUBSTITUTE(选项表[[#This Row],[选项表]],",","&lt;/x&gt;&lt;x&gt;") &amp;"&lt;/x&gt;&lt;/select&gt;","//x")
        )
    )
),"无合适选项，请联系作者更新数据")</f>
        <v>标准型S2</v>
      </c>
      <c r="N524" t="str">
        <v>内存型M2</v>
      </c>
      <c r="O524" t="str">
        <v>GPU计算型GN6</v>
      </c>
      <c r="P524" t="str">
        <v>GPU计算型GN8</v>
      </c>
      <c r="Q524" t="str">
        <v>大数据型D1</v>
      </c>
    </row>
    <row r="525" spans="2:22" x14ac:dyDescent="0.4">
      <c r="B525" s="4" t="s">
        <v>63</v>
      </c>
      <c r="C525" s="4" t="s">
        <v>1873</v>
      </c>
      <c r="D525">
        <v>62</v>
      </c>
      <c r="G525" s="4" t="s">
        <v>2245</v>
      </c>
      <c r="H525" s="4" t="s">
        <v>1982</v>
      </c>
      <c r="I525" s="4" t="str">
        <f t="shared" si="8"/>
        <v>选项表!$M$525#</v>
      </c>
      <c r="J525" s="4"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内存型M6</v>
      </c>
    </row>
    <row r="526" spans="2:22" x14ac:dyDescent="0.4">
      <c r="B526" s="4" t="s">
        <v>63</v>
      </c>
      <c r="C526" s="4" t="s">
        <v>1873</v>
      </c>
      <c r="D526">
        <v>46</v>
      </c>
      <c r="G526" s="4" t="s">
        <v>2245</v>
      </c>
      <c r="H526" s="4" t="s">
        <v>1961</v>
      </c>
      <c r="I526" s="4" t="str">
        <f t="shared" si="8"/>
        <v>选项表!$M$526#</v>
      </c>
      <c r="J526" s="4"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_xlfn.FILTERXML("&lt;select&gt;&lt;x&gt;"&amp;SUBSTITUTE(选项表[[#This Row],[选项表]],",","&lt;/x&gt;&lt;x&gt;") &amp;"&lt;/x&gt;&lt;/select&gt;","//x")
        )
    )
),"无合适选项，请联系作者更新数据")</f>
        <v>计算型C6</v>
      </c>
    </row>
    <row r="527" spans="2:22" x14ac:dyDescent="0.4">
      <c r="B527" s="4" t="s">
        <v>63</v>
      </c>
      <c r="C527" s="4" t="s">
        <v>1873</v>
      </c>
      <c r="D527">
        <v>92</v>
      </c>
      <c r="G527" s="4" t="s">
        <v>2245</v>
      </c>
      <c r="H527" s="4" t="s">
        <v>1961</v>
      </c>
      <c r="I527" s="4" t="str">
        <f t="shared" si="8"/>
        <v>选项表!$M$527#</v>
      </c>
      <c r="J527" s="4"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_xlfn.FILTERXML("&lt;select&gt;&lt;x&gt;"&amp;SUBSTITUTE(选项表[[#This Row],[选项表]],",","&lt;/x&gt;&lt;x&gt;") &amp;"&lt;/x&gt;&lt;/select&gt;","//x")
        )
    )
),"无合适选项，请联系作者更新数据")</f>
        <v>计算型C6</v>
      </c>
    </row>
    <row r="528" spans="2:22" x14ac:dyDescent="0.4">
      <c r="B528" s="4" t="s">
        <v>63</v>
      </c>
      <c r="C528" s="4" t="s">
        <v>1873</v>
      </c>
      <c r="D528">
        <v>52</v>
      </c>
      <c r="G528" s="4" t="s">
        <v>2245</v>
      </c>
      <c r="H528" s="4" t="s">
        <v>1962</v>
      </c>
      <c r="I528" s="4" t="str">
        <f t="shared" si="8"/>
        <v>选项表!$M$528#</v>
      </c>
      <c r="J528" s="4"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_xlfn.FILTERXML("&lt;select&gt;&lt;x&gt;"&amp;SUBSTITUTE(选项表[[#This Row],[选项表]],",","&lt;/x&gt;&lt;x&gt;") &amp;"&lt;/x&gt;&lt;/select&gt;","//x")
        )
    )
),"无合适选项，请联系作者更新数据")</f>
        <v>计算型C5</v>
      </c>
    </row>
    <row r="529" spans="2:17" x14ac:dyDescent="0.4">
      <c r="B529" s="4" t="s">
        <v>63</v>
      </c>
      <c r="C529" s="4" t="s">
        <v>1873</v>
      </c>
      <c r="D529">
        <v>104</v>
      </c>
      <c r="G529" s="4" t="s">
        <v>2245</v>
      </c>
      <c r="H529" s="4" t="s">
        <v>1962</v>
      </c>
      <c r="I529" s="4" t="str">
        <f t="shared" si="8"/>
        <v>选项表!$M$529#</v>
      </c>
      <c r="J529" s="4"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_xlfn.FILTERXML("&lt;select&gt;&lt;x&gt;"&amp;SUBSTITUTE(选项表[[#This Row],[选项表]],",","&lt;/x&gt;&lt;x&gt;") &amp;"&lt;/x&gt;&lt;/select&gt;","//x")
        )
    )
),"无合适选项，请联系作者更新数据")</f>
        <v>计算型C5</v>
      </c>
    </row>
    <row r="530" spans="2:17" x14ac:dyDescent="0.4">
      <c r="B530" s="4" t="s">
        <v>63</v>
      </c>
      <c r="C530" s="4" t="s">
        <v>1873</v>
      </c>
      <c r="D530">
        <v>10</v>
      </c>
      <c r="G530" s="4" t="s">
        <v>2245</v>
      </c>
      <c r="H530" s="4" t="s">
        <v>2096</v>
      </c>
      <c r="I530" s="4" t="str">
        <f t="shared" si="8"/>
        <v>选项表!$M$530#</v>
      </c>
      <c r="J530" s="4"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O530">IFERROR(_xlfn._xlws.SORT(
    _xlfn.UNIQUE(
        TRANSPOSE(
            _xlfn.FILTERXML("&lt;select&gt;&lt;x&gt;"&amp;SUBSTITUTE(选项表[[#This Row],[选项表]],",","&lt;/x&gt;&lt;x&gt;") &amp;"&lt;/x&gt;&lt;/select&gt;","//x")
        )
    )
),"无合适选项，请联系作者更新数据")</f>
        <v>GPU计算型GN7</v>
      </c>
      <c r="N530" t="str">
        <v>GPU计算型GN10Xp</v>
      </c>
      <c r="O530" t="str">
        <v>FPGA加速型FX4</v>
      </c>
    </row>
    <row r="531" spans="2:17" x14ac:dyDescent="0.4">
      <c r="B531" s="4" t="s">
        <v>63</v>
      </c>
      <c r="C531" s="4" t="s">
        <v>1873</v>
      </c>
      <c r="D531">
        <v>20</v>
      </c>
      <c r="G531" s="4" t="s">
        <v>2245</v>
      </c>
      <c r="H531" s="4" t="s">
        <v>2098</v>
      </c>
      <c r="I531" s="4" t="str">
        <f t="shared" si="8"/>
        <v>选项表!$M$531#</v>
      </c>
      <c r="J531" s="4"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_xlfn.FILTERXML("&lt;select&gt;&lt;x&gt;"&amp;SUBSTITUTE(选项表[[#This Row],[选项表]],",","&lt;/x&gt;&lt;x&gt;") &amp;"&lt;/x&gt;&lt;/select&gt;","//x")
        )
    )
),"无合适选项，请联系作者更新数据")</f>
        <v>GPU计算型GN7</v>
      </c>
      <c r="N531" t="str">
        <v>GPU计算型GN10Xp</v>
      </c>
    </row>
    <row r="532" spans="2:17" x14ac:dyDescent="0.4">
      <c r="B532" s="4" t="s">
        <v>63</v>
      </c>
      <c r="C532" s="4" t="s">
        <v>1873</v>
      </c>
      <c r="D532">
        <v>40</v>
      </c>
      <c r="G532" s="4" t="s">
        <v>2245</v>
      </c>
      <c r="H532" s="4" t="s">
        <v>2098</v>
      </c>
      <c r="I532" s="4" t="str">
        <f t="shared" si="8"/>
        <v>选项表!$M$532#</v>
      </c>
      <c r="J532" s="4"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N532">IFERROR(_xlfn._xlws.SORT(
    _xlfn.UNIQUE(
        TRANSPOSE(
            _xlfn.FILTERXML("&lt;select&gt;&lt;x&gt;"&amp;SUBSTITUTE(选项表[[#This Row],[选项表]],",","&lt;/x&gt;&lt;x&gt;") &amp;"&lt;/x&gt;&lt;/select&gt;","//x")
        )
    )
),"无合适选项，请联系作者更新数据")</f>
        <v>GPU计算型GN7</v>
      </c>
      <c r="N532" t="str">
        <v>GPU计算型GN10Xp</v>
      </c>
    </row>
    <row r="533" spans="2:17" x14ac:dyDescent="0.4">
      <c r="B533" s="4" t="s">
        <v>63</v>
      </c>
      <c r="C533" s="4" t="s">
        <v>1873</v>
      </c>
      <c r="D533">
        <v>6</v>
      </c>
      <c r="G533" s="4" t="s">
        <v>2245</v>
      </c>
      <c r="H533" s="4" t="s">
        <v>1989</v>
      </c>
      <c r="I533" s="4" t="str">
        <f t="shared" si="8"/>
        <v>选项表!$M$533#</v>
      </c>
      <c r="J533" s="4"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GPU计算型GN8</v>
      </c>
    </row>
    <row r="534" spans="2:17" x14ac:dyDescent="0.4">
      <c r="B534" s="4" t="s">
        <v>63</v>
      </c>
      <c r="C534" s="4" t="s">
        <v>1873</v>
      </c>
      <c r="D534">
        <v>14</v>
      </c>
      <c r="G534" s="4" t="s">
        <v>2245</v>
      </c>
      <c r="H534" s="4" t="s">
        <v>1989</v>
      </c>
      <c r="I534" s="4" t="str">
        <f t="shared" si="8"/>
        <v>选项表!$M$534#</v>
      </c>
      <c r="J534" s="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GPU计算型GN8</v>
      </c>
    </row>
    <row r="535" spans="2:17" x14ac:dyDescent="0.4">
      <c r="B535" s="4" t="s">
        <v>63</v>
      </c>
      <c r="C535" s="4" t="s">
        <v>1873</v>
      </c>
      <c r="D535">
        <v>36</v>
      </c>
      <c r="G535" s="4" t="s">
        <v>2245</v>
      </c>
      <c r="H535" s="4" t="s">
        <v>1993</v>
      </c>
      <c r="I535" s="4" t="str">
        <f t="shared" si="8"/>
        <v>选项表!$M$535#</v>
      </c>
      <c r="J535" s="4"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GPU计算型GN10X</v>
      </c>
    </row>
    <row r="536" spans="2:17" x14ac:dyDescent="0.4">
      <c r="B536" s="4" t="s">
        <v>63</v>
      </c>
      <c r="C536" s="4" t="s">
        <v>1873</v>
      </c>
      <c r="D536">
        <v>82</v>
      </c>
      <c r="G536" s="4" t="s">
        <v>2245</v>
      </c>
      <c r="H536" s="4" t="s">
        <v>1988</v>
      </c>
      <c r="I536" s="4" t="str">
        <f t="shared" si="8"/>
        <v>选项表!$M$536#</v>
      </c>
      <c r="J536" s="4"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_xlfn.FILTERXML("&lt;select&gt;&lt;x&gt;"&amp;SUBSTITUTE(选项表[[#This Row],[选项表]],",","&lt;/x&gt;&lt;x&gt;") &amp;"&lt;/x&gt;&lt;/select&gt;","//x")
        )
    )
),"无合适选项，请联系作者更新数据")</f>
        <v>GPU计算型GT4</v>
      </c>
    </row>
    <row r="537" spans="2:17" x14ac:dyDescent="0.4">
      <c r="B537" s="4" t="s">
        <v>63</v>
      </c>
      <c r="C537" s="4" t="s">
        <v>1873</v>
      </c>
      <c r="D537">
        <v>164</v>
      </c>
      <c r="G537" s="4" t="s">
        <v>2245</v>
      </c>
      <c r="H537" s="4" t="s">
        <v>1988</v>
      </c>
      <c r="I537" s="4" t="str">
        <f t="shared" si="8"/>
        <v>选项表!$M$537#</v>
      </c>
      <c r="J537" s="4"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_xlfn.FILTERXML("&lt;select&gt;&lt;x&gt;"&amp;SUBSTITUTE(选项表[[#This Row],[选项表]],",","&lt;/x&gt;&lt;x&gt;") &amp;"&lt;/x&gt;&lt;/select&gt;","//x")
        )
    )
),"无合适选项，请联系作者更新数据")</f>
        <v>GPU计算型GT4</v>
      </c>
    </row>
    <row r="538" spans="2:17" x14ac:dyDescent="0.4">
      <c r="B538" s="4" t="s">
        <v>63</v>
      </c>
      <c r="C538" s="4" t="s">
        <v>1873</v>
      </c>
      <c r="D538">
        <v>22</v>
      </c>
      <c r="G538" s="4" t="s">
        <v>2245</v>
      </c>
      <c r="H538" s="4" t="s">
        <v>1996</v>
      </c>
      <c r="I538" s="4" t="str">
        <f t="shared" si="8"/>
        <v>选项表!$M$538#</v>
      </c>
      <c r="J538" s="4"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_xlfn.FILTERXML("&lt;select&gt;&lt;x&gt;"&amp;SUBSTITUTE(选项表[[#This Row],[选项表]],",","&lt;/x&gt;&lt;x&gt;") &amp;"&lt;/x&gt;&lt;/select&gt;","//x")
        )
    )
),"无合适选项，请联系作者更新数据")</f>
        <v>FPGA加速型FX4</v>
      </c>
    </row>
    <row r="539" spans="2:17" x14ac:dyDescent="0.4">
      <c r="B539" s="4" t="s">
        <v>63</v>
      </c>
      <c r="C539" s="4" t="s">
        <v>1873</v>
      </c>
      <c r="D539">
        <v>44</v>
      </c>
      <c r="G539" s="4" t="s">
        <v>2245</v>
      </c>
      <c r="H539" s="4" t="s">
        <v>1996</v>
      </c>
      <c r="I539" s="4" t="str">
        <f t="shared" si="8"/>
        <v>选项表!$M$539#</v>
      </c>
      <c r="J539" s="4"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IFERROR(_xlfn._xlws.SORT(
    _xlfn.UNIQUE(
        TRANSPOSE(
            _xlfn.FILTERXML("&lt;select&gt;&lt;x&gt;"&amp;SUBSTITUTE(选项表[[#This Row],[选项表]],",","&lt;/x&gt;&lt;x&gt;") &amp;"&lt;/x&gt;&lt;/select&gt;","//x")
        )
    )
),"无合适选项，请联系作者更新数据")</f>
        <v>FPGA加速型FX4</v>
      </c>
    </row>
    <row r="540" spans="2:17" x14ac:dyDescent="0.4">
      <c r="B540" s="4" t="s">
        <v>2260</v>
      </c>
      <c r="C540" s="4" t="s">
        <v>1873</v>
      </c>
      <c r="D540">
        <v>2</v>
      </c>
      <c r="G540" s="4" t="s">
        <v>2245</v>
      </c>
      <c r="H540" s="4" t="s">
        <v>2298</v>
      </c>
      <c r="I540" s="4" t="str">
        <f t="shared" si="8"/>
        <v>选项表!$M$540#</v>
      </c>
      <c r="J540" s="4"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M5</v>
      </c>
    </row>
    <row r="541" spans="2:17" x14ac:dyDescent="0.4">
      <c r="B541" s="4" t="s">
        <v>2260</v>
      </c>
      <c r="C541" s="4" t="s">
        <v>11</v>
      </c>
      <c r="D541">
        <v>2</v>
      </c>
      <c r="G541" s="4" t="s">
        <v>2245</v>
      </c>
      <c r="H541" s="4" t="s">
        <v>2298</v>
      </c>
      <c r="I541" s="4" t="str">
        <f t="shared" si="8"/>
        <v>选项表!$M$541#</v>
      </c>
      <c r="J541" s="4"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M5</v>
      </c>
    </row>
    <row r="542" spans="2:17" x14ac:dyDescent="0.4">
      <c r="B542" s="4" t="s">
        <v>2260</v>
      </c>
      <c r="C542" s="4" t="s">
        <v>1872</v>
      </c>
      <c r="D542">
        <v>2</v>
      </c>
      <c r="G542" s="4" t="s">
        <v>2245</v>
      </c>
      <c r="H542" s="4" t="s">
        <v>2298</v>
      </c>
      <c r="I542" s="4" t="str">
        <f t="shared" si="8"/>
        <v>选项表!$M$542#</v>
      </c>
      <c r="J542" s="4"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M5</v>
      </c>
    </row>
    <row r="543" spans="2:17" x14ac:dyDescent="0.4">
      <c r="B543" s="4" t="s">
        <v>2260</v>
      </c>
      <c r="C543" s="4" t="s">
        <v>1873</v>
      </c>
      <c r="D543">
        <v>4</v>
      </c>
      <c r="G543" s="4" t="s">
        <v>2245</v>
      </c>
      <c r="H543" s="4" t="s">
        <v>2299</v>
      </c>
      <c r="I543" s="4" t="str">
        <f t="shared" si="8"/>
        <v>选项表!$M$543#</v>
      </c>
      <c r="J543" s="4"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x14ac:dyDescent="0.4">
      <c r="B544" s="4" t="s">
        <v>2260</v>
      </c>
      <c r="C544" s="4" t="s">
        <v>11</v>
      </c>
      <c r="D544">
        <v>4</v>
      </c>
      <c r="G544" s="4" t="s">
        <v>2245</v>
      </c>
      <c r="H544" s="4" t="s">
        <v>2299</v>
      </c>
      <c r="I544" s="4" t="str">
        <f t="shared" si="8"/>
        <v>选项表!$M$544#</v>
      </c>
      <c r="J544" s="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x14ac:dyDescent="0.4">
      <c r="B545" s="4" t="s">
        <v>2260</v>
      </c>
      <c r="C545" s="4" t="s">
        <v>1872</v>
      </c>
      <c r="D545">
        <v>4</v>
      </c>
      <c r="G545" s="4" t="s">
        <v>2245</v>
      </c>
      <c r="H545" s="4" t="s">
        <v>2299</v>
      </c>
      <c r="I545" s="4" t="str">
        <f t="shared" si="8"/>
        <v>选项表!$M$545#</v>
      </c>
      <c r="J545" s="4"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内存型 MA2</v>
      </c>
      <c r="Q545" t="str">
        <v>内存型 M5</v>
      </c>
    </row>
    <row r="546" spans="2:18" x14ac:dyDescent="0.4">
      <c r="B546" s="4" t="s">
        <v>2260</v>
      </c>
      <c r="C546" s="4" t="s">
        <v>1873</v>
      </c>
      <c r="D546">
        <v>8</v>
      </c>
      <c r="G546" s="4" t="s">
        <v>2245</v>
      </c>
      <c r="H546" s="4" t="s">
        <v>2299</v>
      </c>
      <c r="I546" s="4" t="str">
        <f t="shared" si="8"/>
        <v>选项表!$M$546#</v>
      </c>
      <c r="J546" s="4"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内存型 MA2</v>
      </c>
      <c r="Q546" t="str">
        <v>内存型 M5</v>
      </c>
    </row>
    <row r="547" spans="2:18" x14ac:dyDescent="0.4">
      <c r="B547" s="4" t="s">
        <v>2260</v>
      </c>
      <c r="C547" s="4" t="s">
        <v>11</v>
      </c>
      <c r="D547">
        <v>8</v>
      </c>
      <c r="G547" s="4" t="s">
        <v>2245</v>
      </c>
      <c r="H547" s="4" t="s">
        <v>2299</v>
      </c>
      <c r="I547" s="4" t="str">
        <f t="shared" si="8"/>
        <v>选项表!$M$547#</v>
      </c>
      <c r="J547" s="4"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内存型 MA2</v>
      </c>
      <c r="Q547" t="str">
        <v>内存型 M5</v>
      </c>
    </row>
    <row r="548" spans="2:18" x14ac:dyDescent="0.4">
      <c r="B548" s="4" t="s">
        <v>2260</v>
      </c>
      <c r="C548" s="4" t="s">
        <v>1872</v>
      </c>
      <c r="D548">
        <v>8</v>
      </c>
      <c r="G548" s="4" t="s">
        <v>2245</v>
      </c>
      <c r="H548" s="4" t="s">
        <v>2299</v>
      </c>
      <c r="I548" s="4" t="str">
        <f t="shared" si="8"/>
        <v>选项表!$M$548#</v>
      </c>
      <c r="J548" s="4"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_xlfn.FILTERXML("&lt;select&gt;&lt;x&gt;"&amp;SUBSTITUTE(选项表[[#This Row],[选项表]],",","&lt;/x&gt;&lt;x&gt;") &amp;"&lt;/x&gt;&lt;/select&gt;","//x")
        )
    )
),"无合适选项，请联系作者更新数据")</f>
        <v>标准型 S5</v>
      </c>
      <c r="N548" t="str">
        <v>标准型 SA3</v>
      </c>
      <c r="O548" t="str">
        <v>标准型 SA2</v>
      </c>
      <c r="P548" t="str">
        <v>内存型 MA2</v>
      </c>
      <c r="Q548" t="str">
        <v>内存型 M5</v>
      </c>
    </row>
    <row r="549" spans="2:18" x14ac:dyDescent="0.4">
      <c r="B549" s="4" t="s">
        <v>2260</v>
      </c>
      <c r="C549" s="4" t="s">
        <v>1873</v>
      </c>
      <c r="D549">
        <v>16</v>
      </c>
      <c r="G549" s="4" t="s">
        <v>2245</v>
      </c>
      <c r="H549" s="4" t="s">
        <v>2300</v>
      </c>
      <c r="I549" s="4" t="str">
        <f t="shared" si="8"/>
        <v>选项表!$M$549#</v>
      </c>
      <c r="J549" s="4"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_xlfn.FILTERXML("&lt;select&gt;&lt;x&gt;"&amp;SUBSTITUTE(选项表[[#This Row],[选项表]],",","&lt;/x&gt;&lt;x&gt;") &amp;"&lt;/x&gt;&lt;/select&gt;","//x")
        )
    )
),"无合适选项，请联系作者更新数据")</f>
        <v>标准型 S5</v>
      </c>
      <c r="N549" t="str">
        <v>标准型 SA3</v>
      </c>
      <c r="O549" t="str">
        <v>标准型 SA2</v>
      </c>
      <c r="P549" t="str">
        <v>高 IO 型 IT5</v>
      </c>
      <c r="Q549" t="str">
        <v>内存型 MA2</v>
      </c>
    </row>
    <row r="550" spans="2:18" x14ac:dyDescent="0.4">
      <c r="B550" s="4" t="s">
        <v>2260</v>
      </c>
      <c r="C550" s="4" t="s">
        <v>11</v>
      </c>
      <c r="D550">
        <v>16</v>
      </c>
      <c r="G550" s="4" t="s">
        <v>2245</v>
      </c>
      <c r="H550" s="4" t="s">
        <v>2300</v>
      </c>
      <c r="I550" s="4" t="str">
        <f t="shared" si="8"/>
        <v>选项表!$M$550#</v>
      </c>
      <c r="J550" s="4"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_xlfn.FILTERXML("&lt;select&gt;&lt;x&gt;"&amp;SUBSTITUTE(选项表[[#This Row],[选项表]],",","&lt;/x&gt;&lt;x&gt;") &amp;"&lt;/x&gt;&lt;/select&gt;","//x")
        )
    )
),"无合适选项，请联系作者更新数据")</f>
        <v>标准型 S5</v>
      </c>
      <c r="N550" t="str">
        <v>标准型 SA3</v>
      </c>
      <c r="O550" t="str">
        <v>标准型 SA2</v>
      </c>
      <c r="P550" t="str">
        <v>高 IO 型 IT5</v>
      </c>
      <c r="Q550" t="str">
        <v>内存型 MA2</v>
      </c>
    </row>
    <row r="551" spans="2:18" x14ac:dyDescent="0.4">
      <c r="B551" s="4" t="s">
        <v>2260</v>
      </c>
      <c r="C551" s="4" t="s">
        <v>1872</v>
      </c>
      <c r="D551">
        <v>16</v>
      </c>
      <c r="G551" s="4" t="s">
        <v>2245</v>
      </c>
      <c r="H551" s="4" t="s">
        <v>2300</v>
      </c>
      <c r="I551" s="4" t="str">
        <f t="shared" si="8"/>
        <v>选项表!$M$551#</v>
      </c>
      <c r="J551" s="4"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Q551">IFERROR(_xlfn._xlws.SORT(
    _xlfn.UNIQUE(
        TRANSPOSE(
            _xlfn.FILTERXML("&lt;select&gt;&lt;x&gt;"&amp;SUBSTITUTE(选项表[[#This Row],[选项表]],",","&lt;/x&gt;&lt;x&gt;") &amp;"&lt;/x&gt;&lt;/select&gt;","//x")
        )
    )
),"无合适选项，请联系作者更新数据")</f>
        <v>标准型 S5</v>
      </c>
      <c r="N551" t="str">
        <v>标准型 SA3</v>
      </c>
      <c r="O551" t="str">
        <v>标准型 SA2</v>
      </c>
      <c r="P551" t="str">
        <v>高 IO 型 IT5</v>
      </c>
      <c r="Q551" t="str">
        <v>内存型 MA2</v>
      </c>
    </row>
    <row r="552" spans="2:18" x14ac:dyDescent="0.4">
      <c r="B552" s="4" t="s">
        <v>2260</v>
      </c>
      <c r="C552" s="4" t="s">
        <v>1873</v>
      </c>
      <c r="D552">
        <v>24</v>
      </c>
      <c r="G552" s="4" t="s">
        <v>2245</v>
      </c>
      <c r="H552" s="4" t="s">
        <v>2261</v>
      </c>
      <c r="I552" s="4" t="str">
        <f t="shared" si="8"/>
        <v>选项表!$M$552#</v>
      </c>
      <c r="J552" s="4"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_xlfn.FILTERXML("&lt;select&gt;&lt;x&gt;"&amp;SUBSTITUTE(选项表[[#This Row],[选项表]],",","&lt;/x&gt;&lt;x&gt;") &amp;"&lt;/x&gt;&lt;/select&gt;","//x")
        )
    )
),"无合适选项，请联系作者更新数据")</f>
        <v>标准型 S5</v>
      </c>
    </row>
    <row r="553" spans="2:18" x14ac:dyDescent="0.4">
      <c r="B553" s="4" t="s">
        <v>2260</v>
      </c>
      <c r="C553" s="4" t="s">
        <v>11</v>
      </c>
      <c r="D553">
        <v>24</v>
      </c>
      <c r="G553" s="4" t="s">
        <v>2245</v>
      </c>
      <c r="H553" s="4" t="s">
        <v>2261</v>
      </c>
      <c r="I553" s="4" t="str">
        <f t="shared" si="8"/>
        <v>选项表!$M$553#</v>
      </c>
      <c r="J553" s="4"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_xlfn.FILTERXML("&lt;select&gt;&lt;x&gt;"&amp;SUBSTITUTE(选项表[[#This Row],[选项表]],",","&lt;/x&gt;&lt;x&gt;") &amp;"&lt;/x&gt;&lt;/select&gt;","//x")
        )
    )
),"无合适选项，请联系作者更新数据")</f>
        <v>标准型 S5</v>
      </c>
    </row>
    <row r="554" spans="2:18" x14ac:dyDescent="0.4">
      <c r="B554" s="4" t="s">
        <v>2260</v>
      </c>
      <c r="C554" s="4" t="s">
        <v>1872</v>
      </c>
      <c r="D554">
        <v>24</v>
      </c>
      <c r="G554" s="4" t="s">
        <v>2245</v>
      </c>
      <c r="H554" s="4" t="s">
        <v>2261</v>
      </c>
      <c r="I554" s="4" t="str">
        <f t="shared" si="8"/>
        <v>选项表!$M$554#</v>
      </c>
      <c r="J554" s="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IFERROR(_xlfn._xlws.SORT(
    _xlfn.UNIQUE(
        TRANSPOSE(
            _xlfn.FILTERXML("&lt;select&gt;&lt;x&gt;"&amp;SUBSTITUTE(选项表[[#This Row],[选项表]],",","&lt;/x&gt;&lt;x&gt;") &amp;"&lt;/x&gt;&lt;/select&gt;","//x")
        )
    )
),"无合适选项，请联系作者更新数据")</f>
        <v>标准型 S5</v>
      </c>
    </row>
    <row r="555" spans="2:18" x14ac:dyDescent="0.4">
      <c r="B555" s="4" t="s">
        <v>2260</v>
      </c>
      <c r="C555" s="4" t="s">
        <v>1873</v>
      </c>
      <c r="D555">
        <v>32</v>
      </c>
      <c r="G555" s="4" t="s">
        <v>2245</v>
      </c>
      <c r="H555" s="4" t="s">
        <v>2290</v>
      </c>
      <c r="I555" s="4" t="str">
        <f t="shared" si="8"/>
        <v>选项表!$M$555#</v>
      </c>
      <c r="J555" s="4"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_xlfn.FILTERXML("&lt;select&gt;&lt;x&gt;"&amp;SUBSTITUTE(选项表[[#This Row],[选项表]],",","&lt;/x&gt;&lt;x&gt;") &amp;"&lt;/x&gt;&lt;/select&gt;","//x")
        )
    )
),"无合适选项，请联系作者更新数据")</f>
        <v>标准型 S5</v>
      </c>
      <c r="N555" t="str">
        <v>标准型 SA3</v>
      </c>
      <c r="O555" t="str">
        <v>标准型 SA2</v>
      </c>
      <c r="P555" t="str">
        <v>高 IO 型 IT5</v>
      </c>
      <c r="Q555" t="str">
        <v>内存型 MA2</v>
      </c>
      <c r="R555" t="str">
        <v>内存型 M5</v>
      </c>
    </row>
    <row r="556" spans="2:18" x14ac:dyDescent="0.4">
      <c r="B556" s="4" t="s">
        <v>2260</v>
      </c>
      <c r="C556" s="4" t="s">
        <v>11</v>
      </c>
      <c r="D556">
        <v>32</v>
      </c>
      <c r="G556" s="4" t="s">
        <v>2245</v>
      </c>
      <c r="H556" s="4" t="s">
        <v>2290</v>
      </c>
      <c r="I556" s="4" t="str">
        <f t="shared" si="8"/>
        <v>选项表!$M$556#</v>
      </c>
      <c r="J556" s="4"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_xlfn.FILTERXML("&lt;select&gt;&lt;x&gt;"&amp;SUBSTITUTE(选项表[[#This Row],[选项表]],",","&lt;/x&gt;&lt;x&gt;") &amp;"&lt;/x&gt;&lt;/select&gt;","//x")
        )
    )
),"无合适选项，请联系作者更新数据")</f>
        <v>标准型 S5</v>
      </c>
      <c r="N556" t="str">
        <v>标准型 SA3</v>
      </c>
      <c r="O556" t="str">
        <v>标准型 SA2</v>
      </c>
      <c r="P556" t="str">
        <v>高 IO 型 IT5</v>
      </c>
      <c r="Q556" t="str">
        <v>内存型 MA2</v>
      </c>
      <c r="R556" t="str">
        <v>内存型 M5</v>
      </c>
    </row>
    <row r="557" spans="2:18" x14ac:dyDescent="0.4">
      <c r="B557" s="4" t="s">
        <v>2260</v>
      </c>
      <c r="C557" s="4" t="s">
        <v>1872</v>
      </c>
      <c r="D557">
        <v>32</v>
      </c>
      <c r="G557" s="4" t="s">
        <v>2245</v>
      </c>
      <c r="H557" s="4" t="s">
        <v>2290</v>
      </c>
      <c r="I557" s="4" t="str">
        <f t="shared" si="8"/>
        <v>选项表!$M$557#</v>
      </c>
      <c r="J557" s="4"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R557">IFERROR(_xlfn._xlws.SORT(
    _xlfn.UNIQUE(
        TRANSPOSE(
            _xlfn.FILTERXML("&lt;select&gt;&lt;x&gt;"&amp;SUBSTITUTE(选项表[[#This Row],[选项表]],",","&lt;/x&gt;&lt;x&gt;") &amp;"&lt;/x&gt;&lt;/select&gt;","//x")
        )
    )
),"无合适选项，请联系作者更新数据")</f>
        <v>标准型 S5</v>
      </c>
      <c r="N557" t="str">
        <v>标准型 SA3</v>
      </c>
      <c r="O557" t="str">
        <v>标准型 SA2</v>
      </c>
      <c r="P557" t="str">
        <v>高 IO 型 IT5</v>
      </c>
      <c r="Q557" t="str">
        <v>内存型 MA2</v>
      </c>
      <c r="R557" t="str">
        <v>内存型 M5</v>
      </c>
    </row>
    <row r="558" spans="2:18" x14ac:dyDescent="0.4">
      <c r="B558" s="4" t="s">
        <v>2260</v>
      </c>
      <c r="C558" s="4" t="s">
        <v>1873</v>
      </c>
      <c r="D558">
        <v>48</v>
      </c>
      <c r="G558" s="4" t="s">
        <v>2245</v>
      </c>
      <c r="H558" s="4" t="s">
        <v>2301</v>
      </c>
      <c r="I558" s="4" t="str">
        <f t="shared" si="8"/>
        <v>选项表!$M$558#</v>
      </c>
      <c r="J558" s="4"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_xlfn.FILTERXML("&lt;select&gt;&lt;x&gt;"&amp;SUBSTITUTE(选项表[[#This Row],[选项表]],",","&lt;/x&gt;&lt;x&gt;") &amp;"&lt;/x&gt;&lt;/select&gt;","//x")
        )
    )
),"无合适选项，请联系作者更新数据")</f>
        <v>标准型 S5</v>
      </c>
      <c r="N558" t="str">
        <v>标准型 SA3</v>
      </c>
      <c r="O558" t="str">
        <v>内存型 MA2</v>
      </c>
    </row>
    <row r="559" spans="2:18" x14ac:dyDescent="0.4">
      <c r="B559" s="4" t="s">
        <v>2260</v>
      </c>
      <c r="C559" s="4" t="s">
        <v>11</v>
      </c>
      <c r="D559">
        <v>48</v>
      </c>
      <c r="G559" s="4" t="s">
        <v>2245</v>
      </c>
      <c r="H559" s="4" t="s">
        <v>2301</v>
      </c>
      <c r="I559" s="4" t="str">
        <f t="shared" si="8"/>
        <v>选项表!$M$559#</v>
      </c>
      <c r="J559" s="4"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_xlfn.FILTERXML("&lt;select&gt;&lt;x&gt;"&amp;SUBSTITUTE(选项表[[#This Row],[选项表]],",","&lt;/x&gt;&lt;x&gt;") &amp;"&lt;/x&gt;&lt;/select&gt;","//x")
        )
    )
),"无合适选项，请联系作者更新数据")</f>
        <v>标准型 S5</v>
      </c>
      <c r="N559" t="str">
        <v>标准型 SA3</v>
      </c>
      <c r="O559" t="str">
        <v>内存型 MA2</v>
      </c>
    </row>
    <row r="560" spans="2:18" x14ac:dyDescent="0.4">
      <c r="B560" s="4" t="s">
        <v>2260</v>
      </c>
      <c r="C560" s="4" t="s">
        <v>1872</v>
      </c>
      <c r="D560">
        <v>48</v>
      </c>
      <c r="G560" s="4" t="s">
        <v>2245</v>
      </c>
      <c r="H560" s="4" t="s">
        <v>2301</v>
      </c>
      <c r="I560" s="4" t="str">
        <f t="shared" si="8"/>
        <v>选项表!$M$560#</v>
      </c>
      <c r="J560" s="4"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_xlfn.FILTERXML("&lt;select&gt;&lt;x&gt;"&amp;SUBSTITUTE(选项表[[#This Row],[选项表]],",","&lt;/x&gt;&lt;x&gt;") &amp;"&lt;/x&gt;&lt;/select&gt;","//x")
        )
    )
),"无合适选项，请联系作者更新数据")</f>
        <v>标准型 S5</v>
      </c>
      <c r="N560" t="str">
        <v>标准型 SA3</v>
      </c>
      <c r="O560" t="str">
        <v>内存型 MA2</v>
      </c>
    </row>
    <row r="561" spans="2:16" x14ac:dyDescent="0.4">
      <c r="B561" s="4" t="s">
        <v>2260</v>
      </c>
      <c r="C561" s="4" t="s">
        <v>1873</v>
      </c>
      <c r="D561">
        <v>64</v>
      </c>
      <c r="G561" s="4" t="s">
        <v>2245</v>
      </c>
      <c r="H561" s="4" t="s">
        <v>2293</v>
      </c>
      <c r="I561" s="4" t="str">
        <f t="shared" si="8"/>
        <v>选项表!$M$561#</v>
      </c>
      <c r="J561" s="4"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_xlfn.FILTERXML("&lt;select&gt;&lt;x&gt;"&amp;SUBSTITUTE(选项表[[#This Row],[选项表]],",","&lt;/x&gt;&lt;x&gt;") &amp;"&lt;/x&gt;&lt;/select&gt;","//x")
        )
    )
),"无合适选项，请联系作者更新数据")</f>
        <v>标准型 S5</v>
      </c>
      <c r="N561" t="str">
        <v>标准型 SA3</v>
      </c>
      <c r="O561" t="str">
        <v>标准型 SA2</v>
      </c>
      <c r="P561" t="str">
        <v>高 IO 型 IT5</v>
      </c>
    </row>
    <row r="562" spans="2:16" x14ac:dyDescent="0.4">
      <c r="B562" s="4" t="s">
        <v>2260</v>
      </c>
      <c r="C562" s="4" t="s">
        <v>11</v>
      </c>
      <c r="D562">
        <v>64</v>
      </c>
      <c r="G562" s="4" t="s">
        <v>2245</v>
      </c>
      <c r="H562" s="4" t="s">
        <v>2293</v>
      </c>
      <c r="I562" s="4" t="str">
        <f t="shared" si="8"/>
        <v>选项表!$M$562#</v>
      </c>
      <c r="J562" s="4"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_xlfn.FILTERXML("&lt;select&gt;&lt;x&gt;"&amp;SUBSTITUTE(选项表[[#This Row],[选项表]],",","&lt;/x&gt;&lt;x&gt;") &amp;"&lt;/x&gt;&lt;/select&gt;","//x")
        )
    )
),"无合适选项，请联系作者更新数据")</f>
        <v>标准型 S5</v>
      </c>
      <c r="N562" t="str">
        <v>标准型 SA3</v>
      </c>
      <c r="O562" t="str">
        <v>标准型 SA2</v>
      </c>
      <c r="P562" t="str">
        <v>高 IO 型 IT5</v>
      </c>
    </row>
    <row r="563" spans="2:16" x14ac:dyDescent="0.4">
      <c r="B563" s="4" t="s">
        <v>2260</v>
      </c>
      <c r="C563" s="4" t="s">
        <v>1872</v>
      </c>
      <c r="D563">
        <v>64</v>
      </c>
      <c r="G563" s="4" t="s">
        <v>2245</v>
      </c>
      <c r="H563" s="4" t="s">
        <v>2293</v>
      </c>
      <c r="I563" s="4" t="str">
        <f t="shared" si="8"/>
        <v>选项表!$M$563#</v>
      </c>
      <c r="J563" s="4"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P563">IFERROR(_xlfn._xlws.SORT(
    _xlfn.UNIQUE(
        TRANSPOSE(
            _xlfn.FILTERXML("&lt;select&gt;&lt;x&gt;"&amp;SUBSTITUTE(选项表[[#This Row],[选项表]],",","&lt;/x&gt;&lt;x&gt;") &amp;"&lt;/x&gt;&lt;/select&gt;","//x")
        )
    )
),"无合适选项，请联系作者更新数据")</f>
        <v>标准型 S5</v>
      </c>
      <c r="N563" t="str">
        <v>标准型 SA3</v>
      </c>
      <c r="O563" t="str">
        <v>标准型 SA2</v>
      </c>
      <c r="P563" t="str">
        <v>高 IO 型 IT5</v>
      </c>
    </row>
    <row r="564" spans="2:16" x14ac:dyDescent="0.4">
      <c r="B564" s="4" t="s">
        <v>2260</v>
      </c>
      <c r="C564" s="4" t="s">
        <v>1873</v>
      </c>
      <c r="D564">
        <v>76</v>
      </c>
      <c r="G564" s="4" t="s">
        <v>2245</v>
      </c>
      <c r="H564" s="4" t="s">
        <v>2261</v>
      </c>
      <c r="I564" s="4" t="str">
        <f t="shared" si="8"/>
        <v>选项表!$M$564#</v>
      </c>
      <c r="J564" s="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_xlfn.FILTERXML("&lt;select&gt;&lt;x&gt;"&amp;SUBSTITUTE(选项表[[#This Row],[选项表]],",","&lt;/x&gt;&lt;x&gt;") &amp;"&lt;/x&gt;&lt;/select&gt;","//x")
        )
    )
),"无合适选项，请联系作者更新数据")</f>
        <v>标准型 S5</v>
      </c>
    </row>
    <row r="565" spans="2:16" x14ac:dyDescent="0.4">
      <c r="B565" s="4" t="s">
        <v>2260</v>
      </c>
      <c r="C565" s="4" t="s">
        <v>11</v>
      </c>
      <c r="D565">
        <v>76</v>
      </c>
      <c r="G565" s="4" t="s">
        <v>2245</v>
      </c>
      <c r="H565" s="4" t="s">
        <v>2261</v>
      </c>
      <c r="I565" s="4" t="str">
        <f t="shared" si="8"/>
        <v>选项表!$M$565#</v>
      </c>
      <c r="J565" s="4"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_xlfn.FILTERXML("&lt;select&gt;&lt;x&gt;"&amp;SUBSTITUTE(选项表[[#This Row],[选项表]],",","&lt;/x&gt;&lt;x&gt;") &amp;"&lt;/x&gt;&lt;/select&gt;","//x")
        )
    )
),"无合适选项，请联系作者更新数据")</f>
        <v>标准型 S5</v>
      </c>
    </row>
    <row r="566" spans="2:16" x14ac:dyDescent="0.4">
      <c r="B566" s="4" t="s">
        <v>2260</v>
      </c>
      <c r="C566" s="4" t="s">
        <v>1872</v>
      </c>
      <c r="D566">
        <v>76</v>
      </c>
      <c r="G566" s="4" t="s">
        <v>2245</v>
      </c>
      <c r="H566" s="4" t="s">
        <v>2261</v>
      </c>
      <c r="I566" s="4" t="str">
        <f t="shared" si="8"/>
        <v>选项表!$M$566#</v>
      </c>
      <c r="J566" s="4"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_xlfn.FILTERXML("&lt;select&gt;&lt;x&gt;"&amp;SUBSTITUTE(选项表[[#This Row],[选项表]],",","&lt;/x&gt;&lt;x&gt;") &amp;"&lt;/x&gt;&lt;/select&gt;","//x")
        )
    )
),"无合适选项，请联系作者更新数据")</f>
        <v>标准型 S5</v>
      </c>
    </row>
    <row r="567" spans="2:16" x14ac:dyDescent="0.4">
      <c r="B567" s="4" t="s">
        <v>2260</v>
      </c>
      <c r="C567" s="4" t="s">
        <v>1873</v>
      </c>
      <c r="D567">
        <v>80</v>
      </c>
      <c r="G567" s="4" t="s">
        <v>2245</v>
      </c>
      <c r="H567" s="4" t="s">
        <v>2296</v>
      </c>
      <c r="I567" s="4" t="str">
        <f t="shared" si="8"/>
        <v>选项表!$M$567#</v>
      </c>
      <c r="J567" s="4"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_xlfn.FILTERXML("&lt;select&gt;&lt;x&gt;"&amp;SUBSTITUTE(选项表[[#This Row],[选项表]],",","&lt;/x&gt;&lt;x&gt;") &amp;"&lt;/x&gt;&lt;/select&gt;","//x")
        )
    )
),"无合适选项，请联系作者更新数据")</f>
        <v>标准型 SA3</v>
      </c>
      <c r="N567" t="str">
        <v>标准型 SA2</v>
      </c>
    </row>
    <row r="568" spans="2:16" x14ac:dyDescent="0.4">
      <c r="B568" s="4" t="s">
        <v>2260</v>
      </c>
      <c r="C568" s="4" t="s">
        <v>11</v>
      </c>
      <c r="D568">
        <v>80</v>
      </c>
      <c r="G568" s="4" t="s">
        <v>2245</v>
      </c>
      <c r="H568" s="4" t="s">
        <v>2296</v>
      </c>
      <c r="I568" s="4" t="str">
        <f t="shared" si="8"/>
        <v>选项表!$M$568#</v>
      </c>
      <c r="J568" s="4"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_xlfn.FILTERXML("&lt;select&gt;&lt;x&gt;"&amp;SUBSTITUTE(选项表[[#This Row],[选项表]],",","&lt;/x&gt;&lt;x&gt;") &amp;"&lt;/x&gt;&lt;/select&gt;","//x")
        )
    )
),"无合适选项，请联系作者更新数据")</f>
        <v>标准型 SA3</v>
      </c>
      <c r="N568" t="str">
        <v>标准型 SA2</v>
      </c>
    </row>
    <row r="569" spans="2:16" x14ac:dyDescent="0.4">
      <c r="B569" s="4" t="s">
        <v>2260</v>
      </c>
      <c r="C569" s="4" t="s">
        <v>1872</v>
      </c>
      <c r="D569">
        <v>80</v>
      </c>
      <c r="G569" s="4" t="s">
        <v>2245</v>
      </c>
      <c r="H569" s="4" t="s">
        <v>2296</v>
      </c>
      <c r="I569" s="4" t="str">
        <f t="shared" si="8"/>
        <v>选项表!$M$569#</v>
      </c>
      <c r="J569" s="4"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_xlfn.FILTERXML("&lt;select&gt;&lt;x&gt;"&amp;SUBSTITUTE(选项表[[#This Row],[选项表]],",","&lt;/x&gt;&lt;x&gt;") &amp;"&lt;/x&gt;&lt;/select&gt;","//x")
        )
    )
),"无合适选项，请联系作者更新数据")</f>
        <v>标准型 SA3</v>
      </c>
      <c r="N569" t="str">
        <v>标准型 SA2</v>
      </c>
    </row>
    <row r="570" spans="2:16" x14ac:dyDescent="0.4">
      <c r="B570" s="4" t="s">
        <v>2260</v>
      </c>
      <c r="C570" s="4" t="s">
        <v>1873</v>
      </c>
      <c r="D570">
        <v>96</v>
      </c>
      <c r="G570" s="4" t="s">
        <v>2245</v>
      </c>
      <c r="H570" s="4" t="s">
        <v>2262</v>
      </c>
      <c r="I570" s="4" t="str">
        <f t="shared" si="8"/>
        <v>选项表!$M$570#</v>
      </c>
      <c r="J570" s="4"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6" x14ac:dyDescent="0.4">
      <c r="B571" s="4" t="s">
        <v>2260</v>
      </c>
      <c r="C571" s="4" t="s">
        <v>11</v>
      </c>
      <c r="D571">
        <v>96</v>
      </c>
      <c r="G571" s="4" t="s">
        <v>2245</v>
      </c>
      <c r="H571" s="4" t="s">
        <v>2262</v>
      </c>
      <c r="I571" s="4" t="str">
        <f t="shared" si="8"/>
        <v>选项表!$M$571#</v>
      </c>
      <c r="J571" s="4"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6" x14ac:dyDescent="0.4">
      <c r="B572" s="4" t="s">
        <v>2260</v>
      </c>
      <c r="C572" s="4" t="s">
        <v>1872</v>
      </c>
      <c r="D572">
        <v>96</v>
      </c>
      <c r="G572" s="4" t="s">
        <v>2245</v>
      </c>
      <c r="H572" s="4" t="s">
        <v>2262</v>
      </c>
      <c r="I572" s="4" t="str">
        <f t="shared" si="8"/>
        <v>选项表!$M$572#</v>
      </c>
      <c r="J572" s="4"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_xlfn.FILTERXML("&lt;select&gt;&lt;x&gt;"&amp;SUBSTITUTE(选项表[[#This Row],[选项表]],",","&lt;/x&gt;&lt;x&gt;") &amp;"&lt;/x&gt;&lt;/select&gt;","//x")
        )
    )
),"无合适选项，请联系作者更新数据")</f>
        <v>标准型 SA3</v>
      </c>
    </row>
    <row r="573" spans="2:16" x14ac:dyDescent="0.4">
      <c r="B573" s="4" t="s">
        <v>2260</v>
      </c>
      <c r="C573" s="4" t="s">
        <v>1873</v>
      </c>
      <c r="D573">
        <v>116</v>
      </c>
      <c r="G573" s="4" t="s">
        <v>2245</v>
      </c>
      <c r="H573" s="4" t="s">
        <v>2262</v>
      </c>
      <c r="I573" s="4" t="str">
        <f t="shared" si="8"/>
        <v>选项表!$M$573#</v>
      </c>
      <c r="J573" s="4"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_xlfn.FILTERXML("&lt;select&gt;&lt;x&gt;"&amp;SUBSTITUTE(选项表[[#This Row],[选项表]],",","&lt;/x&gt;&lt;x&gt;") &amp;"&lt;/x&gt;&lt;/select&gt;","//x")
        )
    )
),"无合适选项，请联系作者更新数据")</f>
        <v>标准型 SA3</v>
      </c>
    </row>
    <row r="574" spans="2:16" x14ac:dyDescent="0.4">
      <c r="B574" s="4" t="s">
        <v>2260</v>
      </c>
      <c r="C574" s="4" t="s">
        <v>11</v>
      </c>
      <c r="D574">
        <v>116</v>
      </c>
      <c r="G574" s="4" t="s">
        <v>2245</v>
      </c>
      <c r="H574" s="4" t="s">
        <v>2262</v>
      </c>
      <c r="I574" s="4" t="str">
        <f t="shared" si="8"/>
        <v>选项表!$M$574#</v>
      </c>
      <c r="J574" s="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_xlfn.FILTERXML("&lt;select&gt;&lt;x&gt;"&amp;SUBSTITUTE(选项表[[#This Row],[选项表]],",","&lt;/x&gt;&lt;x&gt;") &amp;"&lt;/x&gt;&lt;/select&gt;","//x")
        )
    )
),"无合适选项，请联系作者更新数据")</f>
        <v>标准型 SA3</v>
      </c>
    </row>
    <row r="575" spans="2:16" x14ac:dyDescent="0.4">
      <c r="B575" s="4" t="s">
        <v>2260</v>
      </c>
      <c r="C575" s="4" t="s">
        <v>1872</v>
      </c>
      <c r="D575">
        <v>116</v>
      </c>
      <c r="G575" s="4" t="s">
        <v>2245</v>
      </c>
      <c r="H575" s="4" t="s">
        <v>2262</v>
      </c>
      <c r="I575" s="4" t="str">
        <f t="shared" si="8"/>
        <v>选项表!$M$575#</v>
      </c>
      <c r="J575" s="4"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_xlfn.FILTERXML("&lt;select&gt;&lt;x&gt;"&amp;SUBSTITUTE(选项表[[#This Row],[选项表]],",","&lt;/x&gt;&lt;x&gt;") &amp;"&lt;/x&gt;&lt;/select&gt;","//x")
        )
    )
),"无合适选项，请联系作者更新数据")</f>
        <v>标准型 SA3</v>
      </c>
    </row>
    <row r="576" spans="2:16" x14ac:dyDescent="0.4">
      <c r="B576" s="4" t="s">
        <v>2260</v>
      </c>
      <c r="C576" s="4" t="s">
        <v>1873</v>
      </c>
      <c r="D576">
        <v>128</v>
      </c>
      <c r="G576" s="4" t="s">
        <v>2245</v>
      </c>
      <c r="H576" s="4" t="s">
        <v>2296</v>
      </c>
      <c r="I576" s="4" t="str">
        <f t="shared" si="8"/>
        <v>选项表!$M$576#</v>
      </c>
      <c r="J576" s="4"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35" x14ac:dyDescent="0.4">
      <c r="B577" s="4" t="s">
        <v>2260</v>
      </c>
      <c r="C577" s="4" t="s">
        <v>11</v>
      </c>
      <c r="D577">
        <v>128</v>
      </c>
      <c r="G577" s="4" t="s">
        <v>2245</v>
      </c>
      <c r="H577" s="4" t="s">
        <v>2296</v>
      </c>
      <c r="I577" s="4" t="str">
        <f t="shared" si="8"/>
        <v>选项表!$M$577#</v>
      </c>
      <c r="J577" s="4"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35" x14ac:dyDescent="0.4">
      <c r="B578" s="4" t="s">
        <v>2260</v>
      </c>
      <c r="C578" s="4" t="s">
        <v>1872</v>
      </c>
      <c r="D578">
        <v>128</v>
      </c>
      <c r="G578" s="4" t="s">
        <v>2245</v>
      </c>
      <c r="H578" s="4" t="s">
        <v>2296</v>
      </c>
      <c r="I578" s="4" t="str">
        <f t="shared" ref="I578:I641" si="9">"选项表!" &amp; ADDRESS(ROW(M578),COLUMN(M578)) &amp; "#"</f>
        <v>选项表!$M$578#</v>
      </c>
      <c r="J578" s="4"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_xlfn.FILTERXML("&lt;select&gt;&lt;x&gt;"&amp;SUBSTITUTE(选项表[[#This Row],[选项表]],",","&lt;/x&gt;&lt;x&gt;") &amp;"&lt;/x&gt;&lt;/select&gt;","//x")
        )
    )
),"无合适选项，请联系作者更新数据")</f>
        <v>标准型 SA3</v>
      </c>
      <c r="N578" t="str">
        <v>标准型 SA2</v>
      </c>
    </row>
    <row r="579" spans="2:35" x14ac:dyDescent="0.4">
      <c r="B579" s="4" t="s">
        <v>2260</v>
      </c>
      <c r="C579" s="4" t="s">
        <v>1873</v>
      </c>
      <c r="D579">
        <v>160</v>
      </c>
      <c r="G579" s="4" t="s">
        <v>2245</v>
      </c>
      <c r="H579" s="4" t="s">
        <v>2296</v>
      </c>
      <c r="I579" s="4" t="str">
        <f t="shared" si="9"/>
        <v>选项表!$M$579#</v>
      </c>
      <c r="J579" s="4"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_xlfn.FILTERXML("&lt;select&gt;&lt;x&gt;"&amp;SUBSTITUTE(选项表[[#This Row],[选项表]],",","&lt;/x&gt;&lt;x&gt;") &amp;"&lt;/x&gt;&lt;/select&gt;","//x")
        )
    )
),"无合适选项，请联系作者更新数据")</f>
        <v>标准型 SA3</v>
      </c>
      <c r="N579" t="str">
        <v>标准型 SA2</v>
      </c>
    </row>
    <row r="580" spans="2:35" x14ac:dyDescent="0.4">
      <c r="B580" s="4" t="s">
        <v>2260</v>
      </c>
      <c r="C580" s="4" t="s">
        <v>11</v>
      </c>
      <c r="D580">
        <v>160</v>
      </c>
      <c r="G580" s="4" t="s">
        <v>2245</v>
      </c>
      <c r="H580" s="4" t="s">
        <v>2296</v>
      </c>
      <c r="I580" s="4" t="str">
        <f t="shared" si="9"/>
        <v>选项表!$M$580#</v>
      </c>
      <c r="J580" s="4"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_xlfn.FILTERXML("&lt;select&gt;&lt;x&gt;"&amp;SUBSTITUTE(选项表[[#This Row],[选项表]],",","&lt;/x&gt;&lt;x&gt;") &amp;"&lt;/x&gt;&lt;/select&gt;","//x")
        )
    )
),"无合适选项，请联系作者更新数据")</f>
        <v>标准型 SA3</v>
      </c>
      <c r="N580" t="str">
        <v>标准型 SA2</v>
      </c>
    </row>
    <row r="581" spans="2:35" x14ac:dyDescent="0.4">
      <c r="B581" s="4" t="s">
        <v>2260</v>
      </c>
      <c r="C581" s="4" t="s">
        <v>1872</v>
      </c>
      <c r="D581">
        <v>160</v>
      </c>
      <c r="G581" s="4" t="s">
        <v>2245</v>
      </c>
      <c r="H581" s="4" t="s">
        <v>2296</v>
      </c>
      <c r="I581" s="4" t="str">
        <f t="shared" si="9"/>
        <v>选项表!$M$581#</v>
      </c>
      <c r="J581" s="4"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N581">IFERROR(_xlfn._xlws.SORT(
    _xlfn.UNIQUE(
        TRANSPOSE(
            _xlfn.FILTERXML("&lt;select&gt;&lt;x&gt;"&amp;SUBSTITUTE(选项表[[#This Row],[选项表]],",","&lt;/x&gt;&lt;x&gt;") &amp;"&lt;/x&gt;&lt;/select&gt;","//x")
        )
    )
),"无合适选项，请联系作者更新数据")</f>
        <v>标准型 SA3</v>
      </c>
      <c r="N581" t="str">
        <v>标准型 SA2</v>
      </c>
    </row>
    <row r="582" spans="2:35" x14ac:dyDescent="0.4">
      <c r="B582" s="4" t="s">
        <v>2260</v>
      </c>
      <c r="C582" s="4" t="s">
        <v>1873</v>
      </c>
      <c r="D582">
        <v>232</v>
      </c>
      <c r="G582" s="4" t="s">
        <v>2245</v>
      </c>
      <c r="H582" s="4" t="s">
        <v>2262</v>
      </c>
      <c r="I582" s="4" t="str">
        <f t="shared" si="9"/>
        <v>选项表!$M$582#</v>
      </c>
      <c r="J582" s="4"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标准型 SA3</v>
      </c>
    </row>
    <row r="583" spans="2:35" x14ac:dyDescent="0.4">
      <c r="B583" s="4" t="s">
        <v>2260</v>
      </c>
      <c r="C583" s="4" t="s">
        <v>11</v>
      </c>
      <c r="D583">
        <v>232</v>
      </c>
      <c r="G583" s="4" t="s">
        <v>2245</v>
      </c>
      <c r="H583" s="4" t="s">
        <v>2262</v>
      </c>
      <c r="I583" s="4" t="str">
        <f t="shared" si="9"/>
        <v>选项表!$M$583#</v>
      </c>
      <c r="J583" s="4"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标准型 SA3</v>
      </c>
    </row>
    <row r="584" spans="2:35" x14ac:dyDescent="0.4">
      <c r="B584" s="4" t="s">
        <v>2260</v>
      </c>
      <c r="C584" s="4" t="s">
        <v>1872</v>
      </c>
      <c r="D584">
        <v>232</v>
      </c>
      <c r="G584" s="4" t="s">
        <v>2245</v>
      </c>
      <c r="H584" s="4" t="s">
        <v>2262</v>
      </c>
      <c r="I584" s="4" t="str">
        <f t="shared" si="9"/>
        <v>选项表!$M$584#</v>
      </c>
      <c r="J584" s="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_xlfn.FILTERXML("&lt;select&gt;&lt;x&gt;"&amp;SUBSTITUTE(选项表[[#This Row],[选项表]],",","&lt;/x&gt;&lt;x&gt;") &amp;"&lt;/x&gt;&lt;/select&gt;","//x")
        )
    )
),"无合适选项，请联系作者更新数据")</f>
        <v>标准型 SA3</v>
      </c>
    </row>
    <row r="585" spans="2:35" x14ac:dyDescent="0.4">
      <c r="B585" s="4" t="s">
        <v>2260</v>
      </c>
      <c r="C585" s="4" t="s">
        <v>1873</v>
      </c>
      <c r="D585">
        <v>12</v>
      </c>
      <c r="G585" s="4" t="s">
        <v>2245</v>
      </c>
      <c r="H585" s="4" t="s">
        <v>2266</v>
      </c>
      <c r="I585" s="4" t="str">
        <f t="shared" si="9"/>
        <v>选项表!$M$585#</v>
      </c>
      <c r="J585" s="4"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_xlfn.FILTERXML("&lt;select&gt;&lt;x&gt;"&amp;SUBSTITUTE(选项表[[#This Row],[选项表]],",","&lt;/x&gt;&lt;x&gt;") &amp;"&lt;/x&gt;&lt;/select&gt;","//x")
        )
    )
),"无合适选项，请联系作者更新数据")</f>
        <v>内存型 M5</v>
      </c>
    </row>
    <row r="586" spans="2:35" x14ac:dyDescent="0.4">
      <c r="B586" s="4" t="s">
        <v>2260</v>
      </c>
      <c r="C586" s="4" t="s">
        <v>11</v>
      </c>
      <c r="D586">
        <v>12</v>
      </c>
      <c r="G586" s="4" t="s">
        <v>2245</v>
      </c>
      <c r="H586" s="4" t="s">
        <v>2266</v>
      </c>
      <c r="I586" s="4" t="str">
        <f t="shared" si="9"/>
        <v>选项表!$M$586#</v>
      </c>
      <c r="J586" s="4"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_xlfn.FILTERXML("&lt;select&gt;&lt;x&gt;"&amp;SUBSTITUTE(选项表[[#This Row],[选项表]],",","&lt;/x&gt;&lt;x&gt;") &amp;"&lt;/x&gt;&lt;/select&gt;","//x")
        )
    )
),"无合适选项，请联系作者更新数据")</f>
        <v>内存型 M5</v>
      </c>
    </row>
    <row r="587" spans="2:35" x14ac:dyDescent="0.4">
      <c r="B587" s="4" t="s">
        <v>2260</v>
      </c>
      <c r="C587" s="4" t="s">
        <v>1872</v>
      </c>
      <c r="D587">
        <v>12</v>
      </c>
      <c r="G587" s="4" t="s">
        <v>2245</v>
      </c>
      <c r="H587" s="4" t="s">
        <v>2266</v>
      </c>
      <c r="I587" s="4" t="str">
        <f t="shared" si="9"/>
        <v>选项表!$M$587#</v>
      </c>
      <c r="J587" s="4"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_xlfn.FILTERXML("&lt;select&gt;&lt;x&gt;"&amp;SUBSTITUTE(选项表[[#This Row],[选项表]],",","&lt;/x&gt;&lt;x&gt;") &amp;"&lt;/x&gt;&lt;/select&gt;","//x")
        )
    )
),"无合适选项，请联系作者更新数据")</f>
        <v>内存型 M5</v>
      </c>
    </row>
    <row r="588" spans="2:35" x14ac:dyDescent="0.4">
      <c r="B588" s="4" t="s">
        <v>63</v>
      </c>
      <c r="C588" s="4" t="s">
        <v>1872</v>
      </c>
      <c r="E588">
        <v>1</v>
      </c>
      <c r="G588" s="4" t="s">
        <v>2245</v>
      </c>
      <c r="H588" s="4" t="s">
        <v>2331</v>
      </c>
      <c r="I588" s="4" t="str">
        <f t="shared" si="9"/>
        <v>选项表!$M$588#</v>
      </c>
      <c r="J588" s="4"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T588">IFERROR(_xlfn._xlws.SORT(
    _xlfn.UNIQUE(
        TRANSPOSE(
            _xlfn.FILTERXML("&lt;select&gt;&lt;x&gt;"&amp;SUBSTITUTE(选项表[[#This Row],[选项表]],",","&lt;/x&gt;&lt;x&gt;") &amp;"&lt;/x&gt;&lt;/select&gt;","//x")
        )
    )
),"无合适选项，请联系作者更新数据")</f>
        <v>标准型S6</v>
      </c>
      <c r="N588" t="str">
        <v>标准型SA2</v>
      </c>
      <c r="O588" t="str">
        <v>标准型SA3</v>
      </c>
      <c r="P588" t="str">
        <v>标准型S4</v>
      </c>
      <c r="Q588" t="str">
        <v>标准型S3</v>
      </c>
      <c r="R588" t="str">
        <v>标准型SA1</v>
      </c>
      <c r="S588" t="str">
        <v>标准型S2</v>
      </c>
      <c r="T588" t="str">
        <v>标准型S1</v>
      </c>
    </row>
    <row r="589" spans="2:35" x14ac:dyDescent="0.4">
      <c r="B589" s="4" t="s">
        <v>63</v>
      </c>
      <c r="C589" s="4" t="s">
        <v>1872</v>
      </c>
      <c r="E589">
        <v>2</v>
      </c>
      <c r="G589" s="4" t="s">
        <v>2245</v>
      </c>
      <c r="H589" s="4" t="s">
        <v>2332</v>
      </c>
      <c r="I589" s="4" t="str">
        <f t="shared" si="9"/>
        <v>选项表!$M$589#</v>
      </c>
      <c r="J589" s="4"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35" x14ac:dyDescent="0.4">
      <c r="B590" s="4" t="s">
        <v>63</v>
      </c>
      <c r="C590" s="4" t="s">
        <v>1872</v>
      </c>
      <c r="E590">
        <v>4</v>
      </c>
      <c r="G590" s="4" t="s">
        <v>2245</v>
      </c>
      <c r="H590" s="4" t="s">
        <v>2332</v>
      </c>
      <c r="I590" s="4" t="str">
        <f t="shared" si="9"/>
        <v>选项表!$M$590#</v>
      </c>
      <c r="J590" s="4"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V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row>
    <row r="591" spans="2:35" x14ac:dyDescent="0.4">
      <c r="B591" s="4" t="s">
        <v>63</v>
      </c>
      <c r="C591" s="4" t="s">
        <v>1872</v>
      </c>
      <c r="E591">
        <v>8</v>
      </c>
      <c r="G591" s="4" t="s">
        <v>2245</v>
      </c>
      <c r="H591" s="4" t="s">
        <v>2436</v>
      </c>
      <c r="I591" s="4" t="str">
        <f t="shared" si="9"/>
        <v>选项表!$M$591#</v>
      </c>
      <c r="J591" s="4"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I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标准型SA3</v>
      </c>
      <c r="Q591" t="str">
        <v>标准型S4</v>
      </c>
      <c r="R591" t="str">
        <v>标准网络优化型SN3ne</v>
      </c>
      <c r="S591" t="str">
        <v>标准型S3</v>
      </c>
      <c r="T591" t="str">
        <v>标准型SA1</v>
      </c>
      <c r="U591" t="str">
        <v>标准型S2</v>
      </c>
      <c r="V591" t="str">
        <v>标准型S1</v>
      </c>
      <c r="W591" t="str">
        <v>内存型M6</v>
      </c>
      <c r="X591" t="str">
        <v>内存型MA2</v>
      </c>
      <c r="Y591" t="str">
        <v>内存型M5</v>
      </c>
      <c r="Z591" t="str">
        <v>内存型M4</v>
      </c>
      <c r="AA591" t="str">
        <v>内存型M3</v>
      </c>
      <c r="AB591" t="str">
        <v>内存型M2</v>
      </c>
      <c r="AC591" t="str">
        <v>内存型M1</v>
      </c>
      <c r="AD591" t="str">
        <v>计算型C6</v>
      </c>
      <c r="AE591" t="str">
        <v>计算型C5</v>
      </c>
      <c r="AF591" t="str">
        <v>计算型C4</v>
      </c>
      <c r="AG591" t="str">
        <v>计算网络增强型CN3</v>
      </c>
      <c r="AH591" t="str">
        <v>计算型C3</v>
      </c>
      <c r="AI591" t="str">
        <v>计算型C2</v>
      </c>
    </row>
    <row r="592" spans="2:35" x14ac:dyDescent="0.4">
      <c r="B592" s="4" t="s">
        <v>63</v>
      </c>
      <c r="C592" s="4" t="s">
        <v>1872</v>
      </c>
      <c r="E592">
        <v>16</v>
      </c>
      <c r="G592" s="4" t="s">
        <v>2245</v>
      </c>
      <c r="H592" s="4" t="s">
        <v>2437</v>
      </c>
      <c r="I592" s="4" t="str">
        <f t="shared" si="9"/>
        <v>选项表!$M$592#</v>
      </c>
      <c r="J592" s="4"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H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内存型M5</v>
      </c>
      <c r="Y592" t="str">
        <v>内存型M4</v>
      </c>
      <c r="Z592" t="str">
        <v>内存型M3</v>
      </c>
      <c r="AA592" t="str">
        <v>内存型M2</v>
      </c>
      <c r="AB592" t="str">
        <v>内存型M1</v>
      </c>
      <c r="AC592" t="str">
        <v>计算型C6</v>
      </c>
      <c r="AD592" t="str">
        <v>计算型C5</v>
      </c>
      <c r="AE592" t="str">
        <v>计算型C4</v>
      </c>
      <c r="AF592" t="str">
        <v>计算网络增强型CN3</v>
      </c>
      <c r="AG592" t="str">
        <v>计算型C3</v>
      </c>
      <c r="AH592" t="str">
        <v>计算型C2</v>
      </c>
    </row>
    <row r="593" spans="2:42" x14ac:dyDescent="0.4">
      <c r="B593" s="4" t="s">
        <v>63</v>
      </c>
      <c r="C593" s="4" t="s">
        <v>1872</v>
      </c>
      <c r="E593">
        <v>32</v>
      </c>
      <c r="G593" s="4" t="s">
        <v>2245</v>
      </c>
      <c r="H593" s="4" t="s">
        <v>2438</v>
      </c>
      <c r="I593" s="4" t="str">
        <f t="shared" si="9"/>
        <v>选项表!$M$593#</v>
      </c>
      <c r="J593" s="4"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AN593">IFERROR(_xlfn._xlws.SORT(
    _xlfn.UNIQUE(
        TRANSPOSE(
            _xlfn.FILTERXML("&lt;select&gt;&lt;x&gt;"&amp;SUBSTITUTE(选项表[[#This Row],[选项表]],",","&lt;/x&gt;&lt;x&gt;") &amp;"&lt;/x&gt;&lt;/select&gt;","//x")
        )
    )
),"无合适选项，请联系作者更新数据")</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高IO型I3</v>
      </c>
      <c r="Y593" t="str">
        <v>内存型M6</v>
      </c>
      <c r="Z593" t="str">
        <v>内存型MA2</v>
      </c>
      <c r="AA593" t="str">
        <v>内存型M5</v>
      </c>
      <c r="AB593" t="str">
        <v>内存型M4</v>
      </c>
      <c r="AC593" t="str">
        <v>内存型M3</v>
      </c>
      <c r="AD593" t="str">
        <v>内存型M2</v>
      </c>
      <c r="AE593" t="str">
        <v>内存型M1</v>
      </c>
      <c r="AF593" t="str">
        <v>计算型C6</v>
      </c>
      <c r="AG593" t="str">
        <v>计算型C5</v>
      </c>
      <c r="AH593" t="str">
        <v>计算型C4</v>
      </c>
      <c r="AI593" t="str">
        <v>计算网络增强型CN3</v>
      </c>
      <c r="AJ593" t="str">
        <v>计算型C3</v>
      </c>
      <c r="AK593" t="str">
        <v>计算型C2</v>
      </c>
      <c r="AL593" t="str">
        <v>GPU计算型GN7</v>
      </c>
      <c r="AM593" t="str">
        <v>大数据型D3</v>
      </c>
      <c r="AN593" t="str">
        <v>大数据型D2</v>
      </c>
    </row>
    <row r="594" spans="2:42" x14ac:dyDescent="0.4">
      <c r="B594" s="4" t="s">
        <v>63</v>
      </c>
      <c r="C594" s="4" t="s">
        <v>1872</v>
      </c>
      <c r="E594">
        <v>64</v>
      </c>
      <c r="G594" s="4" t="s">
        <v>2245</v>
      </c>
      <c r="H594" s="4" t="s">
        <v>2439</v>
      </c>
      <c r="I594" s="4" t="str">
        <f t="shared" si="9"/>
        <v>选项表!$M$594#</v>
      </c>
      <c r="J594" s="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AP594">IFERROR(_xlfn._xlws.SORT(
    _xlfn.UNIQUE(
        TRANSPOSE(
            _xlfn.FILTERXML("&lt;select&gt;&lt;x&gt;"&amp;SUBSTITUTE(选项表[[#This Row],[选项表]],",","&lt;/x&gt;&lt;x&gt;") &amp;"&lt;/x&gt;&lt;/select&gt;","//x")
        )
    )
),"无合适选项，请联系作者更新数据")</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标准型S1</v>
      </c>
      <c r="X594" t="str">
        <v>高IO型IT5</v>
      </c>
      <c r="Y594" t="str">
        <v>高IO型IT3</v>
      </c>
      <c r="Z594" t="str">
        <v>高IO型I3</v>
      </c>
      <c r="AA594" t="str">
        <v>内存型M6</v>
      </c>
      <c r="AB594" t="str">
        <v>内存型MA2</v>
      </c>
      <c r="AC594" t="str">
        <v>内存型M5</v>
      </c>
      <c r="AD594" t="str">
        <v>内存型M4</v>
      </c>
      <c r="AE594" t="str">
        <v>内存型M3</v>
      </c>
      <c r="AF594" t="str">
        <v>内存型M2</v>
      </c>
      <c r="AG594" t="str">
        <v>内存型M1</v>
      </c>
      <c r="AH594" t="str">
        <v>计算型C6</v>
      </c>
      <c r="AI594" t="str">
        <v>计算型C5</v>
      </c>
      <c r="AJ594" t="str">
        <v>计算型C4</v>
      </c>
      <c r="AK594" t="str">
        <v>计算网络增强型CN3</v>
      </c>
      <c r="AL594" t="str">
        <v>计算型C3</v>
      </c>
      <c r="AM594" t="str">
        <v>计算型C2</v>
      </c>
      <c r="AN594" t="str">
        <v>GPU推理型GI3X</v>
      </c>
      <c r="AO594" t="str">
        <v>大数据型D3</v>
      </c>
      <c r="AP594" t="str">
        <v>大数据型D2</v>
      </c>
    </row>
    <row r="595" spans="2:42" x14ac:dyDescent="0.4">
      <c r="B595" s="4" t="s">
        <v>63</v>
      </c>
      <c r="C595" s="4" t="s">
        <v>1872</v>
      </c>
      <c r="E595">
        <v>128</v>
      </c>
      <c r="G595" s="4" t="s">
        <v>2245</v>
      </c>
      <c r="H595" s="4" t="s">
        <v>2440</v>
      </c>
      <c r="I595" s="4" t="str">
        <f t="shared" si="9"/>
        <v>选项表!$M$595#</v>
      </c>
      <c r="J595" s="4"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AM595">IFERROR(_xlfn._xlws.SORT(
    _xlfn.UNIQUE(
        TRANSPOSE(
            _xlfn.FILTERXML("&lt;select&gt;&lt;x&gt;"&amp;SUBSTITUTE(选项表[[#This Row],[选项表]],",","&lt;/x&gt;&lt;x&gt;") &amp;"&lt;/x&gt;&lt;/select&gt;","//x")
        )
    )
),"无合适选项，请联系作者更新数据")</f>
        <v>标准型S6</v>
      </c>
      <c r="N595" t="str">
        <v>标准型SA2</v>
      </c>
      <c r="O595" t="str">
        <v>标准型S5</v>
      </c>
      <c r="P595" t="str">
        <v>标准存储增强型S5se</v>
      </c>
      <c r="Q595" t="str">
        <v>标准型SA3</v>
      </c>
      <c r="R595" t="str">
        <v>标准型S4</v>
      </c>
      <c r="S595" t="str">
        <v>标准网络优化型SN3ne</v>
      </c>
      <c r="T595" t="str">
        <v>标准型S3</v>
      </c>
      <c r="U595" t="str">
        <v>标准型SA1</v>
      </c>
      <c r="V595" t="str">
        <v>标准型S2</v>
      </c>
      <c r="W595" t="str">
        <v>高IO型IT5</v>
      </c>
      <c r="X595" t="str">
        <v>高IO型IT3</v>
      </c>
      <c r="Y595" t="str">
        <v>高IO型I3</v>
      </c>
      <c r="Z595" t="str">
        <v>内存型M6</v>
      </c>
      <c r="AA595" t="str">
        <v>内存型MA2</v>
      </c>
      <c r="AB595" t="str">
        <v>内存型M5</v>
      </c>
      <c r="AC595" t="str">
        <v>内存型M4</v>
      </c>
      <c r="AD595" t="str">
        <v>内存型M3</v>
      </c>
      <c r="AE595" t="str">
        <v>内存型M2</v>
      </c>
      <c r="AF595" t="str">
        <v>内存型M1</v>
      </c>
      <c r="AG595" t="str">
        <v>计算型C6</v>
      </c>
      <c r="AH595" t="str">
        <v>计算型C5</v>
      </c>
      <c r="AI595" t="str">
        <v>计算网络增强型CN3</v>
      </c>
      <c r="AJ595" t="str">
        <v>计算型C3</v>
      </c>
      <c r="AK595" t="str">
        <v>GPU计算型GN7</v>
      </c>
      <c r="AL595" t="str">
        <v>大数据型D3</v>
      </c>
      <c r="AM595" t="str">
        <v>大数据型D2</v>
      </c>
    </row>
    <row r="596" spans="2:42" x14ac:dyDescent="0.4">
      <c r="B596" s="4" t="s">
        <v>63</v>
      </c>
      <c r="C596" s="4" t="s">
        <v>1872</v>
      </c>
      <c r="E596">
        <v>96</v>
      </c>
      <c r="G596" s="4" t="s">
        <v>2245</v>
      </c>
      <c r="H596" s="4" t="s">
        <v>2441</v>
      </c>
      <c r="I596" s="4" t="str">
        <f t="shared" si="9"/>
        <v>选项表!$M$596#</v>
      </c>
      <c r="J596" s="4"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AE596">IFERROR(_xlfn._xlws.SORT(
    _xlfn.UNIQUE(
        TRANSPOSE(
            _xlfn.FILTERXML("&lt;select&gt;&lt;x&gt;"&amp;SUBSTITUTE(选项表[[#This Row],[选项表]],",","&lt;/x&gt;&lt;x&gt;") &amp;"&lt;/x&gt;&lt;/select&gt;","//x")
        )
    )
),"无合适选项，请联系作者更新数据")</f>
        <v>标准型S6</v>
      </c>
      <c r="N596" t="str">
        <v>标准型SA2</v>
      </c>
      <c r="O596" t="str">
        <v>标准型S5</v>
      </c>
      <c r="P596" t="str">
        <v>标准型SA3</v>
      </c>
      <c r="Q596" t="str">
        <v>标准型S4</v>
      </c>
      <c r="R596" t="str">
        <v>标准网络优化型SN3ne</v>
      </c>
      <c r="S596" t="str">
        <v>标准型S3</v>
      </c>
      <c r="T596" t="str">
        <v>标准型S2</v>
      </c>
      <c r="U596" t="str">
        <v>标准型S1</v>
      </c>
      <c r="V596" t="str">
        <v>高IO型I3</v>
      </c>
      <c r="W596" t="str">
        <v>内存型M5</v>
      </c>
      <c r="X596" t="str">
        <v>内存型M4</v>
      </c>
      <c r="Y596" t="str">
        <v>内存型M3</v>
      </c>
      <c r="Z596" t="str">
        <v>内存型M2</v>
      </c>
      <c r="AA596" t="str">
        <v>内存型M1</v>
      </c>
      <c r="AB596" t="str">
        <v>计算型C5</v>
      </c>
      <c r="AC596" t="str">
        <v>计算型C2</v>
      </c>
      <c r="AD596" t="str">
        <v>GPU计算型GT4</v>
      </c>
      <c r="AE596" t="str">
        <v>大数据型D2</v>
      </c>
    </row>
    <row r="597" spans="2:42" x14ac:dyDescent="0.4">
      <c r="B597" s="4" t="s">
        <v>63</v>
      </c>
      <c r="C597" s="4" t="s">
        <v>1872</v>
      </c>
      <c r="E597">
        <v>192</v>
      </c>
      <c r="G597" s="4" t="s">
        <v>2245</v>
      </c>
      <c r="H597" s="4" t="s">
        <v>2442</v>
      </c>
      <c r="I597" s="4" t="str">
        <f t="shared" si="9"/>
        <v>选项表!$M$597#</v>
      </c>
      <c r="J597" s="4"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X597">IFERROR(_xlfn._xlws.SORT(
    _xlfn.UNIQUE(
        TRANSPOSE(
            _xlfn.FILTERXML("&lt;select&gt;&lt;x&gt;"&amp;SUBSTITUTE(选项表[[#This Row],[选项表]],",","&lt;/x&gt;&lt;x&gt;") &amp;"&lt;/x&gt;&lt;/select&gt;","//x")
        )
    )
),"无合适选项，请联系作者更新数据")</f>
        <v>标准型S6</v>
      </c>
      <c r="N597" t="str">
        <v>标准型S5</v>
      </c>
      <c r="O597" t="str">
        <v>标准型SA3</v>
      </c>
      <c r="P597" t="str">
        <v>标准型S4</v>
      </c>
      <c r="Q597" t="str">
        <v>标准网络优化型SN3ne</v>
      </c>
      <c r="R597" t="str">
        <v>标准型S3</v>
      </c>
      <c r="S597" t="str">
        <v>内存型M4</v>
      </c>
      <c r="T597" t="str">
        <v>内存型M3</v>
      </c>
      <c r="U597" t="str">
        <v>内存型M2</v>
      </c>
      <c r="V597" t="str">
        <v>内存型M1</v>
      </c>
      <c r="W597" t="str">
        <v>计算型C5</v>
      </c>
      <c r="X597" t="str">
        <v>GPU计算型GT4</v>
      </c>
    </row>
    <row r="598" spans="2:42" x14ac:dyDescent="0.4">
      <c r="B598" s="4" t="s">
        <v>63</v>
      </c>
      <c r="C598" s="4" t="s">
        <v>1872</v>
      </c>
      <c r="E598">
        <v>216</v>
      </c>
      <c r="G598" s="4" t="s">
        <v>2245</v>
      </c>
      <c r="H598" s="4" t="s">
        <v>2443</v>
      </c>
      <c r="I598" s="4" t="str">
        <f t="shared" si="9"/>
        <v>选项表!$M$598#</v>
      </c>
      <c r="J598" s="4"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O598">IFERROR(_xlfn._xlws.SORT(
    _xlfn.UNIQUE(
        TRANSPOSE(
            _xlfn.FILTERXML("&lt;select&gt;&lt;x&gt;"&amp;SUBSTITUTE(选项表[[#This Row],[选项表]],",","&lt;/x&gt;&lt;x&gt;") &amp;"&lt;/x&gt;&lt;/select&gt;","//x")
        )
    )
),"无合适选项，请联系作者更新数据")</f>
        <v>标准型S6</v>
      </c>
      <c r="N598" t="str">
        <v>标准型SA3</v>
      </c>
      <c r="O598" t="str">
        <v>计算型C6</v>
      </c>
    </row>
    <row r="599" spans="2:42" x14ac:dyDescent="0.4">
      <c r="B599" s="4" t="s">
        <v>63</v>
      </c>
      <c r="C599" s="4" t="s">
        <v>1872</v>
      </c>
      <c r="E599">
        <v>256</v>
      </c>
      <c r="G599" s="4" t="s">
        <v>2245</v>
      </c>
      <c r="H599" s="4" t="s">
        <v>2444</v>
      </c>
      <c r="I599" s="4" t="str">
        <f t="shared" si="9"/>
        <v>选项表!$M$599#</v>
      </c>
      <c r="J599" s="4"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AH599">IFERROR(_xlfn._xlws.SORT(
    _xlfn.UNIQUE(
        TRANSPOSE(
            _xlfn.FILTERXML("&lt;select&gt;&lt;x&gt;"&amp;SUBSTITUTE(选项表[[#This Row],[选项表]],",","&lt;/x&gt;&lt;x&gt;") &amp;"&lt;/x&gt;&lt;/select&gt;","//x")
        )
    )
),"无合适选项，请联系作者更新数据")</f>
        <v>标准型S6</v>
      </c>
      <c r="N599" t="str">
        <v>标准型SA2</v>
      </c>
      <c r="O599" t="str">
        <v>标准型S5</v>
      </c>
      <c r="P599" t="str">
        <v>标准型SA3</v>
      </c>
      <c r="Q599" t="str">
        <v>标准型S4</v>
      </c>
      <c r="R599" t="str">
        <v>标准网络优化型SN3ne</v>
      </c>
      <c r="S599" t="str">
        <v>标准型S3</v>
      </c>
      <c r="T599" t="str">
        <v>标准型SA1</v>
      </c>
      <c r="U599" t="str">
        <v>高IO型IT5</v>
      </c>
      <c r="V599" t="str">
        <v>高IO型IT3</v>
      </c>
      <c r="W599" t="str">
        <v>高IO型I3</v>
      </c>
      <c r="X599" t="str">
        <v>内存型M6</v>
      </c>
      <c r="Y599" t="str">
        <v>内存型MA2</v>
      </c>
      <c r="Z599" t="str">
        <v>内存型M5</v>
      </c>
      <c r="AA599" t="str">
        <v>内存型M4</v>
      </c>
      <c r="AB599" t="str">
        <v>内存型M3</v>
      </c>
      <c r="AC599" t="str">
        <v>内存型M2</v>
      </c>
      <c r="AD599" t="str">
        <v>内存型M1</v>
      </c>
      <c r="AE599" t="str">
        <v>计算型C6</v>
      </c>
      <c r="AF599" t="str">
        <v>计算型C5</v>
      </c>
      <c r="AG599" t="str">
        <v>大数据型D3</v>
      </c>
      <c r="AH599" t="str">
        <v>大数据型D2</v>
      </c>
    </row>
    <row r="600" spans="2:42" x14ac:dyDescent="0.4">
      <c r="B600" s="4" t="s">
        <v>63</v>
      </c>
      <c r="C600" s="4" t="s">
        <v>1872</v>
      </c>
      <c r="E600">
        <v>432</v>
      </c>
      <c r="G600" s="4" t="s">
        <v>2245</v>
      </c>
      <c r="H600" s="4" t="s">
        <v>2443</v>
      </c>
      <c r="I600" s="4" t="str">
        <f t="shared" si="9"/>
        <v>选项表!$M$600#</v>
      </c>
      <c r="J600" s="4"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O600">IFERROR(_xlfn._xlws.SORT(
    _xlfn.UNIQUE(
        TRANSPOSE(
            _xlfn.FILTERXML("&lt;select&gt;&lt;x&gt;"&amp;SUBSTITUTE(选项表[[#This Row],[选项表]],",","&lt;/x&gt;&lt;x&gt;") &amp;"&lt;/x&gt;&lt;/select&gt;","//x")
        )
    )
),"无合适选项，请联系作者更新数据")</f>
        <v>标准型S6</v>
      </c>
      <c r="N600" t="str">
        <v>标准型SA3</v>
      </c>
      <c r="O600" t="str">
        <v>计算型C6</v>
      </c>
    </row>
    <row r="601" spans="2:42" x14ac:dyDescent="0.4">
      <c r="B601" s="4" t="s">
        <v>63</v>
      </c>
      <c r="C601" s="4" t="s">
        <v>1872</v>
      </c>
      <c r="E601">
        <v>160</v>
      </c>
      <c r="G601" s="4" t="s">
        <v>2245</v>
      </c>
      <c r="H601" s="4" t="s">
        <v>2445</v>
      </c>
      <c r="I601" s="4" t="str">
        <f t="shared" si="9"/>
        <v>选项表!$M$601#</v>
      </c>
      <c r="J601" s="4"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Q601">IFERROR(_xlfn._xlws.SORT(
    _xlfn.UNIQUE(
        TRANSPOSE(
            _xlfn.FILTERXML("&lt;select&gt;&lt;x&gt;"&amp;SUBSTITUTE(选项表[[#This Row],[选项表]],",","&lt;/x&gt;&lt;x&gt;") &amp;"&lt;/x&gt;&lt;/select&gt;","//x")
        )
    )
),"无合适选项，请联系作者更新数据")</f>
        <v>标准型SA2</v>
      </c>
      <c r="N601" t="str">
        <v>标准型SA3</v>
      </c>
      <c r="O601" t="str">
        <v>GPU计算型GN7</v>
      </c>
      <c r="P601" t="str">
        <v>GPU计算型GN10X</v>
      </c>
      <c r="Q601" t="str">
        <v>GPU计算型GN10Xp</v>
      </c>
    </row>
    <row r="602" spans="2:42" x14ac:dyDescent="0.4">
      <c r="B602" s="4" t="s">
        <v>63</v>
      </c>
      <c r="C602" s="4" t="s">
        <v>1872</v>
      </c>
      <c r="E602">
        <v>224</v>
      </c>
      <c r="G602" s="4" t="s">
        <v>2245</v>
      </c>
      <c r="H602" s="4" t="s">
        <v>2177</v>
      </c>
      <c r="I602" s="4" t="str">
        <f t="shared" si="9"/>
        <v>选项表!$M$602#</v>
      </c>
      <c r="J602" s="4"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O602">IFERROR(_xlfn._xlws.SORT(
    _xlfn.UNIQUE(
        TRANSPOSE(
            _xlfn.FILTERXML("&lt;select&gt;&lt;x&gt;"&amp;SUBSTITUTE(选项表[[#This Row],[选项表]],",","&lt;/x&gt;&lt;x&gt;") &amp;"&lt;/x&gt;&lt;/select&gt;","//x")
        )
    )
),"无合适选项，请联系作者更新数据")</f>
        <v>标准型SA2</v>
      </c>
      <c r="N602" t="str">
        <v>标准型S2</v>
      </c>
      <c r="O602" t="str">
        <v>GPU计算型GN8</v>
      </c>
    </row>
    <row r="603" spans="2:42" x14ac:dyDescent="0.4">
      <c r="B603" s="4" t="s">
        <v>63</v>
      </c>
      <c r="C603" s="4" t="s">
        <v>1872</v>
      </c>
      <c r="E603">
        <v>320</v>
      </c>
      <c r="G603" s="4" t="s">
        <v>2245</v>
      </c>
      <c r="H603" s="4" t="s">
        <v>2446</v>
      </c>
      <c r="I603" s="4" t="str">
        <f t="shared" si="9"/>
        <v>选项表!$M$603#</v>
      </c>
      <c r="J603" s="4"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V603">IFERROR(_xlfn._xlws.SORT(
    _xlfn.UNIQUE(
        TRANSPOSE(
            _xlfn.FILTERXML("&lt;select&gt;&lt;x&gt;"&amp;SUBSTITUTE(选项表[[#This Row],[选项表]],",","&lt;/x&gt;&lt;x&gt;") &amp;"&lt;/x&gt;&lt;/select&gt;","//x")
        )
    )
),"无合适选项，请联系作者更新数据")</f>
        <v>标准型SA2</v>
      </c>
      <c r="N603" t="str">
        <v>标准型SA3</v>
      </c>
      <c r="O603" t="str">
        <v>标准型S3</v>
      </c>
      <c r="P603" t="str">
        <v>高IO型IT5</v>
      </c>
      <c r="Q603" t="str">
        <v>计算型C6</v>
      </c>
      <c r="R603" t="str">
        <v>GPU计算型GN7</v>
      </c>
      <c r="S603" t="str">
        <v>GPU计算型GN10X</v>
      </c>
      <c r="T603" t="str">
        <v>GPU计算型GN10Xp</v>
      </c>
      <c r="U603" t="str">
        <v>大数据型D3</v>
      </c>
      <c r="V603" t="str">
        <v>大数据型D2</v>
      </c>
    </row>
    <row r="604" spans="2:42" x14ac:dyDescent="0.4">
      <c r="B604" s="4" t="s">
        <v>63</v>
      </c>
      <c r="C604" s="4" t="s">
        <v>1872</v>
      </c>
      <c r="E604">
        <v>464</v>
      </c>
      <c r="G604" s="4" t="s">
        <v>2245</v>
      </c>
      <c r="H604" s="4" t="s">
        <v>1970</v>
      </c>
      <c r="I604" s="4" t="str">
        <f t="shared" si="9"/>
        <v>选项表!$M$604#</v>
      </c>
      <c r="J604" s="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IFERROR(_xlfn._xlws.SORT(
    _xlfn.UNIQUE(
        TRANSPOSE(
            _xlfn.FILTERXML("&lt;select&gt;&lt;x&gt;"&amp;SUBSTITUTE(选项表[[#This Row],[选项表]],",","&lt;/x&gt;&lt;x&gt;") &amp;"&lt;/x&gt;&lt;/select&gt;","//x")
        )
    )
),"无合适选项，请联系作者更新数据")</f>
        <v>标准型SA2</v>
      </c>
    </row>
    <row r="605" spans="2:42" x14ac:dyDescent="0.4">
      <c r="B605" s="4" t="s">
        <v>63</v>
      </c>
      <c r="C605" s="4" t="s">
        <v>1872</v>
      </c>
      <c r="E605">
        <v>48</v>
      </c>
      <c r="G605" s="4" t="s">
        <v>2245</v>
      </c>
      <c r="H605" s="4" t="s">
        <v>2347</v>
      </c>
      <c r="I605" s="4" t="str">
        <f t="shared" si="9"/>
        <v>选项表!$M$605#</v>
      </c>
      <c r="J605" s="4"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R605">IFERROR(_xlfn._xlws.SORT(
    _xlfn.UNIQUE(
        TRANSPOSE(
            _xlfn.FILTERXML("&lt;select&gt;&lt;x&gt;"&amp;SUBSTITUTE(选项表[[#This Row],[选项表]],",","&lt;/x&gt;&lt;x&gt;") &amp;"&lt;/x&gt;&lt;/select&gt;","//x")
        )
    )
),"无合适选项，请联系作者更新数据")</f>
        <v>标准型S5</v>
      </c>
      <c r="N605" t="str">
        <v>标准型S4</v>
      </c>
      <c r="O605" t="str">
        <v>标准网络优化型SN3ne</v>
      </c>
      <c r="P605" t="str">
        <v>标准型S3</v>
      </c>
      <c r="Q605" t="str">
        <v>标准型S2</v>
      </c>
      <c r="R605" t="str">
        <v>标准型S1</v>
      </c>
    </row>
    <row r="606" spans="2:42" x14ac:dyDescent="0.4">
      <c r="B606" s="4" t="s">
        <v>63</v>
      </c>
      <c r="C606" s="4" t="s">
        <v>1872</v>
      </c>
      <c r="E606">
        <v>316</v>
      </c>
      <c r="G606" s="4" t="s">
        <v>2245</v>
      </c>
      <c r="H606" s="4" t="s">
        <v>1967</v>
      </c>
      <c r="I606" s="4" t="str">
        <f t="shared" si="9"/>
        <v>选项表!$M$606#</v>
      </c>
      <c r="J606" s="4"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标准存储增强型S5se</v>
      </c>
    </row>
    <row r="607" spans="2:42" x14ac:dyDescent="0.4">
      <c r="B607" s="4" t="s">
        <v>63</v>
      </c>
      <c r="C607" s="4" t="s">
        <v>1872</v>
      </c>
      <c r="E607">
        <v>384</v>
      </c>
      <c r="G607" s="4" t="s">
        <v>2245</v>
      </c>
      <c r="H607" s="4" t="s">
        <v>2447</v>
      </c>
      <c r="I607" s="4" t="str">
        <f t="shared" si="9"/>
        <v>选项表!$M$607#</v>
      </c>
      <c r="J607" s="4"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U607">IFERROR(_xlfn._xlws.SORT(
    _xlfn.UNIQUE(
        TRANSPOSE(
            _xlfn.FILTERXML("&lt;select&gt;&lt;x&gt;"&amp;SUBSTITUTE(选项表[[#This Row],[选项表]],",","&lt;/x&gt;&lt;x&gt;") &amp;"&lt;/x&gt;&lt;/select&gt;","//x")
        )
    )
),"无合适选项，请联系作者更新数据")</f>
        <v>标准型SA3</v>
      </c>
      <c r="N607" t="str">
        <v>内存型MA2</v>
      </c>
      <c r="O607" t="str">
        <v>内存型M4</v>
      </c>
      <c r="P607" t="str">
        <v>内存型M3</v>
      </c>
      <c r="Q607" t="str">
        <v>内存型M2</v>
      </c>
      <c r="R607" t="str">
        <v>标准型黑石物理服务器BMS4</v>
      </c>
      <c r="S607" t="str">
        <v>大数据型黑石物理服务器BMD2</v>
      </c>
      <c r="T607" t="str">
        <v>高IO型黑石物理服务器BMI5</v>
      </c>
      <c r="U607" t="str">
        <v>GPU型黑石物理服务器BMG5t</v>
      </c>
    </row>
    <row r="608" spans="2:42" x14ac:dyDescent="0.4">
      <c r="B608" s="4" t="s">
        <v>63</v>
      </c>
      <c r="C608" s="4" t="s">
        <v>1872</v>
      </c>
      <c r="E608">
        <v>470</v>
      </c>
      <c r="G608" s="4" t="s">
        <v>2245</v>
      </c>
      <c r="H608" s="4" t="s">
        <v>2174</v>
      </c>
      <c r="I608" s="4" t="str">
        <f t="shared" si="9"/>
        <v>选项表!$M$608#</v>
      </c>
      <c r="J608" s="4"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标准型SA3</v>
      </c>
      <c r="N608" t="str">
        <v>内存型M6</v>
      </c>
    </row>
    <row r="609" spans="2:16" x14ac:dyDescent="0.4">
      <c r="B609" s="4" t="s">
        <v>63</v>
      </c>
      <c r="C609" s="4" t="s">
        <v>1872</v>
      </c>
      <c r="E609">
        <v>215</v>
      </c>
      <c r="G609" s="4" t="s">
        <v>2245</v>
      </c>
      <c r="H609" s="4" t="s">
        <v>1969</v>
      </c>
      <c r="I609" s="4" t="str">
        <f t="shared" si="9"/>
        <v>选项表!$M$609#</v>
      </c>
      <c r="J609" s="4"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_xlfn.FILTERXML("&lt;select&gt;&lt;x&gt;"&amp;SUBSTITUTE(选项表[[#This Row],[选项表]],",","&lt;/x&gt;&lt;x&gt;") &amp;"&lt;/x&gt;&lt;/select&gt;","//x")
        )
    )
),"无合适选项，请联系作者更新数据")</f>
        <v>标准型SA3</v>
      </c>
    </row>
    <row r="610" spans="2:16" x14ac:dyDescent="0.4">
      <c r="B610" s="4" t="s">
        <v>63</v>
      </c>
      <c r="C610" s="4" t="s">
        <v>1872</v>
      </c>
      <c r="E610">
        <v>640</v>
      </c>
      <c r="G610" s="4" t="s">
        <v>2245</v>
      </c>
      <c r="H610" s="4" t="s">
        <v>1969</v>
      </c>
      <c r="I610" s="4" t="str">
        <f t="shared" si="9"/>
        <v>选项表!$M$610#</v>
      </c>
      <c r="J610" s="4"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IFERROR(_xlfn._xlws.SORT(
    _xlfn.UNIQUE(
        TRANSPOSE(
            _xlfn.FILTERXML("&lt;select&gt;&lt;x&gt;"&amp;SUBSTITUTE(选项表[[#This Row],[选项表]],",","&lt;/x&gt;&lt;x&gt;") &amp;"&lt;/x&gt;&lt;/select&gt;","//x")
        )
    )
),"无合适选项，请联系作者更新数据")</f>
        <v>标准型SA3</v>
      </c>
    </row>
    <row r="611" spans="2:16" x14ac:dyDescent="0.4">
      <c r="B611" s="4" t="s">
        <v>63</v>
      </c>
      <c r="C611" s="4" t="s">
        <v>1872</v>
      </c>
      <c r="E611">
        <v>940</v>
      </c>
      <c r="G611" s="4" t="s">
        <v>2245</v>
      </c>
      <c r="H611" s="4" t="s">
        <v>2174</v>
      </c>
      <c r="I611" s="4" t="str">
        <f t="shared" si="9"/>
        <v>选项表!$M$611#</v>
      </c>
      <c r="J611" s="4"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_xlfn.FILTERXML("&lt;select&gt;&lt;x&gt;"&amp;SUBSTITUTE(选项表[[#This Row],[选项表]],",","&lt;/x&gt;&lt;x&gt;") &amp;"&lt;/x&gt;&lt;/select&gt;","//x")
        )
    )
),"无合适选项，请联系作者更新数据")</f>
        <v>标准型SA3</v>
      </c>
      <c r="N611" t="str">
        <v>内存型M6</v>
      </c>
    </row>
    <row r="612" spans="2:16" x14ac:dyDescent="0.4">
      <c r="B612" s="4" t="s">
        <v>63</v>
      </c>
      <c r="C612" s="4" t="s">
        <v>1872</v>
      </c>
      <c r="E612">
        <v>288</v>
      </c>
      <c r="G612" s="4" t="s">
        <v>2245</v>
      </c>
      <c r="H612" s="4" t="s">
        <v>2351</v>
      </c>
      <c r="I612" s="4" t="str">
        <f t="shared" si="9"/>
        <v>选项表!$M$612#</v>
      </c>
      <c r="J612" s="4"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N612">IFERROR(_xlfn._xlws.SORT(
    _xlfn.UNIQUE(
        TRANSPOSE(
            _xlfn.FILTERXML("&lt;select&gt;&lt;x&gt;"&amp;SUBSTITUTE(选项表[[#This Row],[选项表]],",","&lt;/x&gt;&lt;x&gt;") &amp;"&lt;/x&gt;&lt;/select&gt;","//x")
        )
    )
),"无合适选项，请联系作者更新数据")</f>
        <v>标准型S4</v>
      </c>
      <c r="N612" t="str">
        <v>标准网络优化型SN3ne</v>
      </c>
    </row>
    <row r="613" spans="2:16" x14ac:dyDescent="0.4">
      <c r="B613" s="4" t="s">
        <v>63</v>
      </c>
      <c r="C613" s="4" t="s">
        <v>1872</v>
      </c>
      <c r="E613">
        <v>24</v>
      </c>
      <c r="G613" s="4" t="s">
        <v>2245</v>
      </c>
      <c r="H613" s="4" t="s">
        <v>2114</v>
      </c>
      <c r="I613" s="4" t="str">
        <f t="shared" si="9"/>
        <v>选项表!$M$613#</v>
      </c>
      <c r="J613" s="4"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P613">IFERROR(_xlfn._xlws.SORT(
    _xlfn.UNIQUE(
        TRANSPOSE(
            _xlfn.FILTERXML("&lt;select&gt;&lt;x&gt;"&amp;SUBSTITUTE(选项表[[#This Row],[选项表]],",","&lt;/x&gt;&lt;x&gt;") &amp;"&lt;/x&gt;&lt;/select&gt;","//x")
        )
    )
),"无合适选项，请联系作者更新数据")</f>
        <v>标准网络优化型SN3ne</v>
      </c>
      <c r="N613" t="str">
        <v>标准型S3</v>
      </c>
      <c r="O613" t="str">
        <v>标准型S2</v>
      </c>
      <c r="P613" t="str">
        <v>标准型S1</v>
      </c>
    </row>
    <row r="614" spans="2:16" x14ac:dyDescent="0.4">
      <c r="B614" s="4" t="s">
        <v>63</v>
      </c>
      <c r="C614" s="4" t="s">
        <v>1872</v>
      </c>
      <c r="E614">
        <v>448</v>
      </c>
      <c r="G614" s="4" t="s">
        <v>2245</v>
      </c>
      <c r="H614" s="4" t="s">
        <v>2179</v>
      </c>
      <c r="I614" s="4" t="str">
        <f t="shared" si="9"/>
        <v>选项表!$M$614#</v>
      </c>
      <c r="J614" s="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O614">IFERROR(_xlfn._xlws.SORT(
    _xlfn.UNIQUE(
        TRANSPOSE(
            _xlfn.FILTERXML("&lt;select&gt;&lt;x&gt;"&amp;SUBSTITUTE(选项表[[#This Row],[选项表]],",","&lt;/x&gt;&lt;x&gt;") &amp;"&lt;/x&gt;&lt;/select&gt;","//x")
        )
    )
),"无合适选项，请联系作者更新数据")</f>
        <v>标准型SA1</v>
      </c>
      <c r="N614" t="str">
        <v>内存型M2</v>
      </c>
      <c r="O614" t="str">
        <v>GPU计算型GN8</v>
      </c>
    </row>
    <row r="615" spans="2:16" x14ac:dyDescent="0.4">
      <c r="B615" s="4" t="s">
        <v>63</v>
      </c>
      <c r="C615" s="4" t="s">
        <v>1872</v>
      </c>
      <c r="E615">
        <v>12</v>
      </c>
      <c r="G615" s="4" t="s">
        <v>2245</v>
      </c>
      <c r="H615" s="4" t="s">
        <v>1982</v>
      </c>
      <c r="I615" s="4" t="str">
        <f t="shared" si="9"/>
        <v>选项表!$M$615#</v>
      </c>
      <c r="J615" s="4"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内存型M6</v>
      </c>
    </row>
    <row r="616" spans="2:16" x14ac:dyDescent="0.4">
      <c r="B616" s="4" t="s">
        <v>63</v>
      </c>
      <c r="C616" s="4" t="s">
        <v>1872</v>
      </c>
      <c r="E616">
        <v>512</v>
      </c>
      <c r="G616" s="4" t="s">
        <v>2245</v>
      </c>
      <c r="H616" s="4" t="s">
        <v>2124</v>
      </c>
      <c r="I616" s="4" t="str">
        <f t="shared" si="9"/>
        <v>选项表!$M$616#</v>
      </c>
      <c r="J616" s="4"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P616">IFERROR(_xlfn._xlws.SORT(
    _xlfn.UNIQUE(
        TRANSPOSE(
            _xlfn.FILTERXML("&lt;select&gt;&lt;x&gt;"&amp;SUBSTITUTE(选项表[[#This Row],[选项表]],",","&lt;/x&gt;&lt;x&gt;") &amp;"&lt;/x&gt;&lt;/select&gt;","//x")
        )
    )
),"无合适选项，请联系作者更新数据")</f>
        <v>内存型M6</v>
      </c>
      <c r="N616" t="str">
        <v>内存型M5</v>
      </c>
      <c r="O616" t="str">
        <v>内存型M4</v>
      </c>
      <c r="P616" t="str">
        <v>内存型M3</v>
      </c>
    </row>
    <row r="617" spans="2:16" x14ac:dyDescent="0.4">
      <c r="B617" s="4" t="s">
        <v>63</v>
      </c>
      <c r="C617" s="4" t="s">
        <v>1872</v>
      </c>
      <c r="E617">
        <v>144</v>
      </c>
      <c r="G617" s="4" t="s">
        <v>2245</v>
      </c>
      <c r="H617" s="4" t="s">
        <v>2126</v>
      </c>
      <c r="I617" s="4" t="str">
        <f t="shared" si="9"/>
        <v>选项表!$M$617#</v>
      </c>
      <c r="J617" s="4"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N617">IFERROR(_xlfn._xlws.SORT(
    _xlfn.UNIQUE(
        TRANSPOSE(
            _xlfn.FILTERXML("&lt;select&gt;&lt;x&gt;"&amp;SUBSTITUTE(选项表[[#This Row],[选项表]],",","&lt;/x&gt;&lt;x&gt;") &amp;"&lt;/x&gt;&lt;/select&gt;","//x")
        )
    )
),"无合适选项，请联系作者更新数据")</f>
        <v>内存型M4</v>
      </c>
      <c r="N617" t="str">
        <v>内存型M3</v>
      </c>
    </row>
    <row r="618" spans="2:16" x14ac:dyDescent="0.4">
      <c r="B618" s="4" t="s">
        <v>63</v>
      </c>
      <c r="C618" s="4" t="s">
        <v>1872</v>
      </c>
      <c r="E618">
        <v>648</v>
      </c>
      <c r="G618" s="4" t="s">
        <v>2245</v>
      </c>
      <c r="H618" s="4" t="s">
        <v>1984</v>
      </c>
      <c r="I618" s="4" t="str">
        <f t="shared" si="9"/>
        <v>选项表!$M$618#</v>
      </c>
      <c r="J618" s="4"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内存型M4</v>
      </c>
    </row>
    <row r="619" spans="2:16" x14ac:dyDescent="0.4">
      <c r="B619" s="4" t="s">
        <v>63</v>
      </c>
      <c r="C619" s="4" t="s">
        <v>1872</v>
      </c>
      <c r="E619">
        <v>184</v>
      </c>
      <c r="G619" s="4" t="s">
        <v>2245</v>
      </c>
      <c r="H619" s="4" t="s">
        <v>1962</v>
      </c>
      <c r="I619" s="4" t="str">
        <f t="shared" si="9"/>
        <v>选项表!$M$619#</v>
      </c>
      <c r="J619" s="4"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_xlfn.FILTERXML("&lt;select&gt;&lt;x&gt;"&amp;SUBSTITUTE(选项表[[#This Row],[选项表]],",","&lt;/x&gt;&lt;x&gt;") &amp;"&lt;/x&gt;&lt;/select&gt;","//x")
        )
    )
),"无合适选项，请联系作者更新数据")</f>
        <v>计算型C5</v>
      </c>
    </row>
    <row r="620" spans="2:16" x14ac:dyDescent="0.4">
      <c r="B620" s="4" t="s">
        <v>63</v>
      </c>
      <c r="C620" s="4" t="s">
        <v>1872</v>
      </c>
      <c r="E620">
        <v>368</v>
      </c>
      <c r="G620" s="4" t="s">
        <v>2245</v>
      </c>
      <c r="H620" s="4" t="s">
        <v>1962</v>
      </c>
      <c r="I620" s="4" t="str">
        <f t="shared" si="9"/>
        <v>选项表!$M$620#</v>
      </c>
      <c r="J620" s="4"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_xlfn.FILTERXML("&lt;select&gt;&lt;x&gt;"&amp;SUBSTITUTE(选项表[[#This Row],[选项表]],",","&lt;/x&gt;&lt;x&gt;") &amp;"&lt;/x&gt;&lt;/select&gt;","//x")
        )
    )
),"无合适选项，请联系作者更新数据")</f>
        <v>计算型C5</v>
      </c>
    </row>
    <row r="621" spans="2:16" x14ac:dyDescent="0.4">
      <c r="B621" s="4" t="s">
        <v>63</v>
      </c>
      <c r="C621" s="4" t="s">
        <v>1872</v>
      </c>
      <c r="E621">
        <v>174</v>
      </c>
      <c r="G621" s="4" t="s">
        <v>2245</v>
      </c>
      <c r="H621" s="4" t="s">
        <v>1963</v>
      </c>
      <c r="I621" s="4" t="str">
        <f t="shared" si="9"/>
        <v>选项表!$M$621#</v>
      </c>
      <c r="J621" s="4"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_xlfn.FILTERXML("&lt;select&gt;&lt;x&gt;"&amp;SUBSTITUTE(选项表[[#This Row],[选项表]],",","&lt;/x&gt;&lt;x&gt;") &amp;"&lt;/x&gt;&lt;/select&gt;","//x")
        )
    )
),"无合适选项，请联系作者更新数据")</f>
        <v>计算型C4</v>
      </c>
    </row>
    <row r="622" spans="2:16" x14ac:dyDescent="0.4">
      <c r="B622" s="4" t="s">
        <v>63</v>
      </c>
      <c r="C622" s="4" t="s">
        <v>1872</v>
      </c>
      <c r="E622">
        <v>348</v>
      </c>
      <c r="G622" s="4" t="s">
        <v>2245</v>
      </c>
      <c r="H622" s="4" t="s">
        <v>1963</v>
      </c>
      <c r="I622" s="4" t="str">
        <f t="shared" si="9"/>
        <v>选项表!$M$622#</v>
      </c>
      <c r="J622" s="4"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_xlfn.FILTERXML("&lt;select&gt;&lt;x&gt;"&amp;SUBSTITUTE(选项表[[#This Row],[选项表]],",","&lt;/x&gt;&lt;x&gt;") &amp;"&lt;/x&gt;&lt;/select&gt;","//x")
        )
    )
),"无合适选项，请联系作者更新数据")</f>
        <v>计算型C4</v>
      </c>
    </row>
    <row r="623" spans="2:16" x14ac:dyDescent="0.4">
      <c r="B623" s="4" t="s">
        <v>63</v>
      </c>
      <c r="C623" s="4" t="s">
        <v>1872</v>
      </c>
      <c r="E623">
        <v>20</v>
      </c>
      <c r="G623" s="4" t="s">
        <v>2245</v>
      </c>
      <c r="H623" s="4" t="s">
        <v>2355</v>
      </c>
      <c r="I623" s="4" t="str">
        <f t="shared" si="9"/>
        <v>选项表!$M$623#</v>
      </c>
      <c r="J623" s="4"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N623">IFERROR(_xlfn._xlws.SORT(
    _xlfn.UNIQUE(
        TRANSPOSE(
            _xlfn.FILTERXML("&lt;select&gt;&lt;x&gt;"&amp;SUBSTITUTE(选项表[[#This Row],[选项表]],",","&lt;/x&gt;&lt;x&gt;") &amp;"&lt;/x&gt;&lt;/select&gt;","//x")
        )
    )
),"无合适选项，请联系作者更新数据")</f>
        <v>GPU计算型GN6S</v>
      </c>
      <c r="N623" t="str">
        <v>GPU计算型GN7</v>
      </c>
    </row>
    <row r="624" spans="2:16" x14ac:dyDescent="0.4">
      <c r="B624" s="4" t="s">
        <v>63</v>
      </c>
      <c r="C624" s="4" t="s">
        <v>1872</v>
      </c>
      <c r="E624">
        <v>40</v>
      </c>
      <c r="G624" s="4" t="s">
        <v>2245</v>
      </c>
      <c r="H624" s="4" t="s">
        <v>2448</v>
      </c>
      <c r="I624" s="4" t="str">
        <f t="shared" si="9"/>
        <v>选项表!$M$624#</v>
      </c>
      <c r="J624" s="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P624">IFERROR(_xlfn._xlws.SORT(
    _xlfn.UNIQUE(
        TRANSPOSE(
            _xlfn.FILTERXML("&lt;select&gt;&lt;x&gt;"&amp;SUBSTITUTE(选项表[[#This Row],[选项表]],",","&lt;/x&gt;&lt;x&gt;") &amp;"&lt;/x&gt;&lt;/select&gt;","//x")
        )
    )
),"无合适选项，请联系作者更新数据")</f>
        <v>GPU计算型GN6S</v>
      </c>
      <c r="N624" t="str">
        <v>GPU计算型GN7</v>
      </c>
      <c r="O624" t="str">
        <v>GPU计算型GN10X</v>
      </c>
      <c r="P624" t="str">
        <v>GPU计算型GN10Xp</v>
      </c>
    </row>
    <row r="625" spans="2:38" x14ac:dyDescent="0.4">
      <c r="B625" s="4" t="s">
        <v>63</v>
      </c>
      <c r="C625" s="4" t="s">
        <v>1872</v>
      </c>
      <c r="E625">
        <v>80</v>
      </c>
      <c r="G625" s="4" t="s">
        <v>2245</v>
      </c>
      <c r="H625" s="4" t="s">
        <v>2449</v>
      </c>
      <c r="I625" s="4" t="str">
        <f t="shared" si="9"/>
        <v>选项表!$M$625#</v>
      </c>
      <c r="J625" s="4"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O625">IFERROR(_xlfn._xlws.SORT(
    _xlfn.UNIQUE(
        TRANSPOSE(
            _xlfn.FILTERXML("&lt;select&gt;&lt;x&gt;"&amp;SUBSTITUTE(选项表[[#This Row],[选项表]],",","&lt;/x&gt;&lt;x&gt;") &amp;"&lt;/x&gt;&lt;/select&gt;","//x")
        )
    )
),"无合适选项，请联系作者更新数据")</f>
        <v>GPU计算型GN7</v>
      </c>
      <c r="N625" t="str">
        <v>GPU计算型GN10X</v>
      </c>
      <c r="O625" t="str">
        <v>GPU计算型GN10Xp</v>
      </c>
    </row>
    <row r="626" spans="2:38" x14ac:dyDescent="0.4">
      <c r="B626" s="4" t="s">
        <v>63</v>
      </c>
      <c r="C626" s="4" t="s">
        <v>1872</v>
      </c>
      <c r="E626">
        <v>56</v>
      </c>
      <c r="G626" s="4" t="s">
        <v>2245</v>
      </c>
      <c r="H626" s="4" t="s">
        <v>1989</v>
      </c>
      <c r="I626" s="4" t="str">
        <f t="shared" si="9"/>
        <v>选项表!$M$626#</v>
      </c>
      <c r="J626" s="4"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GPU计算型GN8</v>
      </c>
    </row>
    <row r="627" spans="2:38" x14ac:dyDescent="0.4">
      <c r="B627" s="4" t="s">
        <v>63</v>
      </c>
      <c r="C627" s="4" t="s">
        <v>1872</v>
      </c>
      <c r="E627">
        <v>112</v>
      </c>
      <c r="G627" s="4" t="s">
        <v>2245</v>
      </c>
      <c r="H627" s="4" t="s">
        <v>1989</v>
      </c>
      <c r="I627" s="4" t="str">
        <f t="shared" si="9"/>
        <v>选项表!$M$627#</v>
      </c>
      <c r="J627" s="4"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GPU计算型GN8</v>
      </c>
    </row>
    <row r="628" spans="2:38" x14ac:dyDescent="0.4">
      <c r="B628" s="4" t="s">
        <v>63</v>
      </c>
      <c r="C628" s="4" t="s">
        <v>1872</v>
      </c>
      <c r="E628">
        <v>226</v>
      </c>
      <c r="G628" s="4" t="s">
        <v>2245</v>
      </c>
      <c r="H628" s="4" t="s">
        <v>1994</v>
      </c>
      <c r="I628" s="4" t="str">
        <f t="shared" si="9"/>
        <v>选项表!$M$628#</v>
      </c>
      <c r="J628" s="4"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GPU推理型GI3X</v>
      </c>
    </row>
    <row r="629" spans="2:38" x14ac:dyDescent="0.4">
      <c r="B629" s="4" t="s">
        <v>63</v>
      </c>
      <c r="C629" s="4" t="s">
        <v>1872</v>
      </c>
      <c r="E629">
        <v>452</v>
      </c>
      <c r="G629" s="4" t="s">
        <v>2245</v>
      </c>
      <c r="H629" s="4" t="s">
        <v>1994</v>
      </c>
      <c r="I629" s="4" t="str">
        <f t="shared" si="9"/>
        <v>选项表!$M$629#</v>
      </c>
      <c r="J629" s="4"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GPU推理型GI3X</v>
      </c>
    </row>
    <row r="630" spans="2:38" x14ac:dyDescent="0.4">
      <c r="B630" s="4" t="s">
        <v>63</v>
      </c>
      <c r="C630" s="4" t="s">
        <v>1872</v>
      </c>
      <c r="E630">
        <v>474</v>
      </c>
      <c r="G630" s="4" t="s">
        <v>2245</v>
      </c>
      <c r="H630" s="4" t="s">
        <v>1988</v>
      </c>
      <c r="I630" s="4" t="str">
        <f t="shared" si="9"/>
        <v>选项表!$M$630#</v>
      </c>
      <c r="J630" s="4"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GPU计算型GT4</v>
      </c>
    </row>
    <row r="631" spans="2:38" x14ac:dyDescent="0.4">
      <c r="B631" s="4" t="s">
        <v>63</v>
      </c>
      <c r="C631" s="4" t="s">
        <v>1872</v>
      </c>
      <c r="E631">
        <v>948</v>
      </c>
      <c r="G631" s="4" t="s">
        <v>2245</v>
      </c>
      <c r="H631" s="4" t="s">
        <v>1988</v>
      </c>
      <c r="I631" s="4" t="str">
        <f t="shared" si="9"/>
        <v>选项表!$M$631#</v>
      </c>
      <c r="J631" s="4"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_xlfn.FILTERXML("&lt;select&gt;&lt;x&gt;"&amp;SUBSTITUTE(选项表[[#This Row],[选项表]],",","&lt;/x&gt;&lt;x&gt;") &amp;"&lt;/x&gt;&lt;/select&gt;","//x")
        )
    )
),"无合适选项，请联系作者更新数据")</f>
        <v>GPU计算型GT4</v>
      </c>
    </row>
    <row r="632" spans="2:38" x14ac:dyDescent="0.4">
      <c r="B632" s="4" t="s">
        <v>63</v>
      </c>
      <c r="C632" s="4" t="s">
        <v>1872</v>
      </c>
      <c r="E632">
        <v>88</v>
      </c>
      <c r="G632" s="4" t="s">
        <v>2245</v>
      </c>
      <c r="H632" s="4" t="s">
        <v>1996</v>
      </c>
      <c r="I632" s="4" t="str">
        <f t="shared" si="9"/>
        <v>选项表!$M$632#</v>
      </c>
      <c r="J632" s="4"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_xlfn.FILTERXML("&lt;select&gt;&lt;x&gt;"&amp;SUBSTITUTE(选项表[[#This Row],[选项表]],",","&lt;/x&gt;&lt;x&gt;") &amp;"&lt;/x&gt;&lt;/select&gt;","//x")
        )
    )
),"无合适选项，请联系作者更新数据")</f>
        <v>FPGA加速型FX4</v>
      </c>
    </row>
    <row r="633" spans="2:38" x14ac:dyDescent="0.4">
      <c r="B633" s="4" t="s">
        <v>63</v>
      </c>
      <c r="C633" s="4" t="s">
        <v>1872</v>
      </c>
      <c r="E633">
        <v>176</v>
      </c>
      <c r="G633" s="4" t="s">
        <v>2245</v>
      </c>
      <c r="H633" s="4" t="s">
        <v>1996</v>
      </c>
      <c r="I633" s="4" t="str">
        <f t="shared" si="9"/>
        <v>选项表!$M$633#</v>
      </c>
      <c r="J633" s="4"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_xlfn.FILTERXML("&lt;select&gt;&lt;x&gt;"&amp;SUBSTITUTE(选项表[[#This Row],[选项表]],",","&lt;/x&gt;&lt;x&gt;") &amp;"&lt;/x&gt;&lt;/select&gt;","//x")
        )
    )
),"无合适选项，请联系作者更新数据")</f>
        <v>FPGA加速型FX4</v>
      </c>
    </row>
    <row r="634" spans="2:38" x14ac:dyDescent="0.4">
      <c r="B634" s="4" t="s">
        <v>63</v>
      </c>
      <c r="C634" s="4" t="s">
        <v>1872</v>
      </c>
      <c r="E634">
        <v>352</v>
      </c>
      <c r="G634" s="4" t="s">
        <v>2245</v>
      </c>
      <c r="H634" s="4" t="s">
        <v>1996</v>
      </c>
      <c r="I634" s="4" t="str">
        <f t="shared" si="9"/>
        <v>选项表!$M$634#</v>
      </c>
      <c r="J634" s="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_xlfn.FILTERXML("&lt;select&gt;&lt;x&gt;"&amp;SUBSTITUTE(选项表[[#This Row],[选项表]],",","&lt;/x&gt;&lt;x&gt;") &amp;"&lt;/x&gt;&lt;/select&gt;","//x")
        )
    )
),"无合适选项，请联系作者更新数据")</f>
        <v>FPGA加速型FX4</v>
      </c>
    </row>
    <row r="635" spans="2:38" x14ac:dyDescent="0.4">
      <c r="B635" s="4" t="s">
        <v>63</v>
      </c>
      <c r="C635" s="4" t="s">
        <v>11</v>
      </c>
      <c r="E635">
        <v>1</v>
      </c>
      <c r="G635" s="4" t="s">
        <v>2245</v>
      </c>
      <c r="H635" s="4" t="s">
        <v>2360</v>
      </c>
      <c r="I635" s="4" t="str">
        <f t="shared" si="9"/>
        <v>选项表!$M$635#</v>
      </c>
      <c r="J635" s="4"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S635">IFERROR(_xlfn._xlws.SORT(
    _xlfn.UNIQUE(
        TRANSPOSE(
            _xlfn.FILTERXML("&lt;select&gt;&lt;x&gt;"&amp;SUBSTITUTE(选项表[[#This Row],[选项表]],",","&lt;/x&gt;&lt;x&gt;") &amp;"&lt;/x&gt;&lt;/select&gt;","//x")
        )
    )
),"无合适选项，请联系作者更新数据")</f>
        <v>标准型S6</v>
      </c>
      <c r="N635" t="str">
        <v>标准型SA2</v>
      </c>
      <c r="O635" t="str">
        <v>标准型SA3</v>
      </c>
      <c r="P635" t="str">
        <v>标准型S4</v>
      </c>
      <c r="Q635" t="str">
        <v>标准型S3</v>
      </c>
      <c r="R635" t="str">
        <v>标准型SA1</v>
      </c>
      <c r="S635" t="str">
        <v>标准型S2</v>
      </c>
    </row>
    <row r="636" spans="2:38" x14ac:dyDescent="0.4">
      <c r="B636" s="4" t="s">
        <v>63</v>
      </c>
      <c r="C636" s="4" t="s">
        <v>11</v>
      </c>
      <c r="E636">
        <v>2</v>
      </c>
      <c r="G636" s="4" t="s">
        <v>2245</v>
      </c>
      <c r="H636" s="4" t="s">
        <v>2361</v>
      </c>
      <c r="I636" s="4" t="str">
        <f t="shared" si="9"/>
        <v>选项表!$M$636#</v>
      </c>
      <c r="J636" s="4"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U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标准型SA3</v>
      </c>
      <c r="Q636" t="str">
        <v>标准型S4</v>
      </c>
      <c r="R636" t="str">
        <v>标准网络优化型SN3ne</v>
      </c>
      <c r="S636" t="str">
        <v>标准型S3</v>
      </c>
      <c r="T636" t="str">
        <v>标准型SA1</v>
      </c>
      <c r="U636" t="str">
        <v>标准型S2</v>
      </c>
    </row>
    <row r="637" spans="2:38" x14ac:dyDescent="0.4">
      <c r="B637" s="4" t="s">
        <v>63</v>
      </c>
      <c r="C637" s="4" t="s">
        <v>11</v>
      </c>
      <c r="E637">
        <v>4</v>
      </c>
      <c r="G637" s="4" t="s">
        <v>2245</v>
      </c>
      <c r="H637" s="4" t="s">
        <v>2363</v>
      </c>
      <c r="I637" s="4" t="str">
        <f t="shared" si="9"/>
        <v>选项表!$M$637#</v>
      </c>
      <c r="J637" s="4"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W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计算型C5</v>
      </c>
      <c r="W637" t="str">
        <v>计算型C4</v>
      </c>
    </row>
    <row r="638" spans="2:38" x14ac:dyDescent="0.4">
      <c r="B638" s="4" t="s">
        <v>63</v>
      </c>
      <c r="C638" s="4" t="s">
        <v>11</v>
      </c>
      <c r="E638">
        <v>8</v>
      </c>
      <c r="G638" s="4" t="s">
        <v>2245</v>
      </c>
      <c r="H638" s="4" t="s">
        <v>2450</v>
      </c>
      <c r="I638" s="4" t="str">
        <f t="shared" si="9"/>
        <v>选项表!$M$638#</v>
      </c>
      <c r="J638" s="4"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F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标准型SA3</v>
      </c>
      <c r="Q638" t="str">
        <v>标准型S4</v>
      </c>
      <c r="R638" t="str">
        <v>标准网络优化型SN3ne</v>
      </c>
      <c r="S638" t="str">
        <v>标准型S3</v>
      </c>
      <c r="T638" t="str">
        <v>标准型SA1</v>
      </c>
      <c r="U638" t="str">
        <v>标准型S2</v>
      </c>
      <c r="V638" t="str">
        <v>内存型M6</v>
      </c>
      <c r="W638" t="str">
        <v>内存型MA2</v>
      </c>
      <c r="X638" t="str">
        <v>内存型M5</v>
      </c>
      <c r="Y638" t="str">
        <v>内存型M4</v>
      </c>
      <c r="Z638" t="str">
        <v>内存型M3</v>
      </c>
      <c r="AA638" t="str">
        <v>内存型M2</v>
      </c>
      <c r="AB638" t="str">
        <v>计算型C5</v>
      </c>
      <c r="AC638" t="str">
        <v>计算型C4</v>
      </c>
      <c r="AD638" t="str">
        <v>计算网络增强型CN3</v>
      </c>
      <c r="AE638" t="str">
        <v>计算型C3</v>
      </c>
      <c r="AF638" t="str">
        <v>计算型C2</v>
      </c>
    </row>
    <row r="639" spans="2:38" x14ac:dyDescent="0.4">
      <c r="B639" s="4" t="s">
        <v>63</v>
      </c>
      <c r="C639" s="4" t="s">
        <v>11</v>
      </c>
      <c r="E639">
        <v>16</v>
      </c>
      <c r="G639" s="4" t="s">
        <v>2245</v>
      </c>
      <c r="H639" s="4" t="s">
        <v>2451</v>
      </c>
      <c r="I639" s="4" t="str">
        <f t="shared" si="9"/>
        <v>选项表!$M$639#</v>
      </c>
      <c r="J639" s="4"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E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内存型M5</v>
      </c>
      <c r="X639" t="str">
        <v>内存型M4</v>
      </c>
      <c r="Y639" t="str">
        <v>内存型M3</v>
      </c>
      <c r="Z639" t="str">
        <v>内存型M2</v>
      </c>
      <c r="AA639" t="str">
        <v>计算型C5</v>
      </c>
      <c r="AB639" t="str">
        <v>计算型C4</v>
      </c>
      <c r="AC639" t="str">
        <v>计算网络增强型CN3</v>
      </c>
      <c r="AD639" t="str">
        <v>计算型C3</v>
      </c>
      <c r="AE639" t="str">
        <v>计算型C2</v>
      </c>
    </row>
    <row r="640" spans="2:38" x14ac:dyDescent="0.4">
      <c r="B640" s="4" t="s">
        <v>63</v>
      </c>
      <c r="C640" s="4" t="s">
        <v>11</v>
      </c>
      <c r="E640">
        <v>32</v>
      </c>
      <c r="G640" s="4" t="s">
        <v>2245</v>
      </c>
      <c r="H640" s="4" t="s">
        <v>2452</v>
      </c>
      <c r="I640" s="4" t="str">
        <f t="shared" si="9"/>
        <v>选项表!$M$640#</v>
      </c>
      <c r="J640" s="4"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AL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高IO型I3</v>
      </c>
      <c r="X640" t="str">
        <v>内存型M6</v>
      </c>
      <c r="Y640" t="str">
        <v>内存型MA2</v>
      </c>
      <c r="Z640" t="str">
        <v>内存型M5</v>
      </c>
      <c r="AA640" t="str">
        <v>内存型M4</v>
      </c>
      <c r="AB640" t="str">
        <v>内存型M3</v>
      </c>
      <c r="AC640" t="str">
        <v>内存型M2</v>
      </c>
      <c r="AD640" t="str">
        <v>计算型C5</v>
      </c>
      <c r="AE640" t="str">
        <v>计算型C4</v>
      </c>
      <c r="AF640" t="str">
        <v>计算网络增强型CN3</v>
      </c>
      <c r="AG640" t="str">
        <v>计算型C3</v>
      </c>
      <c r="AH640" t="str">
        <v>计算型C2</v>
      </c>
      <c r="AI640" t="str">
        <v>GPU计算型GN7</v>
      </c>
      <c r="AJ640" t="str">
        <v>大数据型D3</v>
      </c>
      <c r="AK640" t="str">
        <v>大数据型D2</v>
      </c>
      <c r="AL640" t="str">
        <v>大数据型D1</v>
      </c>
    </row>
    <row r="641" spans="2:40" x14ac:dyDescent="0.4">
      <c r="B641" s="4" t="s">
        <v>63</v>
      </c>
      <c r="C641" s="4" t="s">
        <v>11</v>
      </c>
      <c r="E641">
        <v>64</v>
      </c>
      <c r="G641" s="4" t="s">
        <v>2245</v>
      </c>
      <c r="H641" s="4" t="s">
        <v>2453</v>
      </c>
      <c r="I641" s="4" t="str">
        <f t="shared" si="9"/>
        <v>选项表!$M$641#</v>
      </c>
      <c r="J641" s="4"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AN641">IFERROR(_xlfn._xlws.SORT(
    _xlfn.UNIQUE(
        TRANSPOSE(
            _xlfn.FILTERXML("&lt;select&gt;&lt;x&gt;"&amp;SUBSTITUTE(选项表[[#This Row],[选项表]],",","&lt;/x&gt;&lt;x&gt;") &amp;"&lt;/x&gt;&lt;/select&gt;","//x")
        )
    )
),"无合适选项，请联系作者更新数据")</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计算型C4</v>
      </c>
      <c r="AH641" t="str">
        <v>计算网络增强型CN3</v>
      </c>
      <c r="AI641" t="str">
        <v>计算型C3</v>
      </c>
      <c r="AJ641" t="str">
        <v>计算型C2</v>
      </c>
      <c r="AK641" t="str">
        <v>GPU推理型GI3X</v>
      </c>
      <c r="AL641" t="str">
        <v>大数据型D3</v>
      </c>
      <c r="AM641" t="str">
        <v>大数据型D2</v>
      </c>
      <c r="AN641" t="str">
        <v>大数据型D1</v>
      </c>
    </row>
    <row r="642" spans="2:40" x14ac:dyDescent="0.4">
      <c r="B642" s="4" t="s">
        <v>63</v>
      </c>
      <c r="C642" s="4" t="s">
        <v>11</v>
      </c>
      <c r="E642">
        <v>128</v>
      </c>
      <c r="G642" s="4" t="s">
        <v>2245</v>
      </c>
      <c r="H642" s="4" t="s">
        <v>2454</v>
      </c>
      <c r="I642" s="4" t="str">
        <f t="shared" ref="I642:I705" si="10">"选项表!" &amp; ADDRESS(ROW(M642),COLUMN(M642)) &amp; "#"</f>
        <v>选项表!$M$642#</v>
      </c>
      <c r="J642" s="4"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AL642">IFERROR(_xlfn._xlws.SORT(
    _xlfn.UNIQUE(
        TRANSPOSE(
            _xlfn.FILTERXML("&lt;select&gt;&lt;x&gt;"&amp;SUBSTITUTE(选项表[[#This Row],[选项表]],",","&lt;/x&gt;&lt;x&gt;") &amp;"&lt;/x&gt;&lt;/select&gt;","//x")
        )
    )
),"无合适选项，请联系作者更新数据")</f>
        <v>标准型S6</v>
      </c>
      <c r="N642" t="str">
        <v>标准型SA2</v>
      </c>
      <c r="O642" t="str">
        <v>标准型S5</v>
      </c>
      <c r="P642" t="str">
        <v>标准存储增强型S5se</v>
      </c>
      <c r="Q642" t="str">
        <v>标准型SA3</v>
      </c>
      <c r="R642" t="str">
        <v>标准型S4</v>
      </c>
      <c r="S642" t="str">
        <v>标准网络优化型SN3ne</v>
      </c>
      <c r="T642" t="str">
        <v>标准型S3</v>
      </c>
      <c r="U642" t="str">
        <v>标准型SA1</v>
      </c>
      <c r="V642" t="str">
        <v>标准型S2</v>
      </c>
      <c r="W642" t="str">
        <v>高IO型IT5</v>
      </c>
      <c r="X642" t="str">
        <v>高IO型IT3</v>
      </c>
      <c r="Y642" t="str">
        <v>高IO型I3</v>
      </c>
      <c r="Z642" t="str">
        <v>内存型M6</v>
      </c>
      <c r="AA642" t="str">
        <v>内存型MA2</v>
      </c>
      <c r="AB642" t="str">
        <v>内存型M5</v>
      </c>
      <c r="AC642" t="str">
        <v>内存型M4</v>
      </c>
      <c r="AD642" t="str">
        <v>内存型M3</v>
      </c>
      <c r="AE642" t="str">
        <v>内存型M2</v>
      </c>
      <c r="AF642" t="str">
        <v>计算型C5</v>
      </c>
      <c r="AG642" t="str">
        <v>计算网络增强型CN3</v>
      </c>
      <c r="AH642" t="str">
        <v>计算型C3</v>
      </c>
      <c r="AI642" t="str">
        <v>GPU计算型GN7</v>
      </c>
      <c r="AJ642" t="str">
        <v>大数据型D3</v>
      </c>
      <c r="AK642" t="str">
        <v>大数据型D2</v>
      </c>
      <c r="AL642" t="str">
        <v>大数据型D1</v>
      </c>
    </row>
    <row r="643" spans="2:40" x14ac:dyDescent="0.4">
      <c r="B643" s="4" t="s">
        <v>63</v>
      </c>
      <c r="C643" s="4" t="s">
        <v>11</v>
      </c>
      <c r="E643">
        <v>96</v>
      </c>
      <c r="G643" s="4" t="s">
        <v>2245</v>
      </c>
      <c r="H643" s="4" t="s">
        <v>2455</v>
      </c>
      <c r="I643" s="4" t="str">
        <f t="shared" si="10"/>
        <v>选项表!$M$643#</v>
      </c>
      <c r="J643" s="4"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AD643">IFERROR(_xlfn._xlws.SORT(
    _xlfn.UNIQUE(
        TRANSPOSE(
            _xlfn.FILTERXML("&lt;select&gt;&lt;x&gt;"&amp;SUBSTITUTE(选项表[[#This Row],[选项表]],",","&lt;/x&gt;&lt;x&gt;") &amp;"&lt;/x&gt;&lt;/select&gt;","//x")
        )
    )
),"无合适选项，请联系作者更新数据")</f>
        <v>标准型S6</v>
      </c>
      <c r="N643" t="str">
        <v>标准型SA2</v>
      </c>
      <c r="O643" t="str">
        <v>标准型S5</v>
      </c>
      <c r="P643" t="str">
        <v>标准型SA3</v>
      </c>
      <c r="Q643" t="str">
        <v>标准型S4</v>
      </c>
      <c r="R643" t="str">
        <v>标准网络优化型SN3ne</v>
      </c>
      <c r="S643" t="str">
        <v>标准型S3</v>
      </c>
      <c r="T643" t="str">
        <v>标准型S2</v>
      </c>
      <c r="U643" t="str">
        <v>高IO型I3</v>
      </c>
      <c r="V643" t="str">
        <v>内存型M5</v>
      </c>
      <c r="W643" t="str">
        <v>内存型M4</v>
      </c>
      <c r="X643" t="str">
        <v>内存型M3</v>
      </c>
      <c r="Y643" t="str">
        <v>内存型M2</v>
      </c>
      <c r="Z643" t="str">
        <v>计算型C5</v>
      </c>
      <c r="AA643" t="str">
        <v>计算型C2</v>
      </c>
      <c r="AB643" t="str">
        <v>GPU计算型GT4</v>
      </c>
      <c r="AC643" t="str">
        <v>大数据型D2</v>
      </c>
      <c r="AD643" t="str">
        <v>大数据型D1</v>
      </c>
    </row>
    <row r="644" spans="2:40" x14ac:dyDescent="0.4">
      <c r="B644" s="4" t="s">
        <v>63</v>
      </c>
      <c r="C644" s="4" t="s">
        <v>11</v>
      </c>
      <c r="E644">
        <v>192</v>
      </c>
      <c r="G644" s="4" t="s">
        <v>2245</v>
      </c>
      <c r="H644" s="4" t="s">
        <v>2456</v>
      </c>
      <c r="I644" s="4" t="str">
        <f t="shared" si="10"/>
        <v>选项表!$M$644#</v>
      </c>
      <c r="J644" s="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Z644">IFERROR(_xlfn._xlws.SORT(
    _xlfn.UNIQUE(
        TRANSPOSE(
            _xlfn.FILTERXML("&lt;select&gt;&lt;x&gt;"&amp;SUBSTITUTE(选项表[[#This Row],[选项表]],",","&lt;/x&gt;&lt;x&gt;") &amp;"&lt;/x&gt;&lt;/select&gt;","//x")
        )
    )
),"无合适选项，请联系作者更新数据")</f>
        <v>标准型S6</v>
      </c>
      <c r="N644" t="str">
        <v>标准型SA2</v>
      </c>
      <c r="O644" t="str">
        <v>标准型S5</v>
      </c>
      <c r="P644" t="str">
        <v>标准型SA3</v>
      </c>
      <c r="Q644" t="str">
        <v>标准型S4</v>
      </c>
      <c r="R644" t="str">
        <v>标准网络优化型SN3ne</v>
      </c>
      <c r="S644" t="str">
        <v>标准型S3</v>
      </c>
      <c r="T644" t="str">
        <v>内存型M4</v>
      </c>
      <c r="U644" t="str">
        <v>内存型M3</v>
      </c>
      <c r="V644" t="str">
        <v>内存型M2</v>
      </c>
      <c r="W644" t="str">
        <v>计算型C5</v>
      </c>
      <c r="X644" t="str">
        <v>GPU计算型GT4</v>
      </c>
      <c r="Y644" t="str">
        <v>大数据型D2</v>
      </c>
      <c r="Z644" t="str">
        <v>大数据型黑石物理服务器BMD3s</v>
      </c>
    </row>
    <row r="645" spans="2:40" x14ac:dyDescent="0.4">
      <c r="B645" s="4" t="s">
        <v>63</v>
      </c>
      <c r="C645" s="4" t="s">
        <v>11</v>
      </c>
      <c r="E645">
        <v>216</v>
      </c>
      <c r="G645" s="4" t="s">
        <v>2245</v>
      </c>
      <c r="H645" s="4" t="s">
        <v>2457</v>
      </c>
      <c r="I645" s="4" t="str">
        <f t="shared" si="10"/>
        <v>选项表!$M$645#</v>
      </c>
      <c r="J645" s="4"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N645">IFERROR(_xlfn._xlws.SORT(
    _xlfn.UNIQUE(
        TRANSPOSE(
            _xlfn.FILTERXML("&lt;select&gt;&lt;x&gt;"&amp;SUBSTITUTE(选项表[[#This Row],[选项表]],",","&lt;/x&gt;&lt;x&gt;") &amp;"&lt;/x&gt;&lt;/select&gt;","//x")
        )
    )
),"无合适选项，请联系作者更新数据")</f>
        <v>标准型S6</v>
      </c>
      <c r="N645" t="str">
        <v>标准型SA3</v>
      </c>
    </row>
    <row r="646" spans="2:40" x14ac:dyDescent="0.4">
      <c r="B646" s="4" t="s">
        <v>63</v>
      </c>
      <c r="C646" s="4" t="s">
        <v>11</v>
      </c>
      <c r="E646">
        <v>256</v>
      </c>
      <c r="G646" s="4" t="s">
        <v>2245</v>
      </c>
      <c r="H646" s="4" t="s">
        <v>2458</v>
      </c>
      <c r="I646" s="4" t="str">
        <f t="shared" si="10"/>
        <v>选项表!$M$646#</v>
      </c>
      <c r="J646" s="4"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AF646">IFERROR(_xlfn._xlws.SORT(
    _xlfn.UNIQUE(
        TRANSPOSE(
            _xlfn.FILTERXML("&lt;select&gt;&lt;x&gt;"&amp;SUBSTITUTE(选项表[[#This Row],[选项表]],",","&lt;/x&gt;&lt;x&gt;") &amp;"&lt;/x&gt;&lt;/select&gt;","//x")
        )
    )
),"无合适选项，请联系作者更新数据")</f>
        <v>标准型S6</v>
      </c>
      <c r="N646" t="str">
        <v>标准型SA2</v>
      </c>
      <c r="O646" t="str">
        <v>标准型S5</v>
      </c>
      <c r="P646" t="str">
        <v>标准型SA3</v>
      </c>
      <c r="Q646" t="str">
        <v>标准型S4</v>
      </c>
      <c r="R646" t="str">
        <v>标准网络优化型SN3ne</v>
      </c>
      <c r="S646" t="str">
        <v>标准型S3</v>
      </c>
      <c r="T646" t="str">
        <v>标准型SA1</v>
      </c>
      <c r="U646" t="str">
        <v>高IO型IT5</v>
      </c>
      <c r="V646" t="str">
        <v>高IO型IT3</v>
      </c>
      <c r="W646" t="str">
        <v>高IO型I3</v>
      </c>
      <c r="X646" t="str">
        <v>内存型M6</v>
      </c>
      <c r="Y646" t="str">
        <v>内存型MA2</v>
      </c>
      <c r="Z646" t="str">
        <v>内存型M5</v>
      </c>
      <c r="AA646" t="str">
        <v>内存型M4</v>
      </c>
      <c r="AB646" t="str">
        <v>内存型M3</v>
      </c>
      <c r="AC646" t="str">
        <v>内存型M2</v>
      </c>
      <c r="AD646" t="str">
        <v>计算型C5</v>
      </c>
      <c r="AE646" t="str">
        <v>大数据型D3</v>
      </c>
      <c r="AF646" t="str">
        <v>大数据型D2</v>
      </c>
    </row>
    <row r="647" spans="2:40" x14ac:dyDescent="0.4">
      <c r="B647" s="4" t="s">
        <v>63</v>
      </c>
      <c r="C647" s="4" t="s">
        <v>11</v>
      </c>
      <c r="E647">
        <v>432</v>
      </c>
      <c r="G647" s="4" t="s">
        <v>2245</v>
      </c>
      <c r="H647" s="4" t="s">
        <v>2457</v>
      </c>
      <c r="I647" s="4" t="str">
        <f t="shared" si="10"/>
        <v>选项表!$M$647#</v>
      </c>
      <c r="J647" s="4"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_xlfn.FILTERXML("&lt;select&gt;&lt;x&gt;"&amp;SUBSTITUTE(选项表[[#This Row],[选项表]],",","&lt;/x&gt;&lt;x&gt;") &amp;"&lt;/x&gt;&lt;/select&gt;","//x")
        )
    )
),"无合适选项，请联系作者更新数据")</f>
        <v>标准型S6</v>
      </c>
      <c r="N647" t="str">
        <v>标准型SA3</v>
      </c>
    </row>
    <row r="648" spans="2:40" x14ac:dyDescent="0.4">
      <c r="B648" s="4" t="s">
        <v>63</v>
      </c>
      <c r="C648" s="4" t="s">
        <v>11</v>
      </c>
      <c r="E648">
        <v>160</v>
      </c>
      <c r="G648" s="4" t="s">
        <v>2245</v>
      </c>
      <c r="H648" s="4" t="s">
        <v>2459</v>
      </c>
      <c r="I648" s="4" t="str">
        <f t="shared" si="10"/>
        <v>选项表!$M$648#</v>
      </c>
      <c r="J648" s="4"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R648">IFERROR(_xlfn._xlws.SORT(
    _xlfn.UNIQUE(
        TRANSPOSE(
            _xlfn.FILTERXML("&lt;select&gt;&lt;x&gt;"&amp;SUBSTITUTE(选项表[[#This Row],[选项表]],",","&lt;/x&gt;&lt;x&gt;") &amp;"&lt;/x&gt;&lt;/select&gt;","//x")
        )
    )
),"无合适选项，请联系作者更新数据")</f>
        <v>标准型SA2</v>
      </c>
      <c r="N648" t="str">
        <v>标准型SA3</v>
      </c>
      <c r="O648" t="str">
        <v>标准型S3</v>
      </c>
      <c r="P648" t="str">
        <v>GPU计算型GN7</v>
      </c>
      <c r="Q648" t="str">
        <v>GPU计算型GN10X</v>
      </c>
      <c r="R648" t="str">
        <v>GPU计算型GN10Xp</v>
      </c>
    </row>
    <row r="649" spans="2:40" x14ac:dyDescent="0.4">
      <c r="B649" s="4" t="s">
        <v>63</v>
      </c>
      <c r="C649" s="4" t="s">
        <v>11</v>
      </c>
      <c r="E649">
        <v>224</v>
      </c>
      <c r="G649" s="4" t="s">
        <v>2245</v>
      </c>
      <c r="H649" s="4" t="s">
        <v>2460</v>
      </c>
      <c r="I649" s="4" t="str">
        <f t="shared" si="10"/>
        <v>选项表!$M$649#</v>
      </c>
      <c r="J649" s="4"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P649">IFERROR(_xlfn._xlws.SORT(
    _xlfn.UNIQUE(
        TRANSPOSE(
            _xlfn.FILTERXML("&lt;select&gt;&lt;x&gt;"&amp;SUBSTITUTE(选项表[[#This Row],[选项表]],",","&lt;/x&gt;&lt;x&gt;") &amp;"&lt;/x&gt;&lt;/select&gt;","//x")
        )
    )
),"无合适选项，请联系作者更新数据")</f>
        <v>标准型SA2</v>
      </c>
      <c r="N649" t="str">
        <v>标准型S2</v>
      </c>
      <c r="O649" t="str">
        <v>GPU计算型GN8</v>
      </c>
      <c r="P649" t="str">
        <v>大数据型D1</v>
      </c>
    </row>
    <row r="650" spans="2:40" x14ac:dyDescent="0.4">
      <c r="B650" s="4" t="s">
        <v>63</v>
      </c>
      <c r="C650" s="4" t="s">
        <v>11</v>
      </c>
      <c r="E650">
        <v>480</v>
      </c>
      <c r="G650" s="4" t="s">
        <v>2245</v>
      </c>
      <c r="H650" s="4" t="s">
        <v>1970</v>
      </c>
      <c r="I650" s="4" t="str">
        <f t="shared" si="10"/>
        <v>选项表!$M$650#</v>
      </c>
      <c r="J650" s="4"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IFERROR(_xlfn._xlws.SORT(
    _xlfn.UNIQUE(
        TRANSPOSE(
            _xlfn.FILTERXML("&lt;select&gt;&lt;x&gt;"&amp;SUBSTITUTE(选项表[[#This Row],[选项表]],",","&lt;/x&gt;&lt;x&gt;") &amp;"&lt;/x&gt;&lt;/select&gt;","//x")
        )
    )
),"无合适选项，请联系作者更新数据")</f>
        <v>标准型SA2</v>
      </c>
    </row>
    <row r="651" spans="2:40" x14ac:dyDescent="0.4">
      <c r="B651" s="4" t="s">
        <v>63</v>
      </c>
      <c r="C651" s="4" t="s">
        <v>11</v>
      </c>
      <c r="E651">
        <v>320</v>
      </c>
      <c r="G651" s="4" t="s">
        <v>2245</v>
      </c>
      <c r="H651" s="4" t="s">
        <v>2461</v>
      </c>
      <c r="I651" s="4" t="str">
        <f t="shared" si="10"/>
        <v>选项表!$M$651#</v>
      </c>
      <c r="J651" s="4"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X651">IFERROR(_xlfn._xlws.SORT(
    _xlfn.UNIQUE(
        TRANSPOSE(
            _xlfn.FILTERXML("&lt;select&gt;&lt;x&gt;"&amp;SUBSTITUTE(选项表[[#This Row],[选项表]],",","&lt;/x&gt;&lt;x&gt;") &amp;"&lt;/x&gt;&lt;/select&gt;","//x")
        )
    )
),"无合适选项，请联系作者更新数据")</f>
        <v>标准型SA2</v>
      </c>
      <c r="N651" t="str">
        <v>标准型SA3</v>
      </c>
      <c r="O651" t="str">
        <v>标准型S4</v>
      </c>
      <c r="P651" t="str">
        <v>标准网络优化型SN3ne</v>
      </c>
      <c r="Q651" t="str">
        <v>标准型S3</v>
      </c>
      <c r="R651" t="str">
        <v>高IO型IT5</v>
      </c>
      <c r="S651" t="str">
        <v>高IO型I3</v>
      </c>
      <c r="T651" t="str">
        <v>GPU计算型GN7</v>
      </c>
      <c r="U651" t="str">
        <v>GPU计算型GN10X</v>
      </c>
      <c r="V651" t="str">
        <v>GPU计算型GN10Xp</v>
      </c>
      <c r="W651" t="str">
        <v>大数据型D3</v>
      </c>
      <c r="X651" t="str">
        <v>大数据型D2</v>
      </c>
    </row>
    <row r="652" spans="2:40" x14ac:dyDescent="0.4">
      <c r="B652" s="4" t="s">
        <v>63</v>
      </c>
      <c r="C652" s="4" t="s">
        <v>11</v>
      </c>
      <c r="E652">
        <v>464</v>
      </c>
      <c r="G652" s="4" t="s">
        <v>2245</v>
      </c>
      <c r="H652" s="4" t="s">
        <v>1970</v>
      </c>
      <c r="I652" s="4" t="str">
        <f t="shared" si="10"/>
        <v>选项表!$M$652#</v>
      </c>
      <c r="J652" s="4"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_xlfn.FILTERXML("&lt;select&gt;&lt;x&gt;"&amp;SUBSTITUTE(选项表[[#This Row],[选项表]],",","&lt;/x&gt;&lt;x&gt;") &amp;"&lt;/x&gt;&lt;/select&gt;","//x")
        )
    )
),"无合适选项，请联系作者更新数据")</f>
        <v>标准型SA2</v>
      </c>
    </row>
    <row r="653" spans="2:40" x14ac:dyDescent="0.4">
      <c r="B653" s="4" t="s">
        <v>63</v>
      </c>
      <c r="C653" s="4" t="s">
        <v>11</v>
      </c>
      <c r="E653">
        <v>960</v>
      </c>
      <c r="G653" s="4" t="s">
        <v>2245</v>
      </c>
      <c r="H653" s="4" t="s">
        <v>1970</v>
      </c>
      <c r="I653" s="4" t="str">
        <f t="shared" si="10"/>
        <v>选项表!$M$653#</v>
      </c>
      <c r="J653" s="4"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_xlfn.FILTERXML("&lt;select&gt;&lt;x&gt;"&amp;SUBSTITUTE(选项表[[#This Row],[选项表]],",","&lt;/x&gt;&lt;x&gt;") &amp;"&lt;/x&gt;&lt;/select&gt;","//x")
        )
    )
),"无合适选项，请联系作者更新数据")</f>
        <v>标准型SA2</v>
      </c>
    </row>
    <row r="654" spans="2:40" x14ac:dyDescent="0.4">
      <c r="B654" s="4" t="s">
        <v>63</v>
      </c>
      <c r="C654" s="4" t="s">
        <v>11</v>
      </c>
      <c r="E654">
        <v>48</v>
      </c>
      <c r="G654" s="4" t="s">
        <v>2245</v>
      </c>
      <c r="H654" s="4" t="s">
        <v>2374</v>
      </c>
      <c r="I654" s="4" t="str">
        <f t="shared" si="10"/>
        <v>选项表!$M$654#</v>
      </c>
      <c r="J654" s="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Q654">IFERROR(_xlfn._xlws.SORT(
    _xlfn.UNIQUE(
        TRANSPOSE(
            _xlfn.FILTERXML("&lt;select&gt;&lt;x&gt;"&amp;SUBSTITUTE(选项表[[#This Row],[选项表]],",","&lt;/x&gt;&lt;x&gt;") &amp;"&lt;/x&gt;&lt;/select&gt;","//x")
        )
    )
),"无合适选项，请联系作者更新数据")</f>
        <v>标准型S5</v>
      </c>
      <c r="N654" t="str">
        <v>标准型S4</v>
      </c>
      <c r="O654" t="str">
        <v>标准网络优化型SN3ne</v>
      </c>
      <c r="P654" t="str">
        <v>标准型S3</v>
      </c>
      <c r="Q654" t="str">
        <v>标准型S2</v>
      </c>
    </row>
    <row r="655" spans="2:40" x14ac:dyDescent="0.4">
      <c r="B655" s="4" t="s">
        <v>63</v>
      </c>
      <c r="C655" s="4" t="s">
        <v>11</v>
      </c>
      <c r="E655">
        <v>316</v>
      </c>
      <c r="G655" s="4" t="s">
        <v>2245</v>
      </c>
      <c r="H655" s="4" t="s">
        <v>1967</v>
      </c>
      <c r="I655" s="4" t="str">
        <f t="shared" si="10"/>
        <v>选项表!$M$655#</v>
      </c>
      <c r="J655" s="4"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标准存储增强型S5se</v>
      </c>
    </row>
    <row r="656" spans="2:40" x14ac:dyDescent="0.4">
      <c r="B656" s="4" t="s">
        <v>63</v>
      </c>
      <c r="C656" s="4" t="s">
        <v>11</v>
      </c>
      <c r="E656">
        <v>384</v>
      </c>
      <c r="G656" s="4" t="s">
        <v>2245</v>
      </c>
      <c r="H656" s="4" t="s">
        <v>2447</v>
      </c>
      <c r="I656" s="4" t="str">
        <f t="shared" si="10"/>
        <v>选项表!$M$656#</v>
      </c>
      <c r="J656" s="4"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U656">IFERROR(_xlfn._xlws.SORT(
    _xlfn.UNIQUE(
        TRANSPOSE(
            _xlfn.FILTERXML("&lt;select&gt;&lt;x&gt;"&amp;SUBSTITUTE(选项表[[#This Row],[选项表]],",","&lt;/x&gt;&lt;x&gt;") &amp;"&lt;/x&gt;&lt;/select&gt;","//x")
        )
    )
),"无合适选项，请联系作者更新数据")</f>
        <v>标准型SA3</v>
      </c>
      <c r="N656" t="str">
        <v>内存型MA2</v>
      </c>
      <c r="O656" t="str">
        <v>内存型M4</v>
      </c>
      <c r="P656" t="str">
        <v>内存型M3</v>
      </c>
      <c r="Q656" t="str">
        <v>内存型M2</v>
      </c>
      <c r="R656" t="str">
        <v>标准型黑石物理服务器BMS4</v>
      </c>
      <c r="S656" t="str">
        <v>大数据型黑石物理服务器BMD2</v>
      </c>
      <c r="T656" t="str">
        <v>高IO型黑石物理服务器BMI5</v>
      </c>
      <c r="U656" t="str">
        <v>GPU型黑石物理服务器BMG5t</v>
      </c>
    </row>
    <row r="657" spans="2:16" x14ac:dyDescent="0.4">
      <c r="B657" s="4" t="s">
        <v>63</v>
      </c>
      <c r="C657" s="4" t="s">
        <v>11</v>
      </c>
      <c r="E657">
        <v>470</v>
      </c>
      <c r="G657" s="4" t="s">
        <v>2245</v>
      </c>
      <c r="H657" s="4" t="s">
        <v>2174</v>
      </c>
      <c r="I657" s="4" t="str">
        <f t="shared" si="10"/>
        <v>选项表!$M$657#</v>
      </c>
      <c r="J657" s="4"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标准型SA3</v>
      </c>
      <c r="N657" t="str">
        <v>内存型M6</v>
      </c>
    </row>
    <row r="658" spans="2:16" x14ac:dyDescent="0.4">
      <c r="B658" s="4" t="s">
        <v>63</v>
      </c>
      <c r="C658" s="4" t="s">
        <v>11</v>
      </c>
      <c r="E658">
        <v>215</v>
      </c>
      <c r="G658" s="4" t="s">
        <v>2245</v>
      </c>
      <c r="H658" s="4" t="s">
        <v>1969</v>
      </c>
      <c r="I658" s="4" t="str">
        <f t="shared" si="10"/>
        <v>选项表!$M$658#</v>
      </c>
      <c r="J658" s="4"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_xlfn.FILTERXML("&lt;select&gt;&lt;x&gt;"&amp;SUBSTITUTE(选项表[[#This Row],[选项表]],",","&lt;/x&gt;&lt;x&gt;") &amp;"&lt;/x&gt;&lt;/select&gt;","//x")
        )
    )
),"无合适选项，请联系作者更新数据")</f>
        <v>标准型SA3</v>
      </c>
    </row>
    <row r="659" spans="2:16" x14ac:dyDescent="0.4">
      <c r="B659" s="4" t="s">
        <v>63</v>
      </c>
      <c r="C659" s="4" t="s">
        <v>11</v>
      </c>
      <c r="E659">
        <v>640</v>
      </c>
      <c r="G659" s="4" t="s">
        <v>2245</v>
      </c>
      <c r="H659" s="4" t="s">
        <v>1969</v>
      </c>
      <c r="I659" s="4" t="str">
        <f t="shared" si="10"/>
        <v>选项表!$M$659#</v>
      </c>
      <c r="J659" s="4"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_xlfn.FILTERXML("&lt;select&gt;&lt;x&gt;"&amp;SUBSTITUTE(选项表[[#This Row],[选项表]],",","&lt;/x&gt;&lt;x&gt;") &amp;"&lt;/x&gt;&lt;/select&gt;","//x")
        )
    )
),"无合适选项，请联系作者更新数据")</f>
        <v>标准型SA3</v>
      </c>
    </row>
    <row r="660" spans="2:16" x14ac:dyDescent="0.4">
      <c r="B660" s="4" t="s">
        <v>63</v>
      </c>
      <c r="C660" s="4" t="s">
        <v>11</v>
      </c>
      <c r="E660">
        <v>940</v>
      </c>
      <c r="G660" s="4" t="s">
        <v>2245</v>
      </c>
      <c r="H660" s="4" t="s">
        <v>2174</v>
      </c>
      <c r="I660" s="4" t="str">
        <f t="shared" si="10"/>
        <v>选项表!$M$660#</v>
      </c>
      <c r="J660" s="4"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_xlfn.FILTERXML("&lt;select&gt;&lt;x&gt;"&amp;SUBSTITUTE(选项表[[#This Row],[选项表]],",","&lt;/x&gt;&lt;x&gt;") &amp;"&lt;/x&gt;&lt;/select&gt;","//x")
        )
    )
),"无合适选项，请联系作者更新数据")</f>
        <v>标准型SA3</v>
      </c>
      <c r="N660" t="str">
        <v>内存型M6</v>
      </c>
    </row>
    <row r="661" spans="2:16" x14ac:dyDescent="0.4">
      <c r="B661" s="4" t="s">
        <v>63</v>
      </c>
      <c r="C661" s="4" t="s">
        <v>11</v>
      </c>
      <c r="E661">
        <v>288</v>
      </c>
      <c r="G661" s="4" t="s">
        <v>2245</v>
      </c>
      <c r="H661" s="4" t="s">
        <v>2351</v>
      </c>
      <c r="I661" s="4" t="str">
        <f t="shared" si="10"/>
        <v>选项表!$M$661#</v>
      </c>
      <c r="J661" s="4"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N661">IFERROR(_xlfn._xlws.SORT(
    _xlfn.UNIQUE(
        TRANSPOSE(
            _xlfn.FILTERXML("&lt;select&gt;&lt;x&gt;"&amp;SUBSTITUTE(选项表[[#This Row],[选项表]],",","&lt;/x&gt;&lt;x&gt;") &amp;"&lt;/x&gt;&lt;/select&gt;","//x")
        )
    )
),"无合适选项，请联系作者更新数据")</f>
        <v>标准型S4</v>
      </c>
      <c r="N661" t="str">
        <v>标准网络优化型SN3ne</v>
      </c>
    </row>
    <row r="662" spans="2:16" x14ac:dyDescent="0.4">
      <c r="B662" s="4" t="s">
        <v>63</v>
      </c>
      <c r="C662" s="4" t="s">
        <v>11</v>
      </c>
      <c r="E662">
        <v>24</v>
      </c>
      <c r="G662" s="4" t="s">
        <v>2245</v>
      </c>
      <c r="H662" s="4" t="s">
        <v>2143</v>
      </c>
      <c r="I662" s="4" t="str">
        <f t="shared" si="10"/>
        <v>选项表!$M$662#</v>
      </c>
      <c r="J662" s="4"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_xlfn.FILTERXML("&lt;select&gt;&lt;x&gt;"&amp;SUBSTITUTE(选项表[[#This Row],[选项表]],",","&lt;/x&gt;&lt;x&gt;") &amp;"&lt;/x&gt;&lt;/select&gt;","//x")
        )
    )
),"无合适选项，请联系作者更新数据")</f>
        <v>标准网络优化型SN3ne</v>
      </c>
      <c r="N662" t="str">
        <v>标准型S3</v>
      </c>
      <c r="O662" t="str">
        <v>标准型S2</v>
      </c>
    </row>
    <row r="663" spans="2:16" x14ac:dyDescent="0.4">
      <c r="B663" s="4" t="s">
        <v>63</v>
      </c>
      <c r="C663" s="4" t="s">
        <v>11</v>
      </c>
      <c r="E663">
        <v>448</v>
      </c>
      <c r="G663" s="4" t="s">
        <v>2245</v>
      </c>
      <c r="H663" s="4" t="s">
        <v>2179</v>
      </c>
      <c r="I663" s="4" t="str">
        <f t="shared" si="10"/>
        <v>选项表!$M$663#</v>
      </c>
      <c r="J663" s="4"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O663">IFERROR(_xlfn._xlws.SORT(
    _xlfn.UNIQUE(
        TRANSPOSE(
            _xlfn.FILTERXML("&lt;select&gt;&lt;x&gt;"&amp;SUBSTITUTE(选项表[[#This Row],[选项表]],",","&lt;/x&gt;&lt;x&gt;") &amp;"&lt;/x&gt;&lt;/select&gt;","//x")
        )
    )
),"无合适选项，请联系作者更新数据")</f>
        <v>标准型SA1</v>
      </c>
      <c r="N663" t="str">
        <v>内存型M2</v>
      </c>
      <c r="O663" t="str">
        <v>GPU计算型GN8</v>
      </c>
    </row>
    <row r="664" spans="2:16" x14ac:dyDescent="0.4">
      <c r="B664" s="4" t="s">
        <v>63</v>
      </c>
      <c r="C664" s="4" t="s">
        <v>11</v>
      </c>
      <c r="E664">
        <v>12</v>
      </c>
      <c r="G664" s="4" t="s">
        <v>2245</v>
      </c>
      <c r="H664" s="4" t="s">
        <v>1982</v>
      </c>
      <c r="I664" s="4" t="str">
        <f t="shared" si="10"/>
        <v>选项表!$M$664#</v>
      </c>
      <c r="J664" s="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内存型M6</v>
      </c>
    </row>
    <row r="665" spans="2:16" x14ac:dyDescent="0.4">
      <c r="B665" s="4" t="s">
        <v>63</v>
      </c>
      <c r="C665" s="4" t="s">
        <v>11</v>
      </c>
      <c r="E665">
        <v>512</v>
      </c>
      <c r="G665" s="4" t="s">
        <v>2245</v>
      </c>
      <c r="H665" s="4" t="s">
        <v>2124</v>
      </c>
      <c r="I665" s="4" t="str">
        <f t="shared" si="10"/>
        <v>选项表!$M$665#</v>
      </c>
      <c r="J665" s="4"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P665">IFERROR(_xlfn._xlws.SORT(
    _xlfn.UNIQUE(
        TRANSPOSE(
            _xlfn.FILTERXML("&lt;select&gt;&lt;x&gt;"&amp;SUBSTITUTE(选项表[[#This Row],[选项表]],",","&lt;/x&gt;&lt;x&gt;") &amp;"&lt;/x&gt;&lt;/select&gt;","//x")
        )
    )
),"无合适选项，请联系作者更新数据")</f>
        <v>内存型M6</v>
      </c>
      <c r="N665" t="str">
        <v>内存型M5</v>
      </c>
      <c r="O665" t="str">
        <v>内存型M4</v>
      </c>
      <c r="P665" t="str">
        <v>内存型M3</v>
      </c>
    </row>
    <row r="666" spans="2:16" x14ac:dyDescent="0.4">
      <c r="B666" s="4" t="s">
        <v>63</v>
      </c>
      <c r="C666" s="4" t="s">
        <v>11</v>
      </c>
      <c r="E666">
        <v>144</v>
      </c>
      <c r="G666" s="4" t="s">
        <v>2245</v>
      </c>
      <c r="H666" s="4" t="s">
        <v>2126</v>
      </c>
      <c r="I666" s="4" t="str">
        <f t="shared" si="10"/>
        <v>选项表!$M$666#</v>
      </c>
      <c r="J666" s="4"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_xlfn.FILTERXML("&lt;select&gt;&lt;x&gt;"&amp;SUBSTITUTE(选项表[[#This Row],[选项表]],",","&lt;/x&gt;&lt;x&gt;") &amp;"&lt;/x&gt;&lt;/select&gt;","//x")
        )
    )
),"无合适选项，请联系作者更新数据")</f>
        <v>内存型M4</v>
      </c>
      <c r="N666" t="str">
        <v>内存型M3</v>
      </c>
    </row>
    <row r="667" spans="2:16" x14ac:dyDescent="0.4">
      <c r="B667" s="4" t="s">
        <v>63</v>
      </c>
      <c r="C667" s="4" t="s">
        <v>11</v>
      </c>
      <c r="E667">
        <v>648</v>
      </c>
      <c r="G667" s="4" t="s">
        <v>2245</v>
      </c>
      <c r="H667" s="4" t="s">
        <v>1984</v>
      </c>
      <c r="I667" s="4" t="str">
        <f t="shared" si="10"/>
        <v>选项表!$M$667#</v>
      </c>
      <c r="J667" s="4"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内存型M4</v>
      </c>
    </row>
    <row r="668" spans="2:16" x14ac:dyDescent="0.4">
      <c r="B668" s="4" t="s">
        <v>63</v>
      </c>
      <c r="C668" s="4" t="s">
        <v>11</v>
      </c>
      <c r="E668">
        <v>184</v>
      </c>
      <c r="G668" s="4" t="s">
        <v>2245</v>
      </c>
      <c r="H668" s="4" t="s">
        <v>1962</v>
      </c>
      <c r="I668" s="4" t="str">
        <f t="shared" si="10"/>
        <v>选项表!$M$668#</v>
      </c>
      <c r="J668" s="4"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_xlfn.FILTERXML("&lt;select&gt;&lt;x&gt;"&amp;SUBSTITUTE(选项表[[#This Row],[选项表]],",","&lt;/x&gt;&lt;x&gt;") &amp;"&lt;/x&gt;&lt;/select&gt;","//x")
        )
    )
),"无合适选项，请联系作者更新数据")</f>
        <v>计算型C5</v>
      </c>
    </row>
    <row r="669" spans="2:16" x14ac:dyDescent="0.4">
      <c r="B669" s="4" t="s">
        <v>63</v>
      </c>
      <c r="C669" s="4" t="s">
        <v>11</v>
      </c>
      <c r="E669">
        <v>368</v>
      </c>
      <c r="G669" s="4" t="s">
        <v>2245</v>
      </c>
      <c r="H669" s="4" t="s">
        <v>1962</v>
      </c>
      <c r="I669" s="4" t="str">
        <f t="shared" si="10"/>
        <v>选项表!$M$669#</v>
      </c>
      <c r="J669" s="4"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_xlfn.FILTERXML("&lt;select&gt;&lt;x&gt;"&amp;SUBSTITUTE(选项表[[#This Row],[选项表]],",","&lt;/x&gt;&lt;x&gt;") &amp;"&lt;/x&gt;&lt;/select&gt;","//x")
        )
    )
),"无合适选项，请联系作者更新数据")</f>
        <v>计算型C5</v>
      </c>
    </row>
    <row r="670" spans="2:16" x14ac:dyDescent="0.4">
      <c r="B670" s="4" t="s">
        <v>63</v>
      </c>
      <c r="C670" s="4" t="s">
        <v>11</v>
      </c>
      <c r="E670">
        <v>174</v>
      </c>
      <c r="G670" s="4" t="s">
        <v>2245</v>
      </c>
      <c r="H670" s="4" t="s">
        <v>1963</v>
      </c>
      <c r="I670" s="4" t="str">
        <f t="shared" si="10"/>
        <v>选项表!$M$670#</v>
      </c>
      <c r="J670" s="4"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_xlfn.FILTERXML("&lt;select&gt;&lt;x&gt;"&amp;SUBSTITUTE(选项表[[#This Row],[选项表]],",","&lt;/x&gt;&lt;x&gt;") &amp;"&lt;/x&gt;&lt;/select&gt;","//x")
        )
    )
),"无合适选项，请联系作者更新数据")</f>
        <v>计算型C4</v>
      </c>
    </row>
    <row r="671" spans="2:16" x14ac:dyDescent="0.4">
      <c r="B671" s="4" t="s">
        <v>63</v>
      </c>
      <c r="C671" s="4" t="s">
        <v>11</v>
      </c>
      <c r="E671">
        <v>348</v>
      </c>
      <c r="G671" s="4" t="s">
        <v>2245</v>
      </c>
      <c r="H671" s="4" t="s">
        <v>1963</v>
      </c>
      <c r="I671" s="4" t="str">
        <f t="shared" si="10"/>
        <v>选项表!$M$671#</v>
      </c>
      <c r="J671" s="4"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_xlfn.FILTERXML("&lt;select&gt;&lt;x&gt;"&amp;SUBSTITUTE(选项表[[#This Row],[选项表]],",","&lt;/x&gt;&lt;x&gt;") &amp;"&lt;/x&gt;&lt;/select&gt;","//x")
        )
    )
),"无合适选项，请联系作者更新数据")</f>
        <v>计算型C4</v>
      </c>
    </row>
    <row r="672" spans="2:16" x14ac:dyDescent="0.4">
      <c r="B672" s="4" t="s">
        <v>63</v>
      </c>
      <c r="C672" s="4" t="s">
        <v>11</v>
      </c>
      <c r="E672">
        <v>20</v>
      </c>
      <c r="G672" s="4" t="s">
        <v>2245</v>
      </c>
      <c r="H672" s="4" t="s">
        <v>2355</v>
      </c>
      <c r="I672" s="4" t="str">
        <f t="shared" si="10"/>
        <v>选项表!$M$672#</v>
      </c>
      <c r="J672" s="4"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N672">IFERROR(_xlfn._xlws.SORT(
    _xlfn.UNIQUE(
        TRANSPOSE(
            _xlfn.FILTERXML("&lt;select&gt;&lt;x&gt;"&amp;SUBSTITUTE(选项表[[#This Row],[选项表]],",","&lt;/x&gt;&lt;x&gt;") &amp;"&lt;/x&gt;&lt;/select&gt;","//x")
        )
    )
),"无合适选项，请联系作者更新数据")</f>
        <v>GPU计算型GN6S</v>
      </c>
      <c r="N672" t="str">
        <v>GPU计算型GN7</v>
      </c>
    </row>
    <row r="673" spans="2:41" x14ac:dyDescent="0.4">
      <c r="B673" s="4" t="s">
        <v>63</v>
      </c>
      <c r="C673" s="4" t="s">
        <v>11</v>
      </c>
      <c r="E673">
        <v>40</v>
      </c>
      <c r="G673" s="4" t="s">
        <v>2245</v>
      </c>
      <c r="H673" s="4" t="s">
        <v>2448</v>
      </c>
      <c r="I673" s="4" t="str">
        <f t="shared" si="10"/>
        <v>选项表!$M$673#</v>
      </c>
      <c r="J673" s="4"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P673">IFERROR(_xlfn._xlws.SORT(
    _xlfn.UNIQUE(
        TRANSPOSE(
            _xlfn.FILTERXML("&lt;select&gt;&lt;x&gt;"&amp;SUBSTITUTE(选项表[[#This Row],[选项表]],",","&lt;/x&gt;&lt;x&gt;") &amp;"&lt;/x&gt;&lt;/select&gt;","//x")
        )
    )
),"无合适选项，请联系作者更新数据")</f>
        <v>GPU计算型GN6S</v>
      </c>
      <c r="N673" t="str">
        <v>GPU计算型GN7</v>
      </c>
      <c r="O673" t="str">
        <v>GPU计算型GN10X</v>
      </c>
      <c r="P673" t="str">
        <v>GPU计算型GN10Xp</v>
      </c>
    </row>
    <row r="674" spans="2:41" x14ac:dyDescent="0.4">
      <c r="B674" s="4" t="s">
        <v>63</v>
      </c>
      <c r="C674" s="4" t="s">
        <v>11</v>
      </c>
      <c r="E674">
        <v>80</v>
      </c>
      <c r="G674" s="4" t="s">
        <v>2245</v>
      </c>
      <c r="H674" s="4" t="s">
        <v>2098</v>
      </c>
      <c r="I674" s="4" t="str">
        <f t="shared" si="10"/>
        <v>选项表!$M$674#</v>
      </c>
      <c r="J674" s="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N674">IFERROR(_xlfn._xlws.SORT(
    _xlfn.UNIQUE(
        TRANSPOSE(
            _xlfn.FILTERXML("&lt;select&gt;&lt;x&gt;"&amp;SUBSTITUTE(选项表[[#This Row],[选项表]],",","&lt;/x&gt;&lt;x&gt;") &amp;"&lt;/x&gt;&lt;/select&gt;","//x")
        )
    )
),"无合适选项，请联系作者更新数据")</f>
        <v>GPU计算型GN7</v>
      </c>
      <c r="N674" t="str">
        <v>GPU计算型GN10Xp</v>
      </c>
    </row>
    <row r="675" spans="2:41" x14ac:dyDescent="0.4">
      <c r="B675" s="4" t="s">
        <v>63</v>
      </c>
      <c r="C675" s="4" t="s">
        <v>11</v>
      </c>
      <c r="E675">
        <v>56</v>
      </c>
      <c r="G675" s="4" t="s">
        <v>2245</v>
      </c>
      <c r="H675" s="4" t="s">
        <v>1989</v>
      </c>
      <c r="I675" s="4" t="str">
        <f t="shared" si="10"/>
        <v>选项表!$M$675#</v>
      </c>
      <c r="J675" s="4"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GPU计算型GN8</v>
      </c>
    </row>
    <row r="676" spans="2:41" x14ac:dyDescent="0.4">
      <c r="B676" s="4" t="s">
        <v>63</v>
      </c>
      <c r="C676" s="4" t="s">
        <v>11</v>
      </c>
      <c r="E676">
        <v>112</v>
      </c>
      <c r="G676" s="4" t="s">
        <v>2245</v>
      </c>
      <c r="H676" s="4" t="s">
        <v>1989</v>
      </c>
      <c r="I676" s="4" t="str">
        <f t="shared" si="10"/>
        <v>选项表!$M$676#</v>
      </c>
      <c r="J676" s="4"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GPU计算型GN8</v>
      </c>
    </row>
    <row r="677" spans="2:41" x14ac:dyDescent="0.4">
      <c r="B677" s="4" t="s">
        <v>63</v>
      </c>
      <c r="C677" s="4" t="s">
        <v>11</v>
      </c>
      <c r="E677">
        <v>226</v>
      </c>
      <c r="G677" s="4" t="s">
        <v>2245</v>
      </c>
      <c r="H677" s="4" t="s">
        <v>1994</v>
      </c>
      <c r="I677" s="4" t="str">
        <f t="shared" si="10"/>
        <v>选项表!$M$677#</v>
      </c>
      <c r="J677" s="4"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GPU推理型GI3X</v>
      </c>
    </row>
    <row r="678" spans="2:41" x14ac:dyDescent="0.4">
      <c r="B678" s="4" t="s">
        <v>63</v>
      </c>
      <c r="C678" s="4" t="s">
        <v>11</v>
      </c>
      <c r="E678">
        <v>452</v>
      </c>
      <c r="G678" s="4" t="s">
        <v>2245</v>
      </c>
      <c r="H678" s="4" t="s">
        <v>1994</v>
      </c>
      <c r="I678" s="4" t="str">
        <f t="shared" si="10"/>
        <v>选项表!$M$678#</v>
      </c>
      <c r="J678" s="4"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GPU推理型GI3X</v>
      </c>
    </row>
    <row r="679" spans="2:41" x14ac:dyDescent="0.4">
      <c r="B679" s="4" t="s">
        <v>63</v>
      </c>
      <c r="C679" s="4" t="s">
        <v>11</v>
      </c>
      <c r="E679">
        <v>474</v>
      </c>
      <c r="G679" s="4" t="s">
        <v>2245</v>
      </c>
      <c r="H679" s="4" t="s">
        <v>1988</v>
      </c>
      <c r="I679" s="4" t="str">
        <f t="shared" si="10"/>
        <v>选项表!$M$679#</v>
      </c>
      <c r="J679" s="4"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GPU计算型GT4</v>
      </c>
    </row>
    <row r="680" spans="2:41" x14ac:dyDescent="0.4">
      <c r="B680" s="4" t="s">
        <v>63</v>
      </c>
      <c r="C680" s="4" t="s">
        <v>11</v>
      </c>
      <c r="E680">
        <v>948</v>
      </c>
      <c r="G680" s="4" t="s">
        <v>2245</v>
      </c>
      <c r="H680" s="4" t="s">
        <v>1988</v>
      </c>
      <c r="I680" s="4" t="str">
        <f t="shared" si="10"/>
        <v>选项表!$M$680#</v>
      </c>
      <c r="J680" s="4"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_xlfn.FILTERXML("&lt;select&gt;&lt;x&gt;"&amp;SUBSTITUTE(选项表[[#This Row],[选项表]],",","&lt;/x&gt;&lt;x&gt;") &amp;"&lt;/x&gt;&lt;/select&gt;","//x")
        )
    )
),"无合适选项，请联系作者更新数据")</f>
        <v>GPU计算型GT4</v>
      </c>
    </row>
    <row r="681" spans="2:41" x14ac:dyDescent="0.4">
      <c r="B681" s="4" t="s">
        <v>63</v>
      </c>
      <c r="C681" s="4" t="s">
        <v>11</v>
      </c>
      <c r="E681">
        <v>88</v>
      </c>
      <c r="G681" s="4" t="s">
        <v>2245</v>
      </c>
      <c r="H681" s="4" t="s">
        <v>1996</v>
      </c>
      <c r="I681" s="4" t="str">
        <f t="shared" si="10"/>
        <v>选项表!$M$681#</v>
      </c>
      <c r="J681" s="4"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_xlfn.FILTERXML("&lt;select&gt;&lt;x&gt;"&amp;SUBSTITUTE(选项表[[#This Row],[选项表]],",","&lt;/x&gt;&lt;x&gt;") &amp;"&lt;/x&gt;&lt;/select&gt;","//x")
        )
    )
),"无合适选项，请联系作者更新数据")</f>
        <v>FPGA加速型FX4</v>
      </c>
    </row>
    <row r="682" spans="2:41" x14ac:dyDescent="0.4">
      <c r="B682" s="4" t="s">
        <v>63</v>
      </c>
      <c r="C682" s="4" t="s">
        <v>11</v>
      </c>
      <c r="E682">
        <v>176</v>
      </c>
      <c r="G682" s="4" t="s">
        <v>2245</v>
      </c>
      <c r="H682" s="4" t="s">
        <v>1996</v>
      </c>
      <c r="I682" s="4" t="str">
        <f t="shared" si="10"/>
        <v>选项表!$M$682#</v>
      </c>
      <c r="J682" s="4"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_xlfn.FILTERXML("&lt;select&gt;&lt;x&gt;"&amp;SUBSTITUTE(选项表[[#This Row],[选项表]],",","&lt;/x&gt;&lt;x&gt;") &amp;"&lt;/x&gt;&lt;/select&gt;","//x")
        )
    )
),"无合适选项，请联系作者更新数据")</f>
        <v>FPGA加速型FX4</v>
      </c>
    </row>
    <row r="683" spans="2:41" x14ac:dyDescent="0.4">
      <c r="B683" s="4" t="s">
        <v>63</v>
      </c>
      <c r="C683" s="4" t="s">
        <v>11</v>
      </c>
      <c r="E683">
        <v>352</v>
      </c>
      <c r="G683" s="4" t="s">
        <v>2245</v>
      </c>
      <c r="H683" s="4" t="s">
        <v>1996</v>
      </c>
      <c r="I683" s="4" t="str">
        <f t="shared" si="10"/>
        <v>选项表!$M$683#</v>
      </c>
      <c r="J683" s="4"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_xlfn.FILTERXML("&lt;select&gt;&lt;x&gt;"&amp;SUBSTITUTE(选项表[[#This Row],[选项表]],",","&lt;/x&gt;&lt;x&gt;") &amp;"&lt;/x&gt;&lt;/select&gt;","//x")
        )
    )
),"无合适选项，请联系作者更新数据")</f>
        <v>FPGA加速型FX4</v>
      </c>
    </row>
    <row r="684" spans="2:41" x14ac:dyDescent="0.4">
      <c r="B684" s="4" t="s">
        <v>63</v>
      </c>
      <c r="C684" s="4" t="s">
        <v>1873</v>
      </c>
      <c r="E684">
        <v>64</v>
      </c>
      <c r="G684" s="4" t="s">
        <v>2245</v>
      </c>
      <c r="H684" s="4" t="s">
        <v>2462</v>
      </c>
      <c r="I684" s="4" t="str">
        <f t="shared" si="10"/>
        <v>选项表!$M$684#</v>
      </c>
      <c r="J684" s="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AO684">IFERROR(_xlfn._xlws.SORT(
    _xlfn.UNIQUE(
        TRANSPOSE(
            _xlfn.FILTERXML("&lt;select&gt;&lt;x&gt;"&amp;SUBSTITUTE(选项表[[#This Row],[选项表]],",","&lt;/x&gt;&lt;x&gt;") &amp;"&lt;/x&gt;&lt;/select&gt;","//x")
        )
    )
),"无合适选项，请联系作者更新数据")</f>
        <v>标准型S6</v>
      </c>
      <c r="N684" t="str">
        <v>标准型SA2</v>
      </c>
      <c r="O684" t="str">
        <v>标准型S5</v>
      </c>
      <c r="P684" t="str">
        <v>标准存储增强型S5se</v>
      </c>
      <c r="Q684" t="str">
        <v>标准型SA3</v>
      </c>
      <c r="R684" t="str">
        <v>标准型S4</v>
      </c>
      <c r="S684" t="str">
        <v>标准网络优化型SN3ne</v>
      </c>
      <c r="T684" t="str">
        <v>标准型S3</v>
      </c>
      <c r="U684" t="str">
        <v>标准型SA1</v>
      </c>
      <c r="V684" t="str">
        <v>标准型S2</v>
      </c>
      <c r="W684" t="str">
        <v>标准型S1</v>
      </c>
      <c r="X684" t="str">
        <v>高IO型IT5</v>
      </c>
      <c r="Y684" t="str">
        <v>高IO型IT3</v>
      </c>
      <c r="Z684" t="str">
        <v>高IO型I3</v>
      </c>
      <c r="AA684" t="str">
        <v>内存型M6</v>
      </c>
      <c r="AB684" t="str">
        <v>内存型MA2</v>
      </c>
      <c r="AC684" t="str">
        <v>内存型M5</v>
      </c>
      <c r="AD684" t="str">
        <v>内存型M4</v>
      </c>
      <c r="AE684" t="str">
        <v>内存型M2</v>
      </c>
      <c r="AF684" t="str">
        <v>内存型M1</v>
      </c>
      <c r="AG684" t="str">
        <v>计算型C6</v>
      </c>
      <c r="AH684" t="str">
        <v>计算型C5</v>
      </c>
      <c r="AI684" t="str">
        <v>计算型C4</v>
      </c>
      <c r="AJ684" t="str">
        <v>计算网络增强型CN3</v>
      </c>
      <c r="AK684" t="str">
        <v>计算型C3</v>
      </c>
      <c r="AL684" t="str">
        <v>计算型C2</v>
      </c>
      <c r="AM684" t="str">
        <v>GPU推理型GI3X</v>
      </c>
      <c r="AN684" t="str">
        <v>大数据型D3</v>
      </c>
      <c r="AO684" t="str">
        <v>大数据型D2</v>
      </c>
    </row>
    <row r="685" spans="2:41" x14ac:dyDescent="0.4">
      <c r="B685" s="4" t="s">
        <v>63</v>
      </c>
      <c r="C685" s="4" t="s">
        <v>1873</v>
      </c>
      <c r="E685">
        <v>128</v>
      </c>
      <c r="G685" s="4" t="s">
        <v>2245</v>
      </c>
      <c r="H685" s="4" t="s">
        <v>2463</v>
      </c>
      <c r="I685" s="4" t="str">
        <f t="shared" si="10"/>
        <v>选项表!$M$685#</v>
      </c>
      <c r="J685" s="4"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AK685">IFERROR(_xlfn._xlws.SORT(
    _xlfn.UNIQUE(
        TRANSPOSE(
            _xlfn.FILTERXML("&lt;select&gt;&lt;x&gt;"&amp;SUBSTITUTE(选项表[[#This Row],[选项表]],",","&lt;/x&gt;&lt;x&gt;") &amp;"&lt;/x&gt;&lt;/select&gt;","//x")
        )
    )
),"无合适选项，请联系作者更新数据")</f>
        <v>标准型S6</v>
      </c>
      <c r="N685" t="str">
        <v>标准型SA2</v>
      </c>
      <c r="O685" t="str">
        <v>标准型S5</v>
      </c>
      <c r="P685" t="str">
        <v>标准存储增强型S5se</v>
      </c>
      <c r="Q685" t="str">
        <v>标准型SA3</v>
      </c>
      <c r="R685" t="str">
        <v>标准型S4</v>
      </c>
      <c r="S685" t="str">
        <v>标准型S3</v>
      </c>
      <c r="T685" t="str">
        <v>标准型SA1</v>
      </c>
      <c r="U685" t="str">
        <v>标准型S2</v>
      </c>
      <c r="V685" t="str">
        <v>高IO型IT5</v>
      </c>
      <c r="W685" t="str">
        <v>高IO型IT3</v>
      </c>
      <c r="X685" t="str">
        <v>高IO型I3</v>
      </c>
      <c r="Y685" t="str">
        <v>内存型M6</v>
      </c>
      <c r="Z685" t="str">
        <v>内存型MA2</v>
      </c>
      <c r="AA685" t="str">
        <v>内存型M5</v>
      </c>
      <c r="AB685" t="str">
        <v>内存型M4</v>
      </c>
      <c r="AC685" t="str">
        <v>内存型M2</v>
      </c>
      <c r="AD685" t="str">
        <v>内存型M1</v>
      </c>
      <c r="AE685" t="str">
        <v>计算型C6</v>
      </c>
      <c r="AF685" t="str">
        <v>计算型C5</v>
      </c>
      <c r="AG685" t="str">
        <v>计算网络增强型CN3</v>
      </c>
      <c r="AH685" t="str">
        <v>计算型C3</v>
      </c>
      <c r="AI685" t="str">
        <v>GPU计算型GN7</v>
      </c>
      <c r="AJ685" t="str">
        <v>大数据型D3</v>
      </c>
      <c r="AK685" t="str">
        <v>大数据型D2</v>
      </c>
    </row>
    <row r="686" spans="2:41" x14ac:dyDescent="0.4">
      <c r="B686" s="4" t="s">
        <v>63</v>
      </c>
      <c r="C686" s="4" t="s">
        <v>1873</v>
      </c>
      <c r="E686">
        <v>256</v>
      </c>
      <c r="G686" s="4" t="s">
        <v>2245</v>
      </c>
      <c r="H686" s="4" t="s">
        <v>2464</v>
      </c>
      <c r="I686" s="4" t="str">
        <f t="shared" si="10"/>
        <v>选项表!$M$686#</v>
      </c>
      <c r="J686" s="4"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AF686">IFERROR(_xlfn._xlws.SORT(
    _xlfn.UNIQUE(
        TRANSPOSE(
            _xlfn.FILTERXML("&lt;select&gt;&lt;x&gt;"&amp;SUBSTITUTE(选项表[[#This Row],[选项表]],",","&lt;/x&gt;&lt;x&gt;") &amp;"&lt;/x&gt;&lt;/select&gt;","//x")
        )
    )
),"无合适选项，请联系作者更新数据")</f>
        <v>标准型S6</v>
      </c>
      <c r="N686" t="str">
        <v>标准型SA2</v>
      </c>
      <c r="O686" t="str">
        <v>标准型S5</v>
      </c>
      <c r="P686" t="str">
        <v>标准型SA3</v>
      </c>
      <c r="Q686" t="str">
        <v>标准型S4</v>
      </c>
      <c r="R686" t="str">
        <v>标准型S3</v>
      </c>
      <c r="S686" t="str">
        <v>标准型SA1</v>
      </c>
      <c r="T686" t="str">
        <v>高IO型IT5</v>
      </c>
      <c r="U686" t="str">
        <v>高IO型IT3</v>
      </c>
      <c r="V686" t="str">
        <v>高IO型I3</v>
      </c>
      <c r="W686" t="str">
        <v>内存型M6</v>
      </c>
      <c r="X686" t="str">
        <v>内存型MA2</v>
      </c>
      <c r="Y686" t="str">
        <v>内存型M5</v>
      </c>
      <c r="Z686" t="str">
        <v>内存型M4</v>
      </c>
      <c r="AA686" t="str">
        <v>内存型M2</v>
      </c>
      <c r="AB686" t="str">
        <v>内存型M1</v>
      </c>
      <c r="AC686" t="str">
        <v>计算型C6</v>
      </c>
      <c r="AD686" t="str">
        <v>计算型C5</v>
      </c>
      <c r="AE686" t="str">
        <v>大数据型D3</v>
      </c>
      <c r="AF686" t="str">
        <v>大数据型D2</v>
      </c>
    </row>
    <row r="687" spans="2:41" x14ac:dyDescent="0.4">
      <c r="B687" s="4" t="s">
        <v>63</v>
      </c>
      <c r="C687" s="4" t="s">
        <v>1873</v>
      </c>
      <c r="E687">
        <v>432</v>
      </c>
      <c r="G687" s="4" t="s">
        <v>2245</v>
      </c>
      <c r="H687" s="4" t="s">
        <v>2443</v>
      </c>
      <c r="I687" s="4" t="str">
        <f t="shared" si="10"/>
        <v>选项表!$M$687#</v>
      </c>
      <c r="J687" s="4"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O687">IFERROR(_xlfn._xlws.SORT(
    _xlfn.UNIQUE(
        TRANSPOSE(
            _xlfn.FILTERXML("&lt;select&gt;&lt;x&gt;"&amp;SUBSTITUTE(选项表[[#This Row],[选项表]],",","&lt;/x&gt;&lt;x&gt;") &amp;"&lt;/x&gt;&lt;/select&gt;","//x")
        )
    )
),"无合适选项，请联系作者更新数据")</f>
        <v>标准型S6</v>
      </c>
      <c r="N687" t="str">
        <v>标准型SA3</v>
      </c>
      <c r="O687" t="str">
        <v>计算型C6</v>
      </c>
    </row>
    <row r="688" spans="2:41" x14ac:dyDescent="0.4">
      <c r="B688" s="4" t="s">
        <v>63</v>
      </c>
      <c r="C688" s="4" t="s">
        <v>1873</v>
      </c>
      <c r="E688">
        <v>1</v>
      </c>
      <c r="G688" s="4" t="s">
        <v>2245</v>
      </c>
      <c r="H688" s="4" t="s">
        <v>2383</v>
      </c>
      <c r="I688" s="4" t="str">
        <f t="shared" si="10"/>
        <v>选项表!$M$688#</v>
      </c>
      <c r="J688" s="4"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T688">IFERROR(_xlfn._xlws.SORT(
    _xlfn.UNIQUE(
        TRANSPOSE(
            _xlfn.FILTERXML("&lt;select&gt;&lt;x&gt;"&amp;SUBSTITUTE(选项表[[#This Row],[选项表]],",","&lt;/x&gt;&lt;x&gt;") &amp;"&lt;/x&gt;&lt;/select&gt;","//x")
        )
    )
),"无合适选项，请联系作者更新数据")</f>
        <v>标准型SA2</v>
      </c>
      <c r="N688" t="str">
        <v>标准型S5</v>
      </c>
      <c r="O688" t="str">
        <v>标准型SA3</v>
      </c>
      <c r="P688" t="str">
        <v>标准型S4</v>
      </c>
      <c r="Q688" t="str">
        <v>标准型S3</v>
      </c>
      <c r="R688" t="str">
        <v>标准型SA1</v>
      </c>
      <c r="S688" t="str">
        <v>标准型S2</v>
      </c>
      <c r="T688" t="str">
        <v>标准型S1</v>
      </c>
    </row>
    <row r="689" spans="2:38" x14ac:dyDescent="0.4">
      <c r="B689" s="4" t="s">
        <v>63</v>
      </c>
      <c r="C689" s="4" t="s">
        <v>1873</v>
      </c>
      <c r="E689">
        <v>2</v>
      </c>
      <c r="G689" s="4" t="s">
        <v>2245</v>
      </c>
      <c r="H689" s="4" t="s">
        <v>2384</v>
      </c>
      <c r="I689" s="4" t="str">
        <f t="shared" si="10"/>
        <v>选项表!$M$689#</v>
      </c>
      <c r="J689" s="4"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S689">IFERROR(_xlfn._xlws.SORT(
    _xlfn.UNIQUE(
        TRANSPOSE(
            _xlfn.FILTERXML("&lt;select&gt;&lt;x&gt;"&amp;SUBSTITUTE(选项表[[#This Row],[选项表]],",","&lt;/x&gt;&lt;x&gt;") &amp;"&lt;/x&gt;&lt;/select&gt;","//x")
        )
    )
),"无合适选项，请联系作者更新数据")</f>
        <v>标准型SA2</v>
      </c>
      <c r="N689" t="str">
        <v>标准型S5</v>
      </c>
      <c r="O689" t="str">
        <v>标准型SA3</v>
      </c>
      <c r="P689" t="str">
        <v>标准型S4</v>
      </c>
      <c r="Q689" t="str">
        <v>标准型SA1</v>
      </c>
      <c r="R689" t="str">
        <v>标准型S2</v>
      </c>
      <c r="S689" t="str">
        <v>标准型S1</v>
      </c>
    </row>
    <row r="690" spans="2:38" x14ac:dyDescent="0.4">
      <c r="B690" s="4" t="s">
        <v>63</v>
      </c>
      <c r="C690" s="4" t="s">
        <v>1873</v>
      </c>
      <c r="E690">
        <v>4</v>
      </c>
      <c r="G690" s="4" t="s">
        <v>2245</v>
      </c>
      <c r="H690" s="4" t="s">
        <v>2383</v>
      </c>
      <c r="I690" s="4" t="str">
        <f t="shared" si="10"/>
        <v>选项表!$M$690#</v>
      </c>
      <c r="J690" s="4"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T690">IFERROR(_xlfn._xlws.SORT(
    _xlfn.UNIQUE(
        TRANSPOSE(
            _xlfn.FILTERXML("&lt;select&gt;&lt;x&gt;"&amp;SUBSTITUTE(选项表[[#This Row],[选项表]],",","&lt;/x&gt;&lt;x&gt;") &amp;"&lt;/x&gt;&lt;/select&gt;","//x")
        )
    )
),"无合适选项，请联系作者更新数据")</f>
        <v>标准型SA2</v>
      </c>
      <c r="N690" t="str">
        <v>标准型S5</v>
      </c>
      <c r="O690" t="str">
        <v>标准型SA3</v>
      </c>
      <c r="P690" t="str">
        <v>标准型S4</v>
      </c>
      <c r="Q690" t="str">
        <v>标准型S3</v>
      </c>
      <c r="R690" t="str">
        <v>标准型SA1</v>
      </c>
      <c r="S690" t="str">
        <v>标准型S2</v>
      </c>
      <c r="T690" t="str">
        <v>标准型S1</v>
      </c>
    </row>
    <row r="691" spans="2:38" x14ac:dyDescent="0.4">
      <c r="B691" s="4" t="s">
        <v>63</v>
      </c>
      <c r="C691" s="4" t="s">
        <v>1873</v>
      </c>
      <c r="E691">
        <v>8</v>
      </c>
      <c r="G691" s="4" t="s">
        <v>2245</v>
      </c>
      <c r="H691" s="4" t="s">
        <v>2465</v>
      </c>
      <c r="I691" s="4" t="str">
        <f t="shared" si="10"/>
        <v>选项表!$M$691#</v>
      </c>
      <c r="J691" s="4"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AF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标准型SA1</v>
      </c>
      <c r="S691" t="str">
        <v>标准型S2</v>
      </c>
      <c r="T691" t="str">
        <v>标准型S1</v>
      </c>
      <c r="U691" t="str">
        <v>内存型M6</v>
      </c>
      <c r="V691" t="str">
        <v>内存型MA2</v>
      </c>
      <c r="W691" t="str">
        <v>内存型M5</v>
      </c>
      <c r="X691" t="str">
        <v>内存型M4</v>
      </c>
      <c r="Y691" t="str">
        <v>内存型M2</v>
      </c>
      <c r="Z691" t="str">
        <v>内存型M1</v>
      </c>
      <c r="AA691" t="str">
        <v>计算型C6</v>
      </c>
      <c r="AB691" t="str">
        <v>计算型C5</v>
      </c>
      <c r="AC691" t="str">
        <v>计算型C4</v>
      </c>
      <c r="AD691" t="str">
        <v>计算网络增强型CN3</v>
      </c>
      <c r="AE691" t="str">
        <v>计算型C3</v>
      </c>
      <c r="AF691" t="str">
        <v>计算型C2</v>
      </c>
    </row>
    <row r="692" spans="2:38" x14ac:dyDescent="0.4">
      <c r="B692" s="4" t="s">
        <v>63</v>
      </c>
      <c r="C692" s="4" t="s">
        <v>1873</v>
      </c>
      <c r="E692">
        <v>16</v>
      </c>
      <c r="G692" s="4" t="s">
        <v>2245</v>
      </c>
      <c r="H692" s="4" t="s">
        <v>2466</v>
      </c>
      <c r="I692" s="4" t="str">
        <f t="shared" si="10"/>
        <v>选项表!$M$692#</v>
      </c>
      <c r="J692" s="4"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AE692">IFERROR(_xlfn._xlws.SORT(
    _xlfn.UNIQUE(
        TRANSPOSE(
            _xlfn.FILTERXML("&lt;select&gt;&lt;x&gt;"&amp;SUBSTITUTE(选项表[[#This Row],[选项表]],",","&lt;/x&gt;&lt;x&gt;") &amp;"&lt;/x&gt;&lt;/select&gt;","//x")
        )
    )
),"无合适选项，请联系作者更新数据")</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内存型M5</v>
      </c>
      <c r="W692" t="str">
        <v>内存型M4</v>
      </c>
      <c r="X692" t="str">
        <v>内存型M2</v>
      </c>
      <c r="Y692" t="str">
        <v>内存型M1</v>
      </c>
      <c r="Z692" t="str">
        <v>计算型C6</v>
      </c>
      <c r="AA692" t="str">
        <v>计算型C5</v>
      </c>
      <c r="AB692" t="str">
        <v>计算型C4</v>
      </c>
      <c r="AC692" t="str">
        <v>计算网络增强型CN3</v>
      </c>
      <c r="AD692" t="str">
        <v>计算型C3</v>
      </c>
      <c r="AE692" t="str">
        <v>计算型C2</v>
      </c>
    </row>
    <row r="693" spans="2:38" x14ac:dyDescent="0.4">
      <c r="B693" s="4" t="s">
        <v>63</v>
      </c>
      <c r="C693" s="4" t="s">
        <v>1873</v>
      </c>
      <c r="E693">
        <v>32</v>
      </c>
      <c r="G693" s="4" t="s">
        <v>2245</v>
      </c>
      <c r="H693" s="4" t="s">
        <v>2467</v>
      </c>
      <c r="I693" s="4" t="str">
        <f t="shared" si="10"/>
        <v>选项表!$M$693#</v>
      </c>
      <c r="J693" s="4"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AL693">IFERROR(_xlfn._xlws.SORT(
    _xlfn.UNIQUE(
        TRANSPOSE(
            _xlfn.FILTERXML("&lt;select&gt;&lt;x&gt;"&amp;SUBSTITUTE(选项表[[#This Row],[选项表]],",","&lt;/x&gt;&lt;x&gt;") &amp;"&lt;/x&gt;&lt;/select&gt;","//x")
        )
    )
),"无合适选项，请联系作者更新数据")</f>
        <v>标准型SA2</v>
      </c>
      <c r="N693" t="str">
        <v>标准型S5</v>
      </c>
      <c r="O693" t="str">
        <v>标准存储增强型S5se</v>
      </c>
      <c r="P693" t="str">
        <v>标准型SA3</v>
      </c>
      <c r="Q693" t="str">
        <v>标准型S4</v>
      </c>
      <c r="R693" t="str">
        <v>标准型S3</v>
      </c>
      <c r="S693" t="str">
        <v>标准型SA1</v>
      </c>
      <c r="T693" t="str">
        <v>标准型S2</v>
      </c>
      <c r="U693" t="str">
        <v>标准型S1</v>
      </c>
      <c r="V693" t="str">
        <v>高IO型IT3</v>
      </c>
      <c r="W693" t="str">
        <v>高IO型I3</v>
      </c>
      <c r="X693" t="str">
        <v>内存型M6</v>
      </c>
      <c r="Y693" t="str">
        <v>内存型MA2</v>
      </c>
      <c r="Z693" t="str">
        <v>内存型M5</v>
      </c>
      <c r="AA693" t="str">
        <v>内存型M4</v>
      </c>
      <c r="AB693" t="str">
        <v>内存型M2</v>
      </c>
      <c r="AC693" t="str">
        <v>内存型M1</v>
      </c>
      <c r="AD693" t="str">
        <v>计算型C6</v>
      </c>
      <c r="AE693" t="str">
        <v>计算型C5</v>
      </c>
      <c r="AF693" t="str">
        <v>计算型C4</v>
      </c>
      <c r="AG693" t="str">
        <v>计算网络增强型CN3</v>
      </c>
      <c r="AH693" t="str">
        <v>计算型C3</v>
      </c>
      <c r="AI693" t="str">
        <v>计算型C2</v>
      </c>
      <c r="AJ693" t="str">
        <v>GPU计算型GN7</v>
      </c>
      <c r="AK693" t="str">
        <v>大数据型D3</v>
      </c>
      <c r="AL693" t="str">
        <v>大数据型D2</v>
      </c>
    </row>
    <row r="694" spans="2:38" x14ac:dyDescent="0.4">
      <c r="B694" s="4" t="s">
        <v>63</v>
      </c>
      <c r="C694" s="4" t="s">
        <v>1873</v>
      </c>
      <c r="E694">
        <v>96</v>
      </c>
      <c r="G694" s="4" t="s">
        <v>2245</v>
      </c>
      <c r="H694" s="4" t="s">
        <v>2468</v>
      </c>
      <c r="I694" s="4" t="str">
        <f t="shared" si="10"/>
        <v>选项表!$M$694#</v>
      </c>
      <c r="J694" s="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AC694">IFERROR(_xlfn._xlws.SORT(
    _xlfn.UNIQUE(
        TRANSPOSE(
            _xlfn.FILTERXML("&lt;select&gt;&lt;x&gt;"&amp;SUBSTITUTE(选项表[[#This Row],[选项表]],",","&lt;/x&gt;&lt;x&gt;") &amp;"&lt;/x&gt;&lt;/select&gt;","//x")
        )
    )
),"无合适选项，请联系作者更新数据")</f>
        <v>标准型SA2</v>
      </c>
      <c r="N694" t="str">
        <v>标准型S5</v>
      </c>
      <c r="O694" t="str">
        <v>标准型SA3</v>
      </c>
      <c r="P694" t="str">
        <v>标准型S4</v>
      </c>
      <c r="Q694" t="str">
        <v>标准型S3</v>
      </c>
      <c r="R694" t="str">
        <v>标准型S2</v>
      </c>
      <c r="S694" t="str">
        <v>标准型S1</v>
      </c>
      <c r="T694" t="str">
        <v>高IO型I3</v>
      </c>
      <c r="U694" t="str">
        <v>内存型M5</v>
      </c>
      <c r="V694" t="str">
        <v>内存型M4</v>
      </c>
      <c r="W694" t="str">
        <v>内存型M2</v>
      </c>
      <c r="X694" t="str">
        <v>内存型M1</v>
      </c>
      <c r="Y694" t="str">
        <v>计算型C5</v>
      </c>
      <c r="Z694" t="str">
        <v>计算型C2</v>
      </c>
      <c r="AA694" t="str">
        <v>GPU计算型GN6</v>
      </c>
      <c r="AB694" t="str">
        <v>GPU计算型GT4</v>
      </c>
      <c r="AC694" t="str">
        <v>大数据型D2</v>
      </c>
    </row>
    <row r="695" spans="2:38" x14ac:dyDescent="0.4">
      <c r="B695" s="4" t="s">
        <v>63</v>
      </c>
      <c r="C695" s="4" t="s">
        <v>1873</v>
      </c>
      <c r="E695">
        <v>192</v>
      </c>
      <c r="G695" s="4" t="s">
        <v>2245</v>
      </c>
      <c r="H695" s="4" t="s">
        <v>2469</v>
      </c>
      <c r="I695" s="4" t="str">
        <f t="shared" si="10"/>
        <v>选项表!$M$695#</v>
      </c>
      <c r="J695" s="4"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X695">IFERROR(_xlfn._xlws.SORT(
    _xlfn.UNIQUE(
        TRANSPOSE(
            _xlfn.FILTERXML("&lt;select&gt;&lt;x&gt;"&amp;SUBSTITUTE(选项表[[#This Row],[选项表]],",","&lt;/x&gt;&lt;x&gt;") &amp;"&lt;/x&gt;&lt;/select&gt;","//x")
        )
    )
),"无合适选项，请联系作者更新数据")</f>
        <v>标准型SA2</v>
      </c>
      <c r="N695" t="str">
        <v>标准型S5</v>
      </c>
      <c r="O695" t="str">
        <v>标准型SA3</v>
      </c>
      <c r="P695" t="str">
        <v>标准型S4</v>
      </c>
      <c r="Q695" t="str">
        <v>标准型S3</v>
      </c>
      <c r="R695" t="str">
        <v>内存型M5</v>
      </c>
      <c r="S695" t="str">
        <v>内存型M4</v>
      </c>
      <c r="T695" t="str">
        <v>内存型M2</v>
      </c>
      <c r="U695" t="str">
        <v>内存型M1</v>
      </c>
      <c r="V695" t="str">
        <v>计算型C5</v>
      </c>
      <c r="W695" t="str">
        <v>GPU计算型GT4</v>
      </c>
      <c r="X695" t="str">
        <v>大数据型黑石物理服务器BMD3s</v>
      </c>
    </row>
    <row r="696" spans="2:38" x14ac:dyDescent="0.4">
      <c r="B696" s="4" t="s">
        <v>63</v>
      </c>
      <c r="C696" s="4" t="s">
        <v>1873</v>
      </c>
      <c r="E696">
        <v>160</v>
      </c>
      <c r="G696" s="4" t="s">
        <v>2245</v>
      </c>
      <c r="H696" s="4" t="s">
        <v>2470</v>
      </c>
      <c r="I696" s="4" t="str">
        <f t="shared" si="10"/>
        <v>选项表!$M$696#</v>
      </c>
      <c r="J696" s="4"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R696">IFERROR(_xlfn._xlws.SORT(
    _xlfn.UNIQUE(
        TRANSPOSE(
            _xlfn.FILTERXML("&lt;select&gt;&lt;x&gt;"&amp;SUBSTITUTE(选项表[[#This Row],[选项表]],",","&lt;/x&gt;&lt;x&gt;") &amp;"&lt;/x&gt;&lt;/select&gt;","//x")
        )
    )
),"无合适选项，请联系作者更新数据")</f>
        <v>标准型SA2</v>
      </c>
      <c r="N696" t="str">
        <v>标准型S5</v>
      </c>
      <c r="O696" t="str">
        <v>标准型SA3</v>
      </c>
      <c r="P696" t="str">
        <v>GPU计算型GN7</v>
      </c>
      <c r="Q696" t="str">
        <v>GPU计算型GN10X</v>
      </c>
      <c r="R696" t="str">
        <v>GPU计算型GN10Xp</v>
      </c>
    </row>
    <row r="697" spans="2:38" x14ac:dyDescent="0.4">
      <c r="B697" s="4" t="s">
        <v>63</v>
      </c>
      <c r="C697" s="4" t="s">
        <v>1873</v>
      </c>
      <c r="E697">
        <v>224</v>
      </c>
      <c r="G697" s="4" t="s">
        <v>2245</v>
      </c>
      <c r="H697" s="4" t="s">
        <v>2460</v>
      </c>
      <c r="I697" s="4" t="str">
        <f t="shared" si="10"/>
        <v>选项表!$M$697#</v>
      </c>
      <c r="J697" s="4"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P697">IFERROR(_xlfn._xlws.SORT(
    _xlfn.UNIQUE(
        TRANSPOSE(
            _xlfn.FILTERXML("&lt;select&gt;&lt;x&gt;"&amp;SUBSTITUTE(选项表[[#This Row],[选项表]],",","&lt;/x&gt;&lt;x&gt;") &amp;"&lt;/x&gt;&lt;/select&gt;","//x")
        )
    )
),"无合适选项，请联系作者更新数据")</f>
        <v>标准型SA2</v>
      </c>
      <c r="N697" t="str">
        <v>标准型S2</v>
      </c>
      <c r="O697" t="str">
        <v>GPU计算型GN8</v>
      </c>
      <c r="P697" t="str">
        <v>大数据型D1</v>
      </c>
    </row>
    <row r="698" spans="2:38" x14ac:dyDescent="0.4">
      <c r="B698" s="4" t="s">
        <v>63</v>
      </c>
      <c r="C698" s="4" t="s">
        <v>1873</v>
      </c>
      <c r="E698">
        <v>480</v>
      </c>
      <c r="G698" s="4" t="s">
        <v>2245</v>
      </c>
      <c r="H698" s="4" t="s">
        <v>1970</v>
      </c>
      <c r="I698" s="4" t="str">
        <f t="shared" si="10"/>
        <v>选项表!$M$698#</v>
      </c>
      <c r="J698" s="4"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IFERROR(_xlfn._xlws.SORT(
    _xlfn.UNIQUE(
        TRANSPOSE(
            _xlfn.FILTERXML("&lt;select&gt;&lt;x&gt;"&amp;SUBSTITUTE(选项表[[#This Row],[选项表]],",","&lt;/x&gt;&lt;x&gt;") &amp;"&lt;/x&gt;&lt;/select&gt;","//x")
        )
    )
),"无合适选项，请联系作者更新数据")</f>
        <v>标准型SA2</v>
      </c>
    </row>
    <row r="699" spans="2:38" x14ac:dyDescent="0.4">
      <c r="B699" s="4" t="s">
        <v>63</v>
      </c>
      <c r="C699" s="4" t="s">
        <v>1873</v>
      </c>
      <c r="E699">
        <v>320</v>
      </c>
      <c r="G699" s="4" t="s">
        <v>2245</v>
      </c>
      <c r="H699" s="4" t="s">
        <v>2471</v>
      </c>
      <c r="I699" s="4" t="str">
        <f t="shared" si="10"/>
        <v>选项表!$M$699#</v>
      </c>
      <c r="J699" s="4"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W699">IFERROR(_xlfn._xlws.SORT(
    _xlfn.UNIQUE(
        TRANSPOSE(
            _xlfn.FILTERXML("&lt;select&gt;&lt;x&gt;"&amp;SUBSTITUTE(选项表[[#This Row],[选项表]],",","&lt;/x&gt;&lt;x&gt;") &amp;"&lt;/x&gt;&lt;/select&gt;","//x")
        )
    )
),"无合适选项，请联系作者更新数据")</f>
        <v>标准型SA2</v>
      </c>
      <c r="N699" t="str">
        <v>标准型S5</v>
      </c>
      <c r="O699" t="str">
        <v>标准型SA3</v>
      </c>
      <c r="P699" t="str">
        <v>标准型S3</v>
      </c>
      <c r="Q699" t="str">
        <v>高IO型I3</v>
      </c>
      <c r="R699" t="str">
        <v>计算型C6</v>
      </c>
      <c r="S699" t="str">
        <v>GPU计算型GN7</v>
      </c>
      <c r="T699" t="str">
        <v>GPU计算型GN10X</v>
      </c>
      <c r="U699" t="str">
        <v>GPU计算型GN10Xp</v>
      </c>
      <c r="V699" t="str">
        <v>大数据型D3</v>
      </c>
      <c r="W699" t="str">
        <v>大数据型D2</v>
      </c>
    </row>
    <row r="700" spans="2:38" x14ac:dyDescent="0.4">
      <c r="B700" s="4" t="s">
        <v>63</v>
      </c>
      <c r="C700" s="4" t="s">
        <v>1873</v>
      </c>
      <c r="E700">
        <v>464</v>
      </c>
      <c r="G700" s="4" t="s">
        <v>2245</v>
      </c>
      <c r="H700" s="4" t="s">
        <v>1970</v>
      </c>
      <c r="I700" s="4" t="str">
        <f t="shared" si="10"/>
        <v>选项表!$M$700#</v>
      </c>
      <c r="J700" s="4"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_xlfn.FILTERXML("&lt;select&gt;&lt;x&gt;"&amp;SUBSTITUTE(选项表[[#This Row],[选项表]],",","&lt;/x&gt;&lt;x&gt;") &amp;"&lt;/x&gt;&lt;/select&gt;","//x")
        )
    )
),"无合适选项，请联系作者更新数据")</f>
        <v>标准型SA2</v>
      </c>
    </row>
    <row r="701" spans="2:38" x14ac:dyDescent="0.4">
      <c r="B701" s="4" t="s">
        <v>63</v>
      </c>
      <c r="C701" s="4" t="s">
        <v>1873</v>
      </c>
      <c r="E701">
        <v>960</v>
      </c>
      <c r="G701" s="4" t="s">
        <v>2245</v>
      </c>
      <c r="H701" s="4" t="s">
        <v>1970</v>
      </c>
      <c r="I701" s="4" t="str">
        <f t="shared" si="10"/>
        <v>选项表!$M$701#</v>
      </c>
      <c r="J701" s="4"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IFERROR(_xlfn._xlws.SORT(
    _xlfn.UNIQUE(
        TRANSPOSE(
            _xlfn.FILTERXML("&lt;select&gt;&lt;x&gt;"&amp;SUBSTITUTE(选项表[[#This Row],[选项表]],",","&lt;/x&gt;&lt;x&gt;") &amp;"&lt;/x&gt;&lt;/select&gt;","//x")
        )
    )
),"无合适选项，请联系作者更新数据")</f>
        <v>标准型SA2</v>
      </c>
    </row>
    <row r="702" spans="2:38" x14ac:dyDescent="0.4">
      <c r="B702" s="4" t="s">
        <v>63</v>
      </c>
      <c r="C702" s="4" t="s">
        <v>1873</v>
      </c>
      <c r="E702">
        <v>48</v>
      </c>
      <c r="G702" s="4" t="s">
        <v>2245</v>
      </c>
      <c r="H702" s="4" t="s">
        <v>2186</v>
      </c>
      <c r="I702" s="4" t="str">
        <f t="shared" si="10"/>
        <v>选项表!$M$702#</v>
      </c>
      <c r="J702" s="4"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R702">IFERROR(_xlfn._xlws.SORT(
    _xlfn.UNIQUE(
        TRANSPOSE(
            _xlfn.FILTERXML("&lt;select&gt;&lt;x&gt;"&amp;SUBSTITUTE(选项表[[#This Row],[选项表]],",","&lt;/x&gt;&lt;x&gt;") &amp;"&lt;/x&gt;&lt;/select&gt;","//x")
        )
    )
),"无合适选项，请联系作者更新数据")</f>
        <v>标准型S5</v>
      </c>
      <c r="N702" t="str">
        <v>标准型S4</v>
      </c>
      <c r="O702" t="str">
        <v>标准型S3</v>
      </c>
      <c r="P702" t="str">
        <v>标准型S2</v>
      </c>
      <c r="Q702" t="str">
        <v>标准型S1</v>
      </c>
      <c r="R702" t="str">
        <v>GPU计算型GN6</v>
      </c>
    </row>
    <row r="703" spans="2:38" x14ac:dyDescent="0.4">
      <c r="B703" s="4" t="s">
        <v>63</v>
      </c>
      <c r="C703" s="4" t="s">
        <v>1873</v>
      </c>
      <c r="E703">
        <v>316</v>
      </c>
      <c r="G703" s="4" t="s">
        <v>2245</v>
      </c>
      <c r="H703" s="4" t="s">
        <v>1967</v>
      </c>
      <c r="I703" s="4" t="str">
        <f t="shared" si="10"/>
        <v>选项表!$M$703#</v>
      </c>
      <c r="J703" s="4"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_xlfn.FILTERXML("&lt;select&gt;&lt;x&gt;"&amp;SUBSTITUTE(选项表[[#This Row],[选项表]],",","&lt;/x&gt;&lt;x&gt;") &amp;"&lt;/x&gt;&lt;/select&gt;","//x")
        )
    )
),"无合适选项，请联系作者更新数据")</f>
        <v>标准存储增强型S5se</v>
      </c>
    </row>
    <row r="704" spans="2:38" x14ac:dyDescent="0.4">
      <c r="B704" s="4" t="s">
        <v>63</v>
      </c>
      <c r="C704" s="4" t="s">
        <v>1873</v>
      </c>
      <c r="E704">
        <v>384</v>
      </c>
      <c r="G704" s="4" t="s">
        <v>2245</v>
      </c>
      <c r="H704" s="4" t="s">
        <v>2472</v>
      </c>
      <c r="I704" s="4" t="str">
        <f t="shared" si="10"/>
        <v>选项表!$M$704#</v>
      </c>
      <c r="J704" s="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U704">IFERROR(_xlfn._xlws.SORT(
    _xlfn.UNIQUE(
        TRANSPOSE(
            _xlfn.FILTERXML("&lt;select&gt;&lt;x&gt;"&amp;SUBSTITUTE(选项表[[#This Row],[选项表]],",","&lt;/x&gt;&lt;x&gt;") &amp;"&lt;/x&gt;&lt;/select&gt;","//x")
        )
    )
),"无合适选项，请联系作者更新数据")</f>
        <v>标准型SA3</v>
      </c>
      <c r="N704" t="str">
        <v>内存型MA2</v>
      </c>
      <c r="O704" t="str">
        <v>内存型M4</v>
      </c>
      <c r="P704" t="str">
        <v>内存型M2</v>
      </c>
      <c r="Q704" t="str">
        <v>标准型黑石物理服务器BMS4</v>
      </c>
      <c r="R704" t="str">
        <v>大数据型黑石物理服务器BMD2</v>
      </c>
      <c r="S704" t="str">
        <v>高IO型黑石物理服务器BMI5</v>
      </c>
      <c r="T704" t="str">
        <v>GPU型黑石物理服务器BMG5t</v>
      </c>
      <c r="U704" t="str">
        <v>GPU型黑石物理服务器BMG5v</v>
      </c>
    </row>
    <row r="705" spans="2:15" x14ac:dyDescent="0.4">
      <c r="B705" s="4" t="s">
        <v>63</v>
      </c>
      <c r="C705" s="4" t="s">
        <v>1873</v>
      </c>
      <c r="E705">
        <v>216</v>
      </c>
      <c r="G705" s="4" t="s">
        <v>2245</v>
      </c>
      <c r="H705" s="4" t="s">
        <v>2473</v>
      </c>
      <c r="I705" s="4" t="str">
        <f t="shared" si="10"/>
        <v>选项表!$M$705#</v>
      </c>
      <c r="J705" s="4"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_xlfn.FILTERXML("&lt;select&gt;&lt;x&gt;"&amp;SUBSTITUTE(选项表[[#This Row],[选项表]],",","&lt;/x&gt;&lt;x&gt;") &amp;"&lt;/x&gt;&lt;/select&gt;","//x")
        )
    )
),"无合适选项，请联系作者更新数据")</f>
        <v>标准型SA3</v>
      </c>
      <c r="N705" t="str">
        <v>计算型C6</v>
      </c>
    </row>
    <row r="706" spans="2:15" x14ac:dyDescent="0.4">
      <c r="B706" s="4" t="s">
        <v>63</v>
      </c>
      <c r="C706" s="4" t="s">
        <v>1873</v>
      </c>
      <c r="E706">
        <v>470</v>
      </c>
      <c r="G706" s="4" t="s">
        <v>2245</v>
      </c>
      <c r="H706" s="4" t="s">
        <v>2174</v>
      </c>
      <c r="I706" s="4" t="str">
        <f t="shared" ref="I706:I769" si="11">"选项表!" &amp; ADDRESS(ROW(M706),COLUMN(M706)) &amp; "#"</f>
        <v>选项表!$M$706#</v>
      </c>
      <c r="J706" s="4"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N706">IFERROR(_xlfn._xlws.SORT(
    _xlfn.UNIQUE(
        TRANSPOSE(
            _xlfn.FILTERXML("&lt;select&gt;&lt;x&gt;"&amp;SUBSTITUTE(选项表[[#This Row],[选项表]],",","&lt;/x&gt;&lt;x&gt;") &amp;"&lt;/x&gt;&lt;/select&gt;","//x")
        )
    )
),"无合适选项，请联系作者更新数据")</f>
        <v>标准型SA3</v>
      </c>
      <c r="N706" t="str">
        <v>内存型M6</v>
      </c>
    </row>
    <row r="707" spans="2:15" x14ac:dyDescent="0.4">
      <c r="B707" s="4" t="s">
        <v>63</v>
      </c>
      <c r="C707" s="4" t="s">
        <v>1873</v>
      </c>
      <c r="E707">
        <v>215</v>
      </c>
      <c r="G707" s="4" t="s">
        <v>2245</v>
      </c>
      <c r="H707" s="4" t="s">
        <v>1969</v>
      </c>
      <c r="I707" s="4" t="str">
        <f t="shared" si="11"/>
        <v>选项表!$M$707#</v>
      </c>
      <c r="J707" s="4"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_xlfn.FILTERXML("&lt;select&gt;&lt;x&gt;"&amp;SUBSTITUTE(选项表[[#This Row],[选项表]],",","&lt;/x&gt;&lt;x&gt;") &amp;"&lt;/x&gt;&lt;/select&gt;","//x")
        )
    )
),"无合适选项，请联系作者更新数据")</f>
        <v>标准型SA3</v>
      </c>
    </row>
    <row r="708" spans="2:15" x14ac:dyDescent="0.4">
      <c r="B708" s="4" t="s">
        <v>63</v>
      </c>
      <c r="C708" s="4" t="s">
        <v>1873</v>
      </c>
      <c r="E708">
        <v>640</v>
      </c>
      <c r="G708" s="4" t="s">
        <v>2245</v>
      </c>
      <c r="H708" s="4" t="s">
        <v>1969</v>
      </c>
      <c r="I708" s="4" t="str">
        <f t="shared" si="11"/>
        <v>选项表!$M$708#</v>
      </c>
      <c r="J708" s="4"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_xlfn.FILTERXML("&lt;select&gt;&lt;x&gt;"&amp;SUBSTITUTE(选项表[[#This Row],[选项表]],",","&lt;/x&gt;&lt;x&gt;") &amp;"&lt;/x&gt;&lt;/select&gt;","//x")
        )
    )
),"无合适选项，请联系作者更新数据")</f>
        <v>标准型SA3</v>
      </c>
    </row>
    <row r="709" spans="2:15" x14ac:dyDescent="0.4">
      <c r="B709" s="4" t="s">
        <v>63</v>
      </c>
      <c r="C709" s="4" t="s">
        <v>1873</v>
      </c>
      <c r="E709">
        <v>696</v>
      </c>
      <c r="G709" s="4" t="s">
        <v>2245</v>
      </c>
      <c r="H709" s="4" t="s">
        <v>1969</v>
      </c>
      <c r="I709" s="4" t="str">
        <f t="shared" si="11"/>
        <v>选项表!$M$709#</v>
      </c>
      <c r="J709" s="4"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_xlfn.FILTERXML("&lt;select&gt;&lt;x&gt;"&amp;SUBSTITUTE(选项表[[#This Row],[选项表]],",","&lt;/x&gt;&lt;x&gt;") &amp;"&lt;/x&gt;&lt;/select&gt;","//x")
        )
    )
),"无合适选项，请联系作者更新数据")</f>
        <v>标准型SA3</v>
      </c>
    </row>
    <row r="710" spans="2:15" x14ac:dyDescent="0.4">
      <c r="B710" s="4" t="s">
        <v>63</v>
      </c>
      <c r="C710" s="4" t="s">
        <v>1873</v>
      </c>
      <c r="E710">
        <v>940</v>
      </c>
      <c r="G710" s="4" t="s">
        <v>2245</v>
      </c>
      <c r="H710" s="4" t="s">
        <v>2174</v>
      </c>
      <c r="I710" s="4" t="str">
        <f t="shared" si="11"/>
        <v>选项表!$M$710#</v>
      </c>
      <c r="J710" s="4"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N710">IFERROR(_xlfn._xlws.SORT(
    _xlfn.UNIQUE(
        TRANSPOSE(
            _xlfn.FILTERXML("&lt;select&gt;&lt;x&gt;"&amp;SUBSTITUTE(选项表[[#This Row],[选项表]],",","&lt;/x&gt;&lt;x&gt;") &amp;"&lt;/x&gt;&lt;/select&gt;","//x")
        )
    )
),"无合适选项，请联系作者更新数据")</f>
        <v>标准型SA3</v>
      </c>
      <c r="N710" t="str">
        <v>内存型M6</v>
      </c>
    </row>
    <row r="711" spans="2:15" x14ac:dyDescent="0.4">
      <c r="B711" s="4" t="s">
        <v>63</v>
      </c>
      <c r="C711" s="4" t="s">
        <v>1873</v>
      </c>
      <c r="E711">
        <v>288</v>
      </c>
      <c r="G711" s="4" t="s">
        <v>2245</v>
      </c>
      <c r="H711" s="4" t="s">
        <v>1974</v>
      </c>
      <c r="I711" s="4" t="str">
        <f t="shared" si="11"/>
        <v>选项表!$M$711#</v>
      </c>
      <c r="J711" s="4"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IFERROR(_xlfn._xlws.SORT(
    _xlfn.UNIQUE(
        TRANSPOSE(
            _xlfn.FILTERXML("&lt;select&gt;&lt;x&gt;"&amp;SUBSTITUTE(选项表[[#This Row],[选项表]],",","&lt;/x&gt;&lt;x&gt;") &amp;"&lt;/x&gt;&lt;/select&gt;","//x")
        )
    )
),"无合适选项，请联系作者更新数据")</f>
        <v>标准型S4</v>
      </c>
    </row>
    <row r="712" spans="2:15" x14ac:dyDescent="0.4">
      <c r="B712" s="4" t="s">
        <v>63</v>
      </c>
      <c r="C712" s="4" t="s">
        <v>1873</v>
      </c>
      <c r="E712">
        <v>24</v>
      </c>
      <c r="G712" s="4" t="s">
        <v>2245</v>
      </c>
      <c r="H712" s="4" t="s">
        <v>2120</v>
      </c>
      <c r="I712" s="4" t="str">
        <f t="shared" si="11"/>
        <v>选项表!$M$712#</v>
      </c>
      <c r="J712" s="4"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_xlfn.FILTERXML("&lt;select&gt;&lt;x&gt;"&amp;SUBSTITUTE(选项表[[#This Row],[选项表]],",","&lt;/x&gt;&lt;x&gt;") &amp;"&lt;/x&gt;&lt;/select&gt;","//x")
        )
    )
),"无合适选项，请联系作者更新数据")</f>
        <v>标准型S3</v>
      </c>
      <c r="N712" t="str">
        <v>标准型S2</v>
      </c>
      <c r="O712" t="str">
        <v>标准型S1</v>
      </c>
    </row>
    <row r="713" spans="2:15" x14ac:dyDescent="0.4">
      <c r="B713" s="4" t="s">
        <v>63</v>
      </c>
      <c r="C713" s="4" t="s">
        <v>1873</v>
      </c>
      <c r="E713">
        <v>448</v>
      </c>
      <c r="G713" s="4" t="s">
        <v>2245</v>
      </c>
      <c r="H713" s="4" t="s">
        <v>2179</v>
      </c>
      <c r="I713" s="4" t="str">
        <f t="shared" si="11"/>
        <v>选项表!$M$713#</v>
      </c>
      <c r="J713" s="4"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O713">IFERROR(_xlfn._xlws.SORT(
    _xlfn.UNIQUE(
        TRANSPOSE(
            _xlfn.FILTERXML("&lt;select&gt;&lt;x&gt;"&amp;SUBSTITUTE(选项表[[#This Row],[选项表]],",","&lt;/x&gt;&lt;x&gt;") &amp;"&lt;/x&gt;&lt;/select&gt;","//x")
        )
    )
),"无合适选项，请联系作者更新数据")</f>
        <v>标准型SA1</v>
      </c>
      <c r="N713" t="str">
        <v>内存型M2</v>
      </c>
      <c r="O713" t="str">
        <v>GPU计算型GN8</v>
      </c>
    </row>
    <row r="714" spans="2:15" x14ac:dyDescent="0.4">
      <c r="B714" s="4" t="s">
        <v>63</v>
      </c>
      <c r="C714" s="4" t="s">
        <v>1873</v>
      </c>
      <c r="E714">
        <v>12</v>
      </c>
      <c r="G714" s="4" t="s">
        <v>2245</v>
      </c>
      <c r="H714" s="4" t="s">
        <v>1982</v>
      </c>
      <c r="I714" s="4" t="str">
        <f t="shared" si="11"/>
        <v>选项表!$M$714#</v>
      </c>
      <c r="J714" s="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内存型M6</v>
      </c>
    </row>
    <row r="715" spans="2:15" x14ac:dyDescent="0.4">
      <c r="B715" s="4" t="s">
        <v>63</v>
      </c>
      <c r="C715" s="4" t="s">
        <v>1873</v>
      </c>
      <c r="E715">
        <v>512</v>
      </c>
      <c r="G715" s="4" t="s">
        <v>2245</v>
      </c>
      <c r="H715" s="4" t="s">
        <v>2139</v>
      </c>
      <c r="I715" s="4" t="str">
        <f t="shared" si="11"/>
        <v>选项表!$M$715#</v>
      </c>
      <c r="J715" s="4"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O715">IFERROR(_xlfn._xlws.SORT(
    _xlfn.UNIQUE(
        TRANSPOSE(
            _xlfn.FILTERXML("&lt;select&gt;&lt;x&gt;"&amp;SUBSTITUTE(选项表[[#This Row],[选项表]],",","&lt;/x&gt;&lt;x&gt;") &amp;"&lt;/x&gt;&lt;/select&gt;","//x")
        )
    )
),"无合适选项，请联系作者更新数据")</f>
        <v>内存型M6</v>
      </c>
      <c r="N715" t="str">
        <v>内存型M5</v>
      </c>
      <c r="O715" t="str">
        <v>内存型M4</v>
      </c>
    </row>
    <row r="716" spans="2:15" x14ac:dyDescent="0.4">
      <c r="B716" s="4" t="s">
        <v>63</v>
      </c>
      <c r="C716" s="4" t="s">
        <v>1873</v>
      </c>
      <c r="E716">
        <v>700</v>
      </c>
      <c r="G716" s="4" t="s">
        <v>2245</v>
      </c>
      <c r="H716" s="4" t="s">
        <v>1983</v>
      </c>
      <c r="I716" s="4" t="str">
        <f t="shared" si="11"/>
        <v>选项表!$M$716#</v>
      </c>
      <c r="J716" s="4"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内存型M5</v>
      </c>
    </row>
    <row r="717" spans="2:15" x14ac:dyDescent="0.4">
      <c r="B717" s="4" t="s">
        <v>63</v>
      </c>
      <c r="C717" s="4" t="s">
        <v>1873</v>
      </c>
      <c r="E717">
        <v>144</v>
      </c>
      <c r="G717" s="4" t="s">
        <v>2245</v>
      </c>
      <c r="H717" s="4" t="s">
        <v>1984</v>
      </c>
      <c r="I717" s="4" t="str">
        <f t="shared" si="11"/>
        <v>选项表!$M$717#</v>
      </c>
      <c r="J717" s="4"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内存型M4</v>
      </c>
    </row>
    <row r="718" spans="2:15" x14ac:dyDescent="0.4">
      <c r="B718" s="4" t="s">
        <v>63</v>
      </c>
      <c r="C718" s="4" t="s">
        <v>1873</v>
      </c>
      <c r="E718">
        <v>648</v>
      </c>
      <c r="G718" s="4" t="s">
        <v>2245</v>
      </c>
      <c r="H718" s="4" t="s">
        <v>1984</v>
      </c>
      <c r="I718" s="4" t="str">
        <f t="shared" si="11"/>
        <v>选项表!$M$718#</v>
      </c>
      <c r="J718" s="4"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内存型M4</v>
      </c>
    </row>
    <row r="719" spans="2:15" x14ac:dyDescent="0.4">
      <c r="B719" s="4" t="s">
        <v>63</v>
      </c>
      <c r="C719" s="4" t="s">
        <v>1873</v>
      </c>
      <c r="E719">
        <v>184</v>
      </c>
      <c r="G719" s="4" t="s">
        <v>2245</v>
      </c>
      <c r="H719" s="4" t="s">
        <v>1962</v>
      </c>
      <c r="I719" s="4" t="str">
        <f t="shared" si="11"/>
        <v>选项表!$M$719#</v>
      </c>
      <c r="J719" s="4"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_xlfn.FILTERXML("&lt;select&gt;&lt;x&gt;"&amp;SUBSTITUTE(选项表[[#This Row],[选项表]],",","&lt;/x&gt;&lt;x&gt;") &amp;"&lt;/x&gt;&lt;/select&gt;","//x")
        )
    )
),"无合适选项，请联系作者更新数据")</f>
        <v>计算型C5</v>
      </c>
    </row>
    <row r="720" spans="2:15" x14ac:dyDescent="0.4">
      <c r="B720" s="4" t="s">
        <v>63</v>
      </c>
      <c r="C720" s="4" t="s">
        <v>1873</v>
      </c>
      <c r="E720">
        <v>368</v>
      </c>
      <c r="G720" s="4" t="s">
        <v>2245</v>
      </c>
      <c r="H720" s="4" t="s">
        <v>1962</v>
      </c>
      <c r="I720" s="4" t="str">
        <f t="shared" si="11"/>
        <v>选项表!$M$720#</v>
      </c>
      <c r="J720" s="4"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_xlfn.FILTERXML("&lt;select&gt;&lt;x&gt;"&amp;SUBSTITUTE(选项表[[#This Row],[选项表]],",","&lt;/x&gt;&lt;x&gt;") &amp;"&lt;/x&gt;&lt;/select&gt;","//x")
        )
    )
),"无合适选项，请联系作者更新数据")</f>
        <v>计算型C5</v>
      </c>
    </row>
    <row r="721" spans="2:16" x14ac:dyDescent="0.4">
      <c r="B721" s="4" t="s">
        <v>63</v>
      </c>
      <c r="C721" s="4" t="s">
        <v>1873</v>
      </c>
      <c r="E721">
        <v>174</v>
      </c>
      <c r="G721" s="4" t="s">
        <v>2245</v>
      </c>
      <c r="H721" s="4" t="s">
        <v>1963</v>
      </c>
      <c r="I721" s="4" t="str">
        <f t="shared" si="11"/>
        <v>选项表!$M$721#</v>
      </c>
      <c r="J721" s="4"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_xlfn.FILTERXML("&lt;select&gt;&lt;x&gt;"&amp;SUBSTITUTE(选项表[[#This Row],[选项表]],",","&lt;/x&gt;&lt;x&gt;") &amp;"&lt;/x&gt;&lt;/select&gt;","//x")
        )
    )
),"无合适选项，请联系作者更新数据")</f>
        <v>计算型C4</v>
      </c>
    </row>
    <row r="722" spans="2:16" x14ac:dyDescent="0.4">
      <c r="B722" s="4" t="s">
        <v>63</v>
      </c>
      <c r="C722" s="4" t="s">
        <v>1873</v>
      </c>
      <c r="E722">
        <v>348</v>
      </c>
      <c r="G722" s="4" t="s">
        <v>2245</v>
      </c>
      <c r="H722" s="4" t="s">
        <v>1963</v>
      </c>
      <c r="I722" s="4" t="str">
        <f t="shared" si="11"/>
        <v>选项表!$M$722#</v>
      </c>
      <c r="J722" s="4"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_xlfn.FILTERXML("&lt;select&gt;&lt;x&gt;"&amp;SUBSTITUTE(选项表[[#This Row],[选项表]],",","&lt;/x&gt;&lt;x&gt;") &amp;"&lt;/x&gt;&lt;/select&gt;","//x")
        )
    )
),"无合适选项，请联系作者更新数据")</f>
        <v>计算型C4</v>
      </c>
    </row>
    <row r="723" spans="2:16" x14ac:dyDescent="0.4">
      <c r="B723" s="4" t="s">
        <v>63</v>
      </c>
      <c r="C723" s="4" t="s">
        <v>1873</v>
      </c>
      <c r="E723">
        <v>20</v>
      </c>
      <c r="G723" s="4" t="s">
        <v>2245</v>
      </c>
      <c r="H723" s="4" t="s">
        <v>2355</v>
      </c>
      <c r="I723" s="4" t="str">
        <f t="shared" si="11"/>
        <v>选项表!$M$723#</v>
      </c>
      <c r="J723" s="4"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_xlfn.FILTERXML("&lt;select&gt;&lt;x&gt;"&amp;SUBSTITUTE(选项表[[#This Row],[选项表]],",","&lt;/x&gt;&lt;x&gt;") &amp;"&lt;/x&gt;&lt;/select&gt;","//x")
        )
    )
),"无合适选项，请联系作者更新数据")</f>
        <v>GPU计算型GN6S</v>
      </c>
      <c r="N723" t="str">
        <v>GPU计算型GN7</v>
      </c>
    </row>
    <row r="724" spans="2:16" x14ac:dyDescent="0.4">
      <c r="B724" s="4" t="s">
        <v>63</v>
      </c>
      <c r="C724" s="4" t="s">
        <v>1873</v>
      </c>
      <c r="E724">
        <v>40</v>
      </c>
      <c r="G724" s="4" t="s">
        <v>2245</v>
      </c>
      <c r="H724" s="4" t="s">
        <v>2448</v>
      </c>
      <c r="I724" s="4" t="str">
        <f t="shared" si="11"/>
        <v>选项表!$M$724#</v>
      </c>
      <c r="J724" s="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P724">IFERROR(_xlfn._xlws.SORT(
    _xlfn.UNIQUE(
        TRANSPOSE(
            _xlfn.FILTERXML("&lt;select&gt;&lt;x&gt;"&amp;SUBSTITUTE(选项表[[#This Row],[选项表]],",","&lt;/x&gt;&lt;x&gt;") &amp;"&lt;/x&gt;&lt;/select&gt;","//x")
        )
    )
),"无合适选项，请联系作者更新数据")</f>
        <v>GPU计算型GN6S</v>
      </c>
      <c r="N724" t="str">
        <v>GPU计算型GN7</v>
      </c>
      <c r="O724" t="str">
        <v>GPU计算型GN10X</v>
      </c>
      <c r="P724" t="str">
        <v>GPU计算型GN10Xp</v>
      </c>
    </row>
    <row r="725" spans="2:16" x14ac:dyDescent="0.4">
      <c r="B725" s="4" t="s">
        <v>63</v>
      </c>
      <c r="C725" s="4" t="s">
        <v>1873</v>
      </c>
      <c r="E725">
        <v>80</v>
      </c>
      <c r="G725" s="4" t="s">
        <v>2245</v>
      </c>
      <c r="H725" s="4" t="s">
        <v>2098</v>
      </c>
      <c r="I725" s="4" t="str">
        <f t="shared" si="11"/>
        <v>选项表!$M$725#</v>
      </c>
      <c r="J725" s="4"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N725">IFERROR(_xlfn._xlws.SORT(
    _xlfn.UNIQUE(
        TRANSPOSE(
            _xlfn.FILTERXML("&lt;select&gt;&lt;x&gt;"&amp;SUBSTITUTE(选项表[[#This Row],[选项表]],",","&lt;/x&gt;&lt;x&gt;") &amp;"&lt;/x&gt;&lt;/select&gt;","//x")
        )
    )
),"无合适选项，请联系作者更新数据")</f>
        <v>GPU计算型GN7</v>
      </c>
      <c r="N725" t="str">
        <v>GPU计算型GN10Xp</v>
      </c>
    </row>
    <row r="726" spans="2:16" x14ac:dyDescent="0.4">
      <c r="B726" s="4" t="s">
        <v>63</v>
      </c>
      <c r="C726" s="4" t="s">
        <v>1873</v>
      </c>
      <c r="E726">
        <v>56</v>
      </c>
      <c r="G726" s="4" t="s">
        <v>2245</v>
      </c>
      <c r="H726" s="4" t="s">
        <v>1989</v>
      </c>
      <c r="I726" s="4" t="str">
        <f t="shared" si="11"/>
        <v>选项表!$M$726#</v>
      </c>
      <c r="J726" s="4"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GPU计算型GN8</v>
      </c>
    </row>
    <row r="727" spans="2:16" x14ac:dyDescent="0.4">
      <c r="B727" s="4" t="s">
        <v>63</v>
      </c>
      <c r="C727" s="4" t="s">
        <v>1873</v>
      </c>
      <c r="E727">
        <v>112</v>
      </c>
      <c r="G727" s="4" t="s">
        <v>2245</v>
      </c>
      <c r="H727" s="4" t="s">
        <v>1989</v>
      </c>
      <c r="I727" s="4" t="str">
        <f t="shared" si="11"/>
        <v>选项表!$M$727#</v>
      </c>
      <c r="J727" s="4"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GPU计算型GN8</v>
      </c>
    </row>
    <row r="728" spans="2:16" x14ac:dyDescent="0.4">
      <c r="B728" s="4" t="s">
        <v>63</v>
      </c>
      <c r="C728" s="4" t="s">
        <v>1873</v>
      </c>
      <c r="E728">
        <v>226</v>
      </c>
      <c r="G728" s="4" t="s">
        <v>2245</v>
      </c>
      <c r="H728" s="4" t="s">
        <v>1994</v>
      </c>
      <c r="I728" s="4" t="str">
        <f t="shared" si="11"/>
        <v>选项表!$M$728#</v>
      </c>
      <c r="J728" s="4"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GPU推理型GI3X</v>
      </c>
    </row>
    <row r="729" spans="2:16" x14ac:dyDescent="0.4">
      <c r="B729" s="4" t="s">
        <v>63</v>
      </c>
      <c r="C729" s="4" t="s">
        <v>1873</v>
      </c>
      <c r="E729">
        <v>452</v>
      </c>
      <c r="G729" s="4" t="s">
        <v>2245</v>
      </c>
      <c r="H729" s="4" t="s">
        <v>1994</v>
      </c>
      <c r="I729" s="4" t="str">
        <f t="shared" si="11"/>
        <v>选项表!$M$729#</v>
      </c>
      <c r="J729" s="4"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GPU推理型GI3X</v>
      </c>
    </row>
    <row r="730" spans="2:16" x14ac:dyDescent="0.4">
      <c r="B730" s="4" t="s">
        <v>63</v>
      </c>
      <c r="C730" s="4" t="s">
        <v>1873</v>
      </c>
      <c r="E730">
        <v>474</v>
      </c>
      <c r="G730" s="4" t="s">
        <v>2245</v>
      </c>
      <c r="H730" s="4" t="s">
        <v>1988</v>
      </c>
      <c r="I730" s="4" t="str">
        <f t="shared" si="11"/>
        <v>选项表!$M$730#</v>
      </c>
      <c r="J730" s="4"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GPU计算型GT4</v>
      </c>
    </row>
    <row r="731" spans="2:16" x14ac:dyDescent="0.4">
      <c r="B731" s="4" t="s">
        <v>63</v>
      </c>
      <c r="C731" s="4" t="s">
        <v>1873</v>
      </c>
      <c r="E731">
        <v>948</v>
      </c>
      <c r="G731" s="4" t="s">
        <v>2245</v>
      </c>
      <c r="H731" s="4" t="s">
        <v>1988</v>
      </c>
      <c r="I731" s="4" t="str">
        <f t="shared" si="11"/>
        <v>选项表!$M$731#</v>
      </c>
      <c r="J731" s="4"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GPU计算型GT4</v>
      </c>
    </row>
    <row r="732" spans="2:16" x14ac:dyDescent="0.4">
      <c r="B732" s="4" t="s">
        <v>63</v>
      </c>
      <c r="C732" s="4" t="s">
        <v>1873</v>
      </c>
      <c r="E732">
        <v>88</v>
      </c>
      <c r="G732" s="4" t="s">
        <v>2245</v>
      </c>
      <c r="H732" s="4" t="s">
        <v>1996</v>
      </c>
      <c r="I732" s="4" t="str">
        <f t="shared" si="11"/>
        <v>选项表!$M$732#</v>
      </c>
      <c r="J732" s="4"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_xlfn.FILTERXML("&lt;select&gt;&lt;x&gt;"&amp;SUBSTITUTE(选项表[[#This Row],[选项表]],",","&lt;/x&gt;&lt;x&gt;") &amp;"&lt;/x&gt;&lt;/select&gt;","//x")
        )
    )
),"无合适选项，请联系作者更新数据")</f>
        <v>FPGA加速型FX4</v>
      </c>
    </row>
    <row r="733" spans="2:16" x14ac:dyDescent="0.4">
      <c r="B733" s="4" t="s">
        <v>63</v>
      </c>
      <c r="C733" s="4" t="s">
        <v>1873</v>
      </c>
      <c r="E733">
        <v>176</v>
      </c>
      <c r="G733" s="4" t="s">
        <v>2245</v>
      </c>
      <c r="H733" s="4" t="s">
        <v>1996</v>
      </c>
      <c r="I733" s="4" t="str">
        <f t="shared" si="11"/>
        <v>选项表!$M$733#</v>
      </c>
      <c r="J733" s="4"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_xlfn.FILTERXML("&lt;select&gt;&lt;x&gt;"&amp;SUBSTITUTE(选项表[[#This Row],[选项表]],",","&lt;/x&gt;&lt;x&gt;") &amp;"&lt;/x&gt;&lt;/select&gt;","//x")
        )
    )
),"无合适选项，请联系作者更新数据")</f>
        <v>FPGA加速型FX4</v>
      </c>
    </row>
    <row r="734" spans="2:16" x14ac:dyDescent="0.4">
      <c r="B734" s="4" t="s">
        <v>63</v>
      </c>
      <c r="C734" s="4" t="s">
        <v>1873</v>
      </c>
      <c r="E734">
        <v>352</v>
      </c>
      <c r="G734" s="4" t="s">
        <v>2245</v>
      </c>
      <c r="H734" s="4" t="s">
        <v>1996</v>
      </c>
      <c r="I734" s="4" t="str">
        <f t="shared" si="11"/>
        <v>选项表!$M$734#</v>
      </c>
      <c r="J734" s="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IFERROR(_xlfn._xlws.SORT(
    _xlfn.UNIQUE(
        TRANSPOSE(
            _xlfn.FILTERXML("&lt;select&gt;&lt;x&gt;"&amp;SUBSTITUTE(选项表[[#This Row],[选项表]],",","&lt;/x&gt;&lt;x&gt;") &amp;"&lt;/x&gt;&lt;/select&gt;","//x")
        )
    )
),"无合适选项，请联系作者更新数据")</f>
        <v>FPGA加速型FX4</v>
      </c>
    </row>
    <row r="735" spans="2:16" x14ac:dyDescent="0.4">
      <c r="B735" s="4" t="s">
        <v>206</v>
      </c>
      <c r="C735" s="4" t="s">
        <v>11</v>
      </c>
      <c r="E735">
        <v>1</v>
      </c>
      <c r="G735" s="4" t="s">
        <v>2245</v>
      </c>
      <c r="H735" s="4" t="s">
        <v>2325</v>
      </c>
      <c r="I735" s="4" t="str">
        <f t="shared" si="11"/>
        <v>选项表!$M$735#</v>
      </c>
      <c r="J735" s="4"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_xlfn.FILTERXML("&lt;select&gt;&lt;x&gt;"&amp;SUBSTITUTE(选项表[[#This Row],[选项表]],",","&lt;/x&gt;&lt;x&gt;") &amp;"&lt;/x&gt;&lt;/select&gt;","//x")
        )
    )
),"无合适选项，请联系作者更新数据")</f>
        <v>标准架构</v>
      </c>
    </row>
    <row r="736" spans="2:16" x14ac:dyDescent="0.4">
      <c r="B736" s="4" t="s">
        <v>206</v>
      </c>
      <c r="C736" s="4" t="s">
        <v>11</v>
      </c>
      <c r="E736">
        <v>2</v>
      </c>
      <c r="G736" s="4" t="s">
        <v>2245</v>
      </c>
      <c r="H736" s="4" t="s">
        <v>2575</v>
      </c>
      <c r="I736" s="4" t="str">
        <f t="shared" si="11"/>
        <v>选项表!$M$736#</v>
      </c>
      <c r="J736" s="4"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x14ac:dyDescent="0.4">
      <c r="B737" s="4" t="s">
        <v>206</v>
      </c>
      <c r="C737" s="4" t="s">
        <v>11</v>
      </c>
      <c r="E737">
        <v>4</v>
      </c>
      <c r="G737" s="4" t="s">
        <v>2245</v>
      </c>
      <c r="H737" s="4" t="s">
        <v>2575</v>
      </c>
      <c r="I737" s="4" t="str">
        <f t="shared" si="11"/>
        <v>选项表!$M$737#</v>
      </c>
      <c r="J737" s="4"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N737">IFERROR(_xlfn._xlws.SORT(
    _xlfn.UNIQUE(
        TRANSPOSE(
            _xlfn.FILTERXML("&lt;select&gt;&lt;x&gt;"&amp;SUBSTITUTE(选项表[[#This Row],[选项表]],",","&lt;/x&gt;&lt;x&gt;") &amp;"&lt;/x&gt;&lt;/select&gt;","//x")
        )
    )
),"无合适选项，请联系作者更新数据")</f>
        <v>标准架构</v>
      </c>
      <c r="N737" t="str">
        <v>集群架构</v>
      </c>
    </row>
    <row r="738" spans="2:14" x14ac:dyDescent="0.4">
      <c r="B738" s="4" t="s">
        <v>206</v>
      </c>
      <c r="C738" s="4" t="s">
        <v>11</v>
      </c>
      <c r="E738">
        <v>8</v>
      </c>
      <c r="G738" s="4" t="s">
        <v>2245</v>
      </c>
      <c r="H738" s="4" t="s">
        <v>2325</v>
      </c>
      <c r="I738" s="4" t="str">
        <f t="shared" si="11"/>
        <v>选项表!$M$738#</v>
      </c>
      <c r="J738" s="4"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IFERROR(_xlfn._xlws.SORT(
    _xlfn.UNIQUE(
        TRANSPOSE(
            _xlfn.FILTERXML("&lt;select&gt;&lt;x&gt;"&amp;SUBSTITUTE(选项表[[#This Row],[选项表]],",","&lt;/x&gt;&lt;x&gt;") &amp;"&lt;/x&gt;&lt;/select&gt;","//x")
        )
    )
),"无合适选项，请联系作者更新数据")</f>
        <v>标准架构</v>
      </c>
    </row>
    <row r="739" spans="2:14" x14ac:dyDescent="0.4">
      <c r="B739" s="4" t="s">
        <v>206</v>
      </c>
      <c r="C739" s="4" t="s">
        <v>11</v>
      </c>
      <c r="E739">
        <v>12</v>
      </c>
      <c r="G739" s="4" t="s">
        <v>2245</v>
      </c>
      <c r="H739" s="4" t="s">
        <v>2575</v>
      </c>
      <c r="I739" s="4" t="str">
        <f t="shared" si="11"/>
        <v>选项表!$M$739#</v>
      </c>
      <c r="J739" s="4"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N739">IFERROR(_xlfn._xlws.SORT(
    _xlfn.UNIQUE(
        TRANSPOSE(
            _xlfn.FILTERXML("&lt;select&gt;&lt;x&gt;"&amp;SUBSTITUTE(选项表[[#This Row],[选项表]],",","&lt;/x&gt;&lt;x&gt;") &amp;"&lt;/x&gt;&lt;/select&gt;","//x")
        )
    )
),"无合适选项，请联系作者更新数据")</f>
        <v>标准架构</v>
      </c>
      <c r="N739" t="str">
        <v>集群架构</v>
      </c>
    </row>
    <row r="740" spans="2:14" x14ac:dyDescent="0.4">
      <c r="B740" s="4" t="s">
        <v>206</v>
      </c>
      <c r="C740" s="4" t="s">
        <v>11</v>
      </c>
      <c r="E740">
        <v>16</v>
      </c>
      <c r="G740" s="4" t="s">
        <v>2245</v>
      </c>
      <c r="H740" s="4" t="s">
        <v>2325</v>
      </c>
      <c r="I740" s="4" t="str">
        <f t="shared" si="11"/>
        <v>选项表!$M$740#</v>
      </c>
      <c r="J740" s="4"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_xlfn.FILTERXML("&lt;select&gt;&lt;x&gt;"&amp;SUBSTITUTE(选项表[[#This Row],[选项表]],",","&lt;/x&gt;&lt;x&gt;") &amp;"&lt;/x&gt;&lt;/select&gt;","//x")
        )
    )
),"无合适选项，请联系作者更新数据")</f>
        <v>标准架构</v>
      </c>
    </row>
    <row r="741" spans="2:14" x14ac:dyDescent="0.4">
      <c r="B741" s="4" t="s">
        <v>206</v>
      </c>
      <c r="C741" s="4" t="s">
        <v>11</v>
      </c>
      <c r="E741">
        <v>20</v>
      </c>
      <c r="G741" s="4" t="s">
        <v>2245</v>
      </c>
      <c r="H741" s="4" t="s">
        <v>2575</v>
      </c>
      <c r="I741" s="4" t="str">
        <f t="shared" si="11"/>
        <v>选项表!$M$741#</v>
      </c>
      <c r="J741" s="4"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N741">IFERROR(_xlfn._xlws.SORT(
    _xlfn.UNIQUE(
        TRANSPOSE(
            _xlfn.FILTERXML("&lt;select&gt;&lt;x&gt;"&amp;SUBSTITUTE(选项表[[#This Row],[选项表]],",","&lt;/x&gt;&lt;x&gt;") &amp;"&lt;/x&gt;&lt;/select&gt;","//x")
        )
    )
),"无合适选项，请联系作者更新数据")</f>
        <v>标准架构</v>
      </c>
      <c r="N741" t="str">
        <v>集群架构</v>
      </c>
    </row>
    <row r="742" spans="2:14" x14ac:dyDescent="0.4">
      <c r="B742" s="4" t="s">
        <v>206</v>
      </c>
      <c r="C742" s="4" t="s">
        <v>11</v>
      </c>
      <c r="E742">
        <v>24</v>
      </c>
      <c r="G742" s="4" t="s">
        <v>2245</v>
      </c>
      <c r="H742" s="4" t="s">
        <v>2325</v>
      </c>
      <c r="I742" s="4" t="str">
        <f t="shared" si="11"/>
        <v>选项表!$M$742#</v>
      </c>
      <c r="J742" s="4"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_xlfn.FILTERXML("&lt;select&gt;&lt;x&gt;"&amp;SUBSTITUTE(选项表[[#This Row],[选项表]],",","&lt;/x&gt;&lt;x&gt;") &amp;"&lt;/x&gt;&lt;/select&gt;","//x")
        )
    )
),"无合适选项，请联系作者更新数据")</f>
        <v>标准架构</v>
      </c>
    </row>
    <row r="743" spans="2:14" x14ac:dyDescent="0.4">
      <c r="B743" s="4" t="s">
        <v>206</v>
      </c>
      <c r="C743" s="4" t="s">
        <v>11</v>
      </c>
      <c r="E743">
        <v>32</v>
      </c>
      <c r="G743" s="4" t="s">
        <v>2245</v>
      </c>
      <c r="H743" s="4" t="s">
        <v>2575</v>
      </c>
      <c r="I743" s="4" t="str">
        <f t="shared" si="11"/>
        <v>选项表!$M$743#</v>
      </c>
      <c r="J743" s="4"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_xlfn.FILTERXML("&lt;select&gt;&lt;x&gt;"&amp;SUBSTITUTE(选项表[[#This Row],[选项表]],",","&lt;/x&gt;&lt;x&gt;") &amp;"&lt;/x&gt;&lt;/select&gt;","//x")
        )
    )
),"无合适选项，请联系作者更新数据")</f>
        <v>标准架构</v>
      </c>
      <c r="N743" t="str">
        <v>集群架构</v>
      </c>
    </row>
    <row r="744" spans="2:14" x14ac:dyDescent="0.4">
      <c r="B744" s="4" t="s">
        <v>206</v>
      </c>
      <c r="C744" s="4" t="s">
        <v>11</v>
      </c>
      <c r="E744">
        <v>40</v>
      </c>
      <c r="G744" s="4" t="s">
        <v>2245</v>
      </c>
      <c r="H744" s="4" t="s">
        <v>2325</v>
      </c>
      <c r="I744" s="4" t="str">
        <f t="shared" si="11"/>
        <v>选项表!$M$744#</v>
      </c>
      <c r="J744" s="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标准架构</v>
      </c>
    </row>
    <row r="745" spans="2:14" x14ac:dyDescent="0.4">
      <c r="B745" s="4" t="s">
        <v>206</v>
      </c>
      <c r="C745" s="4" t="s">
        <v>11</v>
      </c>
      <c r="E745">
        <v>48</v>
      </c>
      <c r="G745" s="4" t="s">
        <v>2245</v>
      </c>
      <c r="H745" s="4" t="s">
        <v>2325</v>
      </c>
      <c r="I745" s="4" t="str">
        <f t="shared" si="11"/>
        <v>选项表!$M$745#</v>
      </c>
      <c r="J745" s="4"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标准架构</v>
      </c>
    </row>
    <row r="746" spans="2:14" x14ac:dyDescent="0.4">
      <c r="B746" s="4" t="s">
        <v>206</v>
      </c>
      <c r="C746" s="4" t="s">
        <v>11</v>
      </c>
      <c r="E746">
        <v>64</v>
      </c>
      <c r="G746" s="4" t="s">
        <v>2245</v>
      </c>
      <c r="H746" s="4" t="s">
        <v>2575</v>
      </c>
      <c r="I746" s="4" t="str">
        <f t="shared" si="11"/>
        <v>选项表!$M$746#</v>
      </c>
      <c r="J746" s="4"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_xlfn.FILTERXML("&lt;select&gt;&lt;x&gt;"&amp;SUBSTITUTE(选项表[[#This Row],[选项表]],",","&lt;/x&gt;&lt;x&gt;") &amp;"&lt;/x&gt;&lt;/select&gt;","//x")
        )
    )
),"无合适选项，请联系作者更新数据")</f>
        <v>标准架构</v>
      </c>
      <c r="N746" t="str">
        <v>集群架构</v>
      </c>
    </row>
    <row r="747" spans="2:14" x14ac:dyDescent="0.4">
      <c r="B747" s="4" t="s">
        <v>206</v>
      </c>
      <c r="C747" s="4" t="s">
        <v>11</v>
      </c>
      <c r="E747">
        <v>96</v>
      </c>
      <c r="G747" s="4" t="s">
        <v>2245</v>
      </c>
      <c r="H747" s="4" t="s">
        <v>2326</v>
      </c>
      <c r="I747" s="4" t="str">
        <f t="shared" si="11"/>
        <v>选项表!$M$747#</v>
      </c>
      <c r="J747" s="4"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x14ac:dyDescent="0.4">
      <c r="B748" s="4" t="s">
        <v>206</v>
      </c>
      <c r="C748" s="4" t="s">
        <v>11</v>
      </c>
      <c r="E748">
        <v>128</v>
      </c>
      <c r="G748" s="4" t="s">
        <v>2245</v>
      </c>
      <c r="H748" s="4" t="s">
        <v>2326</v>
      </c>
      <c r="I748" s="4" t="str">
        <f t="shared" si="11"/>
        <v>选项表!$M$748#</v>
      </c>
      <c r="J748" s="4"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x14ac:dyDescent="0.4">
      <c r="B749" s="4" t="s">
        <v>206</v>
      </c>
      <c r="C749" s="4" t="s">
        <v>11</v>
      </c>
      <c r="E749">
        <v>256</v>
      </c>
      <c r="G749" s="4" t="s">
        <v>2245</v>
      </c>
      <c r="H749" s="4" t="s">
        <v>2326</v>
      </c>
      <c r="I749" s="4" t="str">
        <f t="shared" si="11"/>
        <v>选项表!$M$749#</v>
      </c>
      <c r="J749" s="4"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x14ac:dyDescent="0.4">
      <c r="B750" s="4" t="s">
        <v>206</v>
      </c>
      <c r="C750" s="4" t="s">
        <v>11</v>
      </c>
      <c r="E750">
        <v>384</v>
      </c>
      <c r="G750" s="4" t="s">
        <v>2245</v>
      </c>
      <c r="H750" s="4" t="s">
        <v>2326</v>
      </c>
      <c r="I750" s="4" t="str">
        <f t="shared" si="11"/>
        <v>选项表!$M$750#</v>
      </c>
      <c r="J750" s="4"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x14ac:dyDescent="0.4">
      <c r="B751" s="4" t="s">
        <v>206</v>
      </c>
      <c r="C751" s="4" t="s">
        <v>11</v>
      </c>
      <c r="E751">
        <v>512</v>
      </c>
      <c r="G751" s="4" t="s">
        <v>2245</v>
      </c>
      <c r="H751" s="4" t="s">
        <v>2326</v>
      </c>
      <c r="I751" s="4" t="str">
        <f t="shared" si="11"/>
        <v>选项表!$M$751#</v>
      </c>
      <c r="J751" s="4"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x14ac:dyDescent="0.4">
      <c r="B752" s="4" t="s">
        <v>206</v>
      </c>
      <c r="C752" s="4" t="s">
        <v>11</v>
      </c>
      <c r="E752">
        <v>1024</v>
      </c>
      <c r="G752" s="4" t="s">
        <v>2245</v>
      </c>
      <c r="H752" s="4" t="s">
        <v>2326</v>
      </c>
      <c r="I752" s="4" t="str">
        <f t="shared" si="11"/>
        <v>选项表!$M$752#</v>
      </c>
      <c r="J752" s="4"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8" x14ac:dyDescent="0.4">
      <c r="B753" s="4" t="s">
        <v>206</v>
      </c>
      <c r="C753" s="4" t="s">
        <v>11</v>
      </c>
      <c r="E753">
        <v>2048</v>
      </c>
      <c r="G753" s="4" t="s">
        <v>2245</v>
      </c>
      <c r="H753" s="4" t="s">
        <v>2326</v>
      </c>
      <c r="I753" s="4" t="str">
        <f t="shared" si="11"/>
        <v>选项表!$M$753#</v>
      </c>
      <c r="J753" s="4"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_xlfn.FILTERXML("&lt;select&gt;&lt;x&gt;"&amp;SUBSTITUTE(选项表[[#This Row],[选项表]],",","&lt;/x&gt;&lt;x&gt;") &amp;"&lt;/x&gt;&lt;/select&gt;","//x")
        )
    )
),"无合适选项，请联系作者更新数据")</f>
        <v>集群架构</v>
      </c>
    </row>
    <row r="754" spans="2:18" x14ac:dyDescent="0.4">
      <c r="B754" s="4" t="s">
        <v>206</v>
      </c>
      <c r="C754" s="4" t="s">
        <v>11</v>
      </c>
      <c r="E754">
        <v>3072</v>
      </c>
      <c r="G754" s="4" t="s">
        <v>2245</v>
      </c>
      <c r="H754" s="4" t="s">
        <v>2326</v>
      </c>
      <c r="I754" s="4" t="str">
        <f t="shared" si="11"/>
        <v>选项表!$M$754#</v>
      </c>
      <c r="J754" s="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_xlfn.FILTERXML("&lt;select&gt;&lt;x&gt;"&amp;SUBSTITUTE(选项表[[#This Row],[选项表]],",","&lt;/x&gt;&lt;x&gt;") &amp;"&lt;/x&gt;&lt;/select&gt;","//x")
        )
    )
),"无合适选项，请联系作者更新数据")</f>
        <v>集群架构</v>
      </c>
    </row>
    <row r="755" spans="2:18" x14ac:dyDescent="0.4">
      <c r="B755" s="4" t="s">
        <v>206</v>
      </c>
      <c r="C755" s="4" t="s">
        <v>11</v>
      </c>
      <c r="E755">
        <v>4096</v>
      </c>
      <c r="G755" s="4" t="s">
        <v>2245</v>
      </c>
      <c r="H755" s="4" t="s">
        <v>2326</v>
      </c>
      <c r="I755" s="4" t="str">
        <f t="shared" si="11"/>
        <v>选项表!$M$755#</v>
      </c>
      <c r="J755" s="4"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_xlfn.FILTERXML("&lt;select&gt;&lt;x&gt;"&amp;SUBSTITUTE(选项表[[#This Row],[选项表]],",","&lt;/x&gt;&lt;x&gt;") &amp;"&lt;/x&gt;&lt;/select&gt;","//x")
        )
    )
),"无合适选项，请联系作者更新数据")</f>
        <v>集群架构</v>
      </c>
    </row>
    <row r="756" spans="2:18" x14ac:dyDescent="0.4">
      <c r="B756" s="4" t="s">
        <v>2260</v>
      </c>
      <c r="C756" s="4" t="s">
        <v>1873</v>
      </c>
      <c r="E756">
        <v>4</v>
      </c>
      <c r="G756" s="4" t="s">
        <v>2245</v>
      </c>
      <c r="H756" s="4" t="s">
        <v>2291</v>
      </c>
      <c r="I756" s="4" t="str">
        <f t="shared" si="11"/>
        <v>选项表!$M$756#</v>
      </c>
      <c r="J756" s="4"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O756">IFERROR(_xlfn._xlws.SORT(
    _xlfn.UNIQUE(
        TRANSPOSE(
            _xlfn.FILTERXML("&lt;select&gt;&lt;x&gt;"&amp;SUBSTITUTE(选项表[[#This Row],[选项表]],",","&lt;/x&gt;&lt;x&gt;") &amp;"&lt;/x&gt;&lt;/select&gt;","//x")
        )
    )
),"无合适选项，请联系作者更新数据")</f>
        <v>标准型 S5</v>
      </c>
      <c r="N756" t="str">
        <v>标准型 SA3</v>
      </c>
      <c r="O756" t="str">
        <v>标准型 SA2</v>
      </c>
    </row>
    <row r="757" spans="2:18" x14ac:dyDescent="0.4">
      <c r="B757" s="4" t="s">
        <v>2260</v>
      </c>
      <c r="C757" s="4" t="s">
        <v>11</v>
      </c>
      <c r="E757">
        <v>4</v>
      </c>
      <c r="G757" s="4" t="s">
        <v>2245</v>
      </c>
      <c r="H757" s="4" t="s">
        <v>2291</v>
      </c>
      <c r="I757" s="4" t="str">
        <f t="shared" si="11"/>
        <v>选项表!$M$757#</v>
      </c>
      <c r="J757" s="4"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O757">IFERROR(_xlfn._xlws.SORT(
    _xlfn.UNIQUE(
        TRANSPOSE(
            _xlfn.FILTERXML("&lt;select&gt;&lt;x&gt;"&amp;SUBSTITUTE(选项表[[#This Row],[选项表]],",","&lt;/x&gt;&lt;x&gt;") &amp;"&lt;/x&gt;&lt;/select&gt;","//x")
        )
    )
),"无合适选项，请联系作者更新数据")</f>
        <v>标准型 S5</v>
      </c>
      <c r="N757" t="str">
        <v>标准型 SA3</v>
      </c>
      <c r="O757" t="str">
        <v>标准型 SA2</v>
      </c>
    </row>
    <row r="758" spans="2:18" x14ac:dyDescent="0.4">
      <c r="B758" s="4" t="s">
        <v>2260</v>
      </c>
      <c r="C758" s="4" t="s">
        <v>1872</v>
      </c>
      <c r="E758">
        <v>4</v>
      </c>
      <c r="G758" s="4" t="s">
        <v>2245</v>
      </c>
      <c r="H758" s="4" t="s">
        <v>2291</v>
      </c>
      <c r="I758" s="4" t="str">
        <f t="shared" si="11"/>
        <v>选项表!$M$758#</v>
      </c>
      <c r="J758" s="4"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_xlfn.FILTERXML("&lt;select&gt;&lt;x&gt;"&amp;SUBSTITUTE(选项表[[#This Row],[选项表]],",","&lt;/x&gt;&lt;x&gt;") &amp;"&lt;/x&gt;&lt;/select&gt;","//x")
        )
    )
),"无合适选项，请联系作者更新数据")</f>
        <v>标准型 S5</v>
      </c>
      <c r="N758" t="str">
        <v>标准型 SA3</v>
      </c>
      <c r="O758" t="str">
        <v>标准型 SA2</v>
      </c>
    </row>
    <row r="759" spans="2:18" x14ac:dyDescent="0.4">
      <c r="B759" s="4" t="s">
        <v>2260</v>
      </c>
      <c r="C759" s="4" t="s">
        <v>1873</v>
      </c>
      <c r="E759">
        <v>8</v>
      </c>
      <c r="G759" s="4" t="s">
        <v>2245</v>
      </c>
      <c r="H759" s="4" t="s">
        <v>2291</v>
      </c>
      <c r="I759" s="4" t="str">
        <f t="shared" si="11"/>
        <v>选项表!$M$759#</v>
      </c>
      <c r="J759" s="4"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_xlfn.FILTERXML("&lt;select&gt;&lt;x&gt;"&amp;SUBSTITUTE(选项表[[#This Row],[选项表]],",","&lt;/x&gt;&lt;x&gt;") &amp;"&lt;/x&gt;&lt;/select&gt;","//x")
        )
    )
),"无合适选项，请联系作者更新数据")</f>
        <v>标准型 S5</v>
      </c>
      <c r="N759" t="str">
        <v>标准型 SA3</v>
      </c>
      <c r="O759" t="str">
        <v>标准型 SA2</v>
      </c>
    </row>
    <row r="760" spans="2:18" x14ac:dyDescent="0.4">
      <c r="B760" s="4" t="s">
        <v>2260</v>
      </c>
      <c r="C760" s="4" t="s">
        <v>11</v>
      </c>
      <c r="E760">
        <v>8</v>
      </c>
      <c r="G760" s="4" t="s">
        <v>2245</v>
      </c>
      <c r="H760" s="4" t="s">
        <v>2291</v>
      </c>
      <c r="I760" s="4" t="str">
        <f t="shared" si="11"/>
        <v>选项表!$M$760#</v>
      </c>
      <c r="J760" s="4"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_xlfn.FILTERXML("&lt;select&gt;&lt;x&gt;"&amp;SUBSTITUTE(选项表[[#This Row],[选项表]],",","&lt;/x&gt;&lt;x&gt;") &amp;"&lt;/x&gt;&lt;/select&gt;","//x")
        )
    )
),"无合适选项，请联系作者更新数据")</f>
        <v>标准型 S5</v>
      </c>
      <c r="N760" t="str">
        <v>标准型 SA3</v>
      </c>
      <c r="O760" t="str">
        <v>标准型 SA2</v>
      </c>
    </row>
    <row r="761" spans="2:18" x14ac:dyDescent="0.4">
      <c r="B761" s="4" t="s">
        <v>2260</v>
      </c>
      <c r="C761" s="4" t="s">
        <v>1872</v>
      </c>
      <c r="E761">
        <v>8</v>
      </c>
      <c r="G761" s="4" t="s">
        <v>2245</v>
      </c>
      <c r="H761" s="4" t="s">
        <v>2291</v>
      </c>
      <c r="I761" s="4" t="str">
        <f t="shared" si="11"/>
        <v>选项表!$M$761#</v>
      </c>
      <c r="J761" s="4"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O761">IFERROR(_xlfn._xlws.SORT(
    _xlfn.UNIQUE(
        TRANSPOSE(
            _xlfn.FILTERXML("&lt;select&gt;&lt;x&gt;"&amp;SUBSTITUTE(选项表[[#This Row],[选项表]],",","&lt;/x&gt;&lt;x&gt;") &amp;"&lt;/x&gt;&lt;/select&gt;","//x")
        )
    )
),"无合适选项，请联系作者更新数据")</f>
        <v>标准型 S5</v>
      </c>
      <c r="N761" t="str">
        <v>标准型 SA3</v>
      </c>
      <c r="O761" t="str">
        <v>标准型 SA2</v>
      </c>
    </row>
    <row r="762" spans="2:18" x14ac:dyDescent="0.4">
      <c r="B762" s="4" t="s">
        <v>2260</v>
      </c>
      <c r="C762" s="4" t="s">
        <v>1873</v>
      </c>
      <c r="E762">
        <v>16</v>
      </c>
      <c r="G762" s="4" t="s">
        <v>2245</v>
      </c>
      <c r="H762" s="4" t="s">
        <v>2298</v>
      </c>
      <c r="I762" s="4" t="str">
        <f t="shared" si="11"/>
        <v>选项表!$M$762#</v>
      </c>
      <c r="J762" s="4"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P762">IFERROR(_xlfn._xlws.SORT(
    _xlfn.UNIQUE(
        TRANSPOSE(
            _xlfn.FILTERXML("&lt;select&gt;&lt;x&gt;"&amp;SUBSTITUTE(选项表[[#This Row],[选项表]],",","&lt;/x&gt;&lt;x&gt;") &amp;"&lt;/x&gt;&lt;/select&gt;","//x")
        )
    )
),"无合适选项，请联系作者更新数据")</f>
        <v>标准型 S5</v>
      </c>
      <c r="N762" t="str">
        <v>标准型 SA3</v>
      </c>
      <c r="O762" t="str">
        <v>标准型 SA2</v>
      </c>
      <c r="P762" t="str">
        <v>内存型 M5</v>
      </c>
    </row>
    <row r="763" spans="2:18" x14ac:dyDescent="0.4">
      <c r="B763" s="4" t="s">
        <v>2260</v>
      </c>
      <c r="C763" s="4" t="s">
        <v>11</v>
      </c>
      <c r="E763">
        <v>16</v>
      </c>
      <c r="G763" s="4" t="s">
        <v>2245</v>
      </c>
      <c r="H763" s="4" t="s">
        <v>2298</v>
      </c>
      <c r="I763" s="4" t="str">
        <f t="shared" si="11"/>
        <v>选项表!$M$763#</v>
      </c>
      <c r="J763" s="4"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P763">IFERROR(_xlfn._xlws.SORT(
    _xlfn.UNIQUE(
        TRANSPOSE(
            _xlfn.FILTERXML("&lt;select&gt;&lt;x&gt;"&amp;SUBSTITUTE(选项表[[#This Row],[选项表]],",","&lt;/x&gt;&lt;x&gt;") &amp;"&lt;/x&gt;&lt;/select&gt;","//x")
        )
    )
),"无合适选项，请联系作者更新数据")</f>
        <v>标准型 S5</v>
      </c>
      <c r="N763" t="str">
        <v>标准型 SA3</v>
      </c>
      <c r="O763" t="str">
        <v>标准型 SA2</v>
      </c>
      <c r="P763" t="str">
        <v>内存型 M5</v>
      </c>
    </row>
    <row r="764" spans="2:18" x14ac:dyDescent="0.4">
      <c r="B764" s="4" t="s">
        <v>2260</v>
      </c>
      <c r="C764" s="4" t="s">
        <v>1872</v>
      </c>
      <c r="E764">
        <v>16</v>
      </c>
      <c r="G764" s="4" t="s">
        <v>2245</v>
      </c>
      <c r="H764" s="4" t="s">
        <v>2298</v>
      </c>
      <c r="I764" s="4" t="str">
        <f t="shared" si="11"/>
        <v>选项表!$M$764#</v>
      </c>
      <c r="J764" s="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P764">IFERROR(_xlfn._xlws.SORT(
    _xlfn.UNIQUE(
        TRANSPOSE(
            _xlfn.FILTERXML("&lt;select&gt;&lt;x&gt;"&amp;SUBSTITUTE(选项表[[#This Row],[选项表]],",","&lt;/x&gt;&lt;x&gt;") &amp;"&lt;/x&gt;&lt;/select&gt;","//x")
        )
    )
),"无合适选项，请联系作者更新数据")</f>
        <v>标准型 S5</v>
      </c>
      <c r="N764" t="str">
        <v>标准型 SA3</v>
      </c>
      <c r="O764" t="str">
        <v>标准型 SA2</v>
      </c>
      <c r="P764" t="str">
        <v>内存型 M5</v>
      </c>
    </row>
    <row r="765" spans="2:18" x14ac:dyDescent="0.4">
      <c r="B765" s="4" t="s">
        <v>2260</v>
      </c>
      <c r="C765" s="4" t="s">
        <v>1873</v>
      </c>
      <c r="E765">
        <v>32</v>
      </c>
      <c r="G765" s="4" t="s">
        <v>2245</v>
      </c>
      <c r="H765" s="4" t="s">
        <v>2299</v>
      </c>
      <c r="I765" s="4" t="str">
        <f t="shared" si="11"/>
        <v>选项表!$M$765#</v>
      </c>
      <c r="J765" s="4"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Q765">IFERROR(_xlfn._xlws.SORT(
    _xlfn.UNIQUE(
        TRANSPOSE(
            _xlfn.FILTERXML("&lt;select&gt;&lt;x&gt;"&amp;SUBSTITUTE(选项表[[#This Row],[选项表]],",","&lt;/x&gt;&lt;x&gt;") &amp;"&lt;/x&gt;&lt;/select&gt;","//x")
        )
    )
),"无合适选项，请联系作者更新数据")</f>
        <v>标准型 S5</v>
      </c>
      <c r="N765" t="str">
        <v>标准型 SA3</v>
      </c>
      <c r="O765" t="str">
        <v>标准型 SA2</v>
      </c>
      <c r="P765" t="str">
        <v>内存型 MA2</v>
      </c>
      <c r="Q765" t="str">
        <v>内存型 M5</v>
      </c>
    </row>
    <row r="766" spans="2:18" x14ac:dyDescent="0.4">
      <c r="B766" s="4" t="s">
        <v>2260</v>
      </c>
      <c r="C766" s="4" t="s">
        <v>11</v>
      </c>
      <c r="E766">
        <v>32</v>
      </c>
      <c r="G766" s="4" t="s">
        <v>2245</v>
      </c>
      <c r="H766" s="4" t="s">
        <v>2299</v>
      </c>
      <c r="I766" s="4" t="str">
        <f t="shared" si="11"/>
        <v>选项表!$M$766#</v>
      </c>
      <c r="J766" s="4"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Q766">IFERROR(_xlfn._xlws.SORT(
    _xlfn.UNIQUE(
        TRANSPOSE(
            _xlfn.FILTERXML("&lt;select&gt;&lt;x&gt;"&amp;SUBSTITUTE(选项表[[#This Row],[选项表]],",","&lt;/x&gt;&lt;x&gt;") &amp;"&lt;/x&gt;&lt;/select&gt;","//x")
        )
    )
),"无合适选项，请联系作者更新数据")</f>
        <v>标准型 S5</v>
      </c>
      <c r="N766" t="str">
        <v>标准型 SA3</v>
      </c>
      <c r="O766" t="str">
        <v>标准型 SA2</v>
      </c>
      <c r="P766" t="str">
        <v>内存型 MA2</v>
      </c>
      <c r="Q766" t="str">
        <v>内存型 M5</v>
      </c>
    </row>
    <row r="767" spans="2:18" x14ac:dyDescent="0.4">
      <c r="B767" s="4" t="s">
        <v>2260</v>
      </c>
      <c r="C767" s="4" t="s">
        <v>1872</v>
      </c>
      <c r="E767">
        <v>32</v>
      </c>
      <c r="G767" s="4" t="s">
        <v>2245</v>
      </c>
      <c r="H767" s="4" t="s">
        <v>2299</v>
      </c>
      <c r="I767" s="4" t="str">
        <f t="shared" si="11"/>
        <v>选项表!$M$767#</v>
      </c>
      <c r="J767" s="4"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Q767">IFERROR(_xlfn._xlws.SORT(
    _xlfn.UNIQUE(
        TRANSPOSE(
            _xlfn.FILTERXML("&lt;select&gt;&lt;x&gt;"&amp;SUBSTITUTE(选项表[[#This Row],[选项表]],",","&lt;/x&gt;&lt;x&gt;") &amp;"&lt;/x&gt;&lt;/select&gt;","//x")
        )
    )
),"无合适选项，请联系作者更新数据")</f>
        <v>标准型 S5</v>
      </c>
      <c r="N767" t="str">
        <v>标准型 SA3</v>
      </c>
      <c r="O767" t="str">
        <v>标准型 SA2</v>
      </c>
      <c r="P767" t="str">
        <v>内存型 MA2</v>
      </c>
      <c r="Q767" t="str">
        <v>内存型 M5</v>
      </c>
    </row>
    <row r="768" spans="2:18" x14ac:dyDescent="0.4">
      <c r="B768" s="4" t="s">
        <v>2260</v>
      </c>
      <c r="C768" s="4" t="s">
        <v>1873</v>
      </c>
      <c r="E768">
        <v>64</v>
      </c>
      <c r="G768" s="4" t="s">
        <v>2245</v>
      </c>
      <c r="H768" s="4" t="s">
        <v>2290</v>
      </c>
      <c r="I768" s="4" t="str">
        <f t="shared" si="11"/>
        <v>选项表!$M$768#</v>
      </c>
      <c r="J768" s="4"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R768">IFERROR(_xlfn._xlws.SORT(
    _xlfn.UNIQUE(
        TRANSPOSE(
            _xlfn.FILTERXML("&lt;select&gt;&lt;x&gt;"&amp;SUBSTITUTE(选项表[[#This Row],[选项表]],",","&lt;/x&gt;&lt;x&gt;") &amp;"&lt;/x&gt;&lt;/select&gt;","//x")
        )
    )
),"无合适选项，请联系作者更新数据")</f>
        <v>标准型 S5</v>
      </c>
      <c r="N768" t="str">
        <v>标准型 SA3</v>
      </c>
      <c r="O768" t="str">
        <v>标准型 SA2</v>
      </c>
      <c r="P768" t="str">
        <v>高 IO 型 IT5</v>
      </c>
      <c r="Q768" t="str">
        <v>内存型 MA2</v>
      </c>
      <c r="R768" t="str">
        <v>内存型 M5</v>
      </c>
    </row>
    <row r="769" spans="2:18" x14ac:dyDescent="0.4">
      <c r="B769" s="4" t="s">
        <v>2260</v>
      </c>
      <c r="C769" s="4" t="s">
        <v>11</v>
      </c>
      <c r="E769">
        <v>64</v>
      </c>
      <c r="G769" s="4" t="s">
        <v>2245</v>
      </c>
      <c r="H769" s="4" t="s">
        <v>2290</v>
      </c>
      <c r="I769" s="4" t="str">
        <f t="shared" si="11"/>
        <v>选项表!$M$769#</v>
      </c>
      <c r="J769" s="4"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R769">IFERROR(_xlfn._xlws.SORT(
    _xlfn.UNIQUE(
        TRANSPOSE(
            _xlfn.FILTERXML("&lt;select&gt;&lt;x&gt;"&amp;SUBSTITUTE(选项表[[#This Row],[选项表]],",","&lt;/x&gt;&lt;x&gt;") &amp;"&lt;/x&gt;&lt;/select&gt;","//x")
        )
    )
),"无合适选项，请联系作者更新数据")</f>
        <v>标准型 S5</v>
      </c>
      <c r="N769" t="str">
        <v>标准型 SA3</v>
      </c>
      <c r="O769" t="str">
        <v>标准型 SA2</v>
      </c>
      <c r="P769" t="str">
        <v>高 IO 型 IT5</v>
      </c>
      <c r="Q769" t="str">
        <v>内存型 MA2</v>
      </c>
      <c r="R769" t="str">
        <v>内存型 M5</v>
      </c>
    </row>
    <row r="770" spans="2:18" x14ac:dyDescent="0.4">
      <c r="B770" s="4" t="s">
        <v>2260</v>
      </c>
      <c r="C770" s="4" t="s">
        <v>1872</v>
      </c>
      <c r="E770">
        <v>64</v>
      </c>
      <c r="G770" s="4" t="s">
        <v>2245</v>
      </c>
      <c r="H770" s="4" t="s">
        <v>2290</v>
      </c>
      <c r="I770" s="4" t="str">
        <f t="shared" ref="I770:I833" si="12">"选项表!" &amp; ADDRESS(ROW(M770),COLUMN(M770)) &amp; "#"</f>
        <v>选项表!$M$770#</v>
      </c>
      <c r="J770" s="4"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R770">IFERROR(_xlfn._xlws.SORT(
    _xlfn.UNIQUE(
        TRANSPOSE(
            _xlfn.FILTERXML("&lt;select&gt;&lt;x&gt;"&amp;SUBSTITUTE(选项表[[#This Row],[选项表]],",","&lt;/x&gt;&lt;x&gt;") &amp;"&lt;/x&gt;&lt;/select&gt;","//x")
        )
    )
),"无合适选项，请联系作者更新数据")</f>
        <v>标准型 S5</v>
      </c>
      <c r="N770" t="str">
        <v>标准型 SA3</v>
      </c>
      <c r="O770" t="str">
        <v>标准型 SA2</v>
      </c>
      <c r="P770" t="str">
        <v>高 IO 型 IT5</v>
      </c>
      <c r="Q770" t="str">
        <v>内存型 MA2</v>
      </c>
      <c r="R770" t="str">
        <v>内存型 M5</v>
      </c>
    </row>
    <row r="771" spans="2:18" x14ac:dyDescent="0.4">
      <c r="B771" s="4" t="s">
        <v>2260</v>
      </c>
      <c r="C771" s="4" t="s">
        <v>1873</v>
      </c>
      <c r="E771">
        <v>48</v>
      </c>
      <c r="G771" s="4" t="s">
        <v>2245</v>
      </c>
      <c r="H771" s="4" t="s">
        <v>2261</v>
      </c>
      <c r="I771" s="4" t="str">
        <f t="shared" si="12"/>
        <v>选项表!$M$771#</v>
      </c>
      <c r="J771" s="4"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_xlfn.FILTERXML("&lt;select&gt;&lt;x&gt;"&amp;SUBSTITUTE(选项表[[#This Row],[选项表]],",","&lt;/x&gt;&lt;x&gt;") &amp;"&lt;/x&gt;&lt;/select&gt;","//x")
        )
    )
),"无合适选项，请联系作者更新数据")</f>
        <v>标准型 S5</v>
      </c>
    </row>
    <row r="772" spans="2:18" x14ac:dyDescent="0.4">
      <c r="B772" s="4" t="s">
        <v>2260</v>
      </c>
      <c r="C772" s="4" t="s">
        <v>11</v>
      </c>
      <c r="E772">
        <v>48</v>
      </c>
      <c r="G772" s="4" t="s">
        <v>2245</v>
      </c>
      <c r="H772" s="4" t="s">
        <v>2261</v>
      </c>
      <c r="I772" s="4" t="str">
        <f t="shared" si="12"/>
        <v>选项表!$M$772#</v>
      </c>
      <c r="J772" s="4"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_xlfn.FILTERXML("&lt;select&gt;&lt;x&gt;"&amp;SUBSTITUTE(选项表[[#This Row],[选项表]],",","&lt;/x&gt;&lt;x&gt;") &amp;"&lt;/x&gt;&lt;/select&gt;","//x")
        )
    )
),"无合适选项，请联系作者更新数据")</f>
        <v>标准型 S5</v>
      </c>
    </row>
    <row r="773" spans="2:18" x14ac:dyDescent="0.4">
      <c r="B773" s="4" t="s">
        <v>2260</v>
      </c>
      <c r="C773" s="4" t="s">
        <v>1872</v>
      </c>
      <c r="E773">
        <v>48</v>
      </c>
      <c r="G773" s="4" t="s">
        <v>2245</v>
      </c>
      <c r="H773" s="4" t="s">
        <v>2261</v>
      </c>
      <c r="I773" s="4" t="str">
        <f t="shared" si="12"/>
        <v>选项表!$M$773#</v>
      </c>
      <c r="J773" s="4"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_xlfn.FILTERXML("&lt;select&gt;&lt;x&gt;"&amp;SUBSTITUTE(选项表[[#This Row],[选项表]],",","&lt;/x&gt;&lt;x&gt;") &amp;"&lt;/x&gt;&lt;/select&gt;","//x")
        )
    )
),"无合适选项，请联系作者更新数据")</f>
        <v>标准型 S5</v>
      </c>
    </row>
    <row r="774" spans="2:18" x14ac:dyDescent="0.4">
      <c r="B774" s="4" t="s">
        <v>2260</v>
      </c>
      <c r="C774" s="4" t="s">
        <v>1873</v>
      </c>
      <c r="E774">
        <v>96</v>
      </c>
      <c r="G774" s="4" t="s">
        <v>2245</v>
      </c>
      <c r="H774" s="4" t="s">
        <v>2302</v>
      </c>
      <c r="I774" s="4" t="str">
        <f t="shared" si="12"/>
        <v>选项表!$M$774#</v>
      </c>
      <c r="J774" s="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O774">IFERROR(_xlfn._xlws.SORT(
    _xlfn.UNIQUE(
        TRANSPOSE(
            _xlfn.FILTERXML("&lt;select&gt;&lt;x&gt;"&amp;SUBSTITUTE(选项表[[#This Row],[选项表]],",","&lt;/x&gt;&lt;x&gt;") &amp;"&lt;/x&gt;&lt;/select&gt;","//x")
        )
    )
),"无合适选项，请联系作者更新数据")</f>
        <v>标准型 S5</v>
      </c>
      <c r="N774" t="str">
        <v>标准型 SA3</v>
      </c>
      <c r="O774" t="str">
        <v>内存型 M5</v>
      </c>
    </row>
    <row r="775" spans="2:18" x14ac:dyDescent="0.4">
      <c r="B775" s="4" t="s">
        <v>2260</v>
      </c>
      <c r="C775" s="4" t="s">
        <v>11</v>
      </c>
      <c r="E775">
        <v>96</v>
      </c>
      <c r="G775" s="4" t="s">
        <v>2245</v>
      </c>
      <c r="H775" s="4" t="s">
        <v>2302</v>
      </c>
      <c r="I775" s="4" t="str">
        <f t="shared" si="12"/>
        <v>选项表!$M$775#</v>
      </c>
      <c r="J775" s="4"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O775">IFERROR(_xlfn._xlws.SORT(
    _xlfn.UNIQUE(
        TRANSPOSE(
            _xlfn.FILTERXML("&lt;select&gt;&lt;x&gt;"&amp;SUBSTITUTE(选项表[[#This Row],[选项表]],",","&lt;/x&gt;&lt;x&gt;") &amp;"&lt;/x&gt;&lt;/select&gt;","//x")
        )
    )
),"无合适选项，请联系作者更新数据")</f>
        <v>标准型 S5</v>
      </c>
      <c r="N775" t="str">
        <v>标准型 SA3</v>
      </c>
      <c r="O775" t="str">
        <v>内存型 M5</v>
      </c>
    </row>
    <row r="776" spans="2:18" x14ac:dyDescent="0.4">
      <c r="B776" s="4" t="s">
        <v>2260</v>
      </c>
      <c r="C776" s="4" t="s">
        <v>1872</v>
      </c>
      <c r="E776">
        <v>96</v>
      </c>
      <c r="G776" s="4" t="s">
        <v>2245</v>
      </c>
      <c r="H776" s="4" t="s">
        <v>2302</v>
      </c>
      <c r="I776" s="4" t="str">
        <f t="shared" si="12"/>
        <v>选项表!$M$776#</v>
      </c>
      <c r="J776" s="4"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O776">IFERROR(_xlfn._xlws.SORT(
    _xlfn.UNIQUE(
        TRANSPOSE(
            _xlfn.FILTERXML("&lt;select&gt;&lt;x&gt;"&amp;SUBSTITUTE(选项表[[#This Row],[选项表]],",","&lt;/x&gt;&lt;x&gt;") &amp;"&lt;/x&gt;&lt;/select&gt;","//x")
        )
    )
),"无合适选项，请联系作者更新数据")</f>
        <v>标准型 S5</v>
      </c>
      <c r="N776" t="str">
        <v>标准型 SA3</v>
      </c>
      <c r="O776" t="str">
        <v>内存型 M5</v>
      </c>
    </row>
    <row r="777" spans="2:18" x14ac:dyDescent="0.4">
      <c r="B777" s="4" t="s">
        <v>2260</v>
      </c>
      <c r="C777" s="4" t="s">
        <v>1873</v>
      </c>
      <c r="E777">
        <v>128</v>
      </c>
      <c r="G777" s="4" t="s">
        <v>2245</v>
      </c>
      <c r="H777" s="4" t="s">
        <v>2300</v>
      </c>
      <c r="I777" s="4" t="str">
        <f t="shared" si="12"/>
        <v>选项表!$M$777#</v>
      </c>
      <c r="J777" s="4"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Q777">IFERROR(_xlfn._xlws.SORT(
    _xlfn.UNIQUE(
        TRANSPOSE(
            _xlfn.FILTERXML("&lt;select&gt;&lt;x&gt;"&amp;SUBSTITUTE(选项表[[#This Row],[选项表]],",","&lt;/x&gt;&lt;x&gt;") &amp;"&lt;/x&gt;&lt;/select&gt;","//x")
        )
    )
),"无合适选项，请联系作者更新数据")</f>
        <v>标准型 S5</v>
      </c>
      <c r="N777" t="str">
        <v>标准型 SA3</v>
      </c>
      <c r="O777" t="str">
        <v>标准型 SA2</v>
      </c>
      <c r="P777" t="str">
        <v>高 IO 型 IT5</v>
      </c>
      <c r="Q777" t="str">
        <v>内存型 MA2</v>
      </c>
    </row>
    <row r="778" spans="2:18" x14ac:dyDescent="0.4">
      <c r="B778" s="4" t="s">
        <v>2260</v>
      </c>
      <c r="C778" s="4" t="s">
        <v>11</v>
      </c>
      <c r="E778">
        <v>128</v>
      </c>
      <c r="G778" s="4" t="s">
        <v>2245</v>
      </c>
      <c r="H778" s="4" t="s">
        <v>2300</v>
      </c>
      <c r="I778" s="4" t="str">
        <f t="shared" si="12"/>
        <v>选项表!$M$778#</v>
      </c>
      <c r="J778" s="4"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Q778">IFERROR(_xlfn._xlws.SORT(
    _xlfn.UNIQUE(
        TRANSPOSE(
            _xlfn.FILTERXML("&lt;select&gt;&lt;x&gt;"&amp;SUBSTITUTE(选项表[[#This Row],[选项表]],",","&lt;/x&gt;&lt;x&gt;") &amp;"&lt;/x&gt;&lt;/select&gt;","//x")
        )
    )
),"无合适选项，请联系作者更新数据")</f>
        <v>标准型 S5</v>
      </c>
      <c r="N778" t="str">
        <v>标准型 SA3</v>
      </c>
      <c r="O778" t="str">
        <v>标准型 SA2</v>
      </c>
      <c r="P778" t="str">
        <v>高 IO 型 IT5</v>
      </c>
      <c r="Q778" t="str">
        <v>内存型 MA2</v>
      </c>
    </row>
    <row r="779" spans="2:18" x14ac:dyDescent="0.4">
      <c r="B779" s="4" t="s">
        <v>2260</v>
      </c>
      <c r="C779" s="4" t="s">
        <v>1872</v>
      </c>
      <c r="E779">
        <v>128</v>
      </c>
      <c r="G779" s="4" t="s">
        <v>2245</v>
      </c>
      <c r="H779" s="4" t="s">
        <v>2300</v>
      </c>
      <c r="I779" s="4" t="str">
        <f t="shared" si="12"/>
        <v>选项表!$M$779#</v>
      </c>
      <c r="J779" s="4"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Q779">IFERROR(_xlfn._xlws.SORT(
    _xlfn.UNIQUE(
        TRANSPOSE(
            _xlfn.FILTERXML("&lt;select&gt;&lt;x&gt;"&amp;SUBSTITUTE(选项表[[#This Row],[选项表]],",","&lt;/x&gt;&lt;x&gt;") &amp;"&lt;/x&gt;&lt;/select&gt;","//x")
        )
    )
),"无合适选项，请联系作者更新数据")</f>
        <v>标准型 S5</v>
      </c>
      <c r="N779" t="str">
        <v>标准型 SA3</v>
      </c>
      <c r="O779" t="str">
        <v>标准型 SA2</v>
      </c>
      <c r="P779" t="str">
        <v>高 IO 型 IT5</v>
      </c>
      <c r="Q779" t="str">
        <v>内存型 MA2</v>
      </c>
    </row>
    <row r="780" spans="2:18" x14ac:dyDescent="0.4">
      <c r="B780" s="4" t="s">
        <v>2260</v>
      </c>
      <c r="C780" s="4" t="s">
        <v>1873</v>
      </c>
      <c r="E780">
        <v>192</v>
      </c>
      <c r="G780" s="4" t="s">
        <v>2245</v>
      </c>
      <c r="H780" s="4" t="s">
        <v>2291</v>
      </c>
      <c r="I780" s="4" t="str">
        <f t="shared" si="12"/>
        <v>选项表!$M$780#</v>
      </c>
      <c r="J780" s="4"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O780">IFERROR(_xlfn._xlws.SORT(
    _xlfn.UNIQUE(
        TRANSPOSE(
            _xlfn.FILTERXML("&lt;select&gt;&lt;x&gt;"&amp;SUBSTITUTE(选项表[[#This Row],[选项表]],",","&lt;/x&gt;&lt;x&gt;") &amp;"&lt;/x&gt;&lt;/select&gt;","//x")
        )
    )
),"无合适选项，请联系作者更新数据")</f>
        <v>标准型 S5</v>
      </c>
      <c r="N780" t="str">
        <v>标准型 SA3</v>
      </c>
      <c r="O780" t="str">
        <v>标准型 SA2</v>
      </c>
    </row>
    <row r="781" spans="2:18" x14ac:dyDescent="0.4">
      <c r="B781" s="4" t="s">
        <v>2260</v>
      </c>
      <c r="C781" s="4" t="s">
        <v>11</v>
      </c>
      <c r="E781">
        <v>192</v>
      </c>
      <c r="G781" s="4" t="s">
        <v>2245</v>
      </c>
      <c r="H781" s="4" t="s">
        <v>2291</v>
      </c>
      <c r="I781" s="4" t="str">
        <f t="shared" si="12"/>
        <v>选项表!$M$781#</v>
      </c>
      <c r="J781" s="4"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O781">IFERROR(_xlfn._xlws.SORT(
    _xlfn.UNIQUE(
        TRANSPOSE(
            _xlfn.FILTERXML("&lt;select&gt;&lt;x&gt;"&amp;SUBSTITUTE(选项表[[#This Row],[选项表]],",","&lt;/x&gt;&lt;x&gt;") &amp;"&lt;/x&gt;&lt;/select&gt;","//x")
        )
    )
),"无合适选项，请联系作者更新数据")</f>
        <v>标准型 S5</v>
      </c>
      <c r="N781" t="str">
        <v>标准型 SA3</v>
      </c>
      <c r="O781" t="str">
        <v>标准型 SA2</v>
      </c>
    </row>
    <row r="782" spans="2:18" x14ac:dyDescent="0.4">
      <c r="B782" s="4" t="s">
        <v>2260</v>
      </c>
      <c r="C782" s="4" t="s">
        <v>1872</v>
      </c>
      <c r="E782">
        <v>192</v>
      </c>
      <c r="G782" s="4" t="s">
        <v>2245</v>
      </c>
      <c r="H782" s="4" t="s">
        <v>2291</v>
      </c>
      <c r="I782" s="4" t="str">
        <f t="shared" si="12"/>
        <v>选项表!$M$782#</v>
      </c>
      <c r="J782" s="4"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O782">IFERROR(_xlfn._xlws.SORT(
    _xlfn.UNIQUE(
        TRANSPOSE(
            _xlfn.FILTERXML("&lt;select&gt;&lt;x&gt;"&amp;SUBSTITUTE(选项表[[#This Row],[选项表]],",","&lt;/x&gt;&lt;x&gt;") &amp;"&lt;/x&gt;&lt;/select&gt;","//x")
        )
    )
),"无合适选项，请联系作者更新数据")</f>
        <v>标准型 S5</v>
      </c>
      <c r="N782" t="str">
        <v>标准型 SA3</v>
      </c>
      <c r="O782" t="str">
        <v>标准型 SA2</v>
      </c>
    </row>
    <row r="783" spans="2:18" x14ac:dyDescent="0.4">
      <c r="B783" s="4" t="s">
        <v>2260</v>
      </c>
      <c r="C783" s="4" t="s">
        <v>1873</v>
      </c>
      <c r="E783">
        <v>256</v>
      </c>
      <c r="G783" s="4" t="s">
        <v>2245</v>
      </c>
      <c r="H783" s="4" t="s">
        <v>2290</v>
      </c>
      <c r="I783" s="4" t="str">
        <f t="shared" si="12"/>
        <v>选项表!$M$783#</v>
      </c>
      <c r="J783" s="4"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R783">IFERROR(_xlfn._xlws.SORT(
    _xlfn.UNIQUE(
        TRANSPOSE(
            _xlfn.FILTERXML("&lt;select&gt;&lt;x&gt;"&amp;SUBSTITUTE(选项表[[#This Row],[选项表]],",","&lt;/x&gt;&lt;x&gt;") &amp;"&lt;/x&gt;&lt;/select&gt;","//x")
        )
    )
),"无合适选项，请联系作者更新数据")</f>
        <v>标准型 S5</v>
      </c>
      <c r="N783" t="str">
        <v>标准型 SA3</v>
      </c>
      <c r="O783" t="str">
        <v>标准型 SA2</v>
      </c>
      <c r="P783" t="str">
        <v>高 IO 型 IT5</v>
      </c>
      <c r="Q783" t="str">
        <v>内存型 MA2</v>
      </c>
      <c r="R783" t="str">
        <v>内存型 M5</v>
      </c>
    </row>
    <row r="784" spans="2:18" x14ac:dyDescent="0.4">
      <c r="B784" s="4" t="s">
        <v>2260</v>
      </c>
      <c r="C784" s="4" t="s">
        <v>11</v>
      </c>
      <c r="E784">
        <v>256</v>
      </c>
      <c r="G784" s="4" t="s">
        <v>2245</v>
      </c>
      <c r="H784" s="4" t="s">
        <v>2290</v>
      </c>
      <c r="I784" s="4" t="str">
        <f t="shared" si="12"/>
        <v>选项表!$M$784#</v>
      </c>
      <c r="J784" s="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R784">IFERROR(_xlfn._xlws.SORT(
    _xlfn.UNIQUE(
        TRANSPOSE(
            _xlfn.FILTERXML("&lt;select&gt;&lt;x&gt;"&amp;SUBSTITUTE(选项表[[#This Row],[选项表]],",","&lt;/x&gt;&lt;x&gt;") &amp;"&lt;/x&gt;&lt;/select&gt;","//x")
        )
    )
),"无合适选项，请联系作者更新数据")</f>
        <v>标准型 S5</v>
      </c>
      <c r="N784" t="str">
        <v>标准型 SA3</v>
      </c>
      <c r="O784" t="str">
        <v>标准型 SA2</v>
      </c>
      <c r="P784" t="str">
        <v>高 IO 型 IT5</v>
      </c>
      <c r="Q784" t="str">
        <v>内存型 MA2</v>
      </c>
      <c r="R784" t="str">
        <v>内存型 M5</v>
      </c>
    </row>
    <row r="785" spans="2:18" x14ac:dyDescent="0.4">
      <c r="B785" s="4" t="s">
        <v>2260</v>
      </c>
      <c r="C785" s="4" t="s">
        <v>1872</v>
      </c>
      <c r="E785">
        <v>256</v>
      </c>
      <c r="G785" s="4" t="s">
        <v>2245</v>
      </c>
      <c r="H785" s="4" t="s">
        <v>2290</v>
      </c>
      <c r="I785" s="4" t="str">
        <f t="shared" si="12"/>
        <v>选项表!$M$785#</v>
      </c>
      <c r="J785" s="4"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R785">IFERROR(_xlfn._xlws.SORT(
    _xlfn.UNIQUE(
        TRANSPOSE(
            _xlfn.FILTERXML("&lt;select&gt;&lt;x&gt;"&amp;SUBSTITUTE(选项表[[#This Row],[选项表]],",","&lt;/x&gt;&lt;x&gt;") &amp;"&lt;/x&gt;&lt;/select&gt;","//x")
        )
    )
),"无合适选项，请联系作者更新数据")</f>
        <v>标准型 S5</v>
      </c>
      <c r="N785" t="str">
        <v>标准型 SA3</v>
      </c>
      <c r="O785" t="str">
        <v>标准型 SA2</v>
      </c>
      <c r="P785" t="str">
        <v>高 IO 型 IT5</v>
      </c>
      <c r="Q785" t="str">
        <v>内存型 MA2</v>
      </c>
      <c r="R785" t="str">
        <v>内存型 M5</v>
      </c>
    </row>
    <row r="786" spans="2:18" x14ac:dyDescent="0.4">
      <c r="B786" s="4" t="s">
        <v>2260</v>
      </c>
      <c r="C786" s="4" t="s">
        <v>1873</v>
      </c>
      <c r="E786">
        <v>160</v>
      </c>
      <c r="G786" s="4" t="s">
        <v>2245</v>
      </c>
      <c r="H786" s="4" t="s">
        <v>2296</v>
      </c>
      <c r="I786" s="4" t="str">
        <f t="shared" si="12"/>
        <v>选项表!$M$786#</v>
      </c>
      <c r="J786" s="4"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N786">IFERROR(_xlfn._xlws.SORT(
    _xlfn.UNIQUE(
        TRANSPOSE(
            _xlfn.FILTERXML("&lt;select&gt;&lt;x&gt;"&amp;SUBSTITUTE(选项表[[#This Row],[选项表]],",","&lt;/x&gt;&lt;x&gt;") &amp;"&lt;/x&gt;&lt;/select&gt;","//x")
        )
    )
),"无合适选项，请联系作者更新数据")</f>
        <v>标准型 SA3</v>
      </c>
      <c r="N786" t="str">
        <v>标准型 SA2</v>
      </c>
    </row>
    <row r="787" spans="2:18" x14ac:dyDescent="0.4">
      <c r="B787" s="4" t="s">
        <v>2260</v>
      </c>
      <c r="C787" s="4" t="s">
        <v>11</v>
      </c>
      <c r="E787">
        <v>160</v>
      </c>
      <c r="G787" s="4" t="s">
        <v>2245</v>
      </c>
      <c r="H787" s="4" t="s">
        <v>2296</v>
      </c>
      <c r="I787" s="4" t="str">
        <f t="shared" si="12"/>
        <v>选项表!$M$787#</v>
      </c>
      <c r="J787" s="4"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N787">IFERROR(_xlfn._xlws.SORT(
    _xlfn.UNIQUE(
        TRANSPOSE(
            _xlfn.FILTERXML("&lt;select&gt;&lt;x&gt;"&amp;SUBSTITUTE(选项表[[#This Row],[选项表]],",","&lt;/x&gt;&lt;x&gt;") &amp;"&lt;/x&gt;&lt;/select&gt;","//x")
        )
    )
),"无合适选项，请联系作者更新数据")</f>
        <v>标准型 SA3</v>
      </c>
      <c r="N787" t="str">
        <v>标准型 SA2</v>
      </c>
    </row>
    <row r="788" spans="2:18" x14ac:dyDescent="0.4">
      <c r="B788" s="4" t="s">
        <v>2260</v>
      </c>
      <c r="C788" s="4" t="s">
        <v>1872</v>
      </c>
      <c r="E788">
        <v>160</v>
      </c>
      <c r="G788" s="4" t="s">
        <v>2245</v>
      </c>
      <c r="H788" s="4" t="s">
        <v>2296</v>
      </c>
      <c r="I788" s="4" t="str">
        <f t="shared" si="12"/>
        <v>选项表!$M$788#</v>
      </c>
      <c r="J788" s="4"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N788">IFERROR(_xlfn._xlws.SORT(
    _xlfn.UNIQUE(
        TRANSPOSE(
            _xlfn.FILTERXML("&lt;select&gt;&lt;x&gt;"&amp;SUBSTITUTE(选项表[[#This Row],[选项表]],",","&lt;/x&gt;&lt;x&gt;") &amp;"&lt;/x&gt;&lt;/select&gt;","//x")
        )
    )
),"无合适选项，请联系作者更新数据")</f>
        <v>标准型 SA3</v>
      </c>
      <c r="N788" t="str">
        <v>标准型 SA2</v>
      </c>
    </row>
    <row r="789" spans="2:18" x14ac:dyDescent="0.4">
      <c r="B789" s="4" t="s">
        <v>2260</v>
      </c>
      <c r="C789" s="4" t="s">
        <v>1873</v>
      </c>
      <c r="E789">
        <v>320</v>
      </c>
      <c r="G789" s="4" t="s">
        <v>2245</v>
      </c>
      <c r="H789" s="4" t="s">
        <v>2296</v>
      </c>
      <c r="I789" s="4" t="str">
        <f t="shared" si="12"/>
        <v>选项表!$M$789#</v>
      </c>
      <c r="J789" s="4"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N789">IFERROR(_xlfn._xlws.SORT(
    _xlfn.UNIQUE(
        TRANSPOSE(
            _xlfn.FILTERXML("&lt;select&gt;&lt;x&gt;"&amp;SUBSTITUTE(选项表[[#This Row],[选项表]],",","&lt;/x&gt;&lt;x&gt;") &amp;"&lt;/x&gt;&lt;/select&gt;","//x")
        )
    )
),"无合适选项，请联系作者更新数据")</f>
        <v>标准型 SA3</v>
      </c>
      <c r="N789" t="str">
        <v>标准型 SA2</v>
      </c>
    </row>
    <row r="790" spans="2:18" x14ac:dyDescent="0.4">
      <c r="B790" s="4" t="s">
        <v>2260</v>
      </c>
      <c r="C790" s="4" t="s">
        <v>11</v>
      </c>
      <c r="E790">
        <v>320</v>
      </c>
      <c r="G790" s="4" t="s">
        <v>2245</v>
      </c>
      <c r="H790" s="4" t="s">
        <v>2296</v>
      </c>
      <c r="I790" s="4" t="str">
        <f t="shared" si="12"/>
        <v>选项表!$M$790#</v>
      </c>
      <c r="J790" s="4"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N790">IFERROR(_xlfn._xlws.SORT(
    _xlfn.UNIQUE(
        TRANSPOSE(
            _xlfn.FILTERXML("&lt;select&gt;&lt;x&gt;"&amp;SUBSTITUTE(选项表[[#This Row],[选项表]],",","&lt;/x&gt;&lt;x&gt;") &amp;"&lt;/x&gt;&lt;/select&gt;","//x")
        )
    )
),"无合适选项，请联系作者更新数据")</f>
        <v>标准型 SA3</v>
      </c>
      <c r="N790" t="str">
        <v>标准型 SA2</v>
      </c>
    </row>
    <row r="791" spans="2:18" x14ac:dyDescent="0.4">
      <c r="B791" s="4" t="s">
        <v>2260</v>
      </c>
      <c r="C791" s="4" t="s">
        <v>1872</v>
      </c>
      <c r="E791">
        <v>320</v>
      </c>
      <c r="G791" s="4" t="s">
        <v>2245</v>
      </c>
      <c r="H791" s="4" t="s">
        <v>2296</v>
      </c>
      <c r="I791" s="4" t="str">
        <f t="shared" si="12"/>
        <v>选项表!$M$791#</v>
      </c>
      <c r="J791" s="4"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N791">IFERROR(_xlfn._xlws.SORT(
    _xlfn.UNIQUE(
        TRANSPOSE(
            _xlfn.FILTERXML("&lt;select&gt;&lt;x&gt;"&amp;SUBSTITUTE(选项表[[#This Row],[选项表]],",","&lt;/x&gt;&lt;x&gt;") &amp;"&lt;/x&gt;&lt;/select&gt;","//x")
        )
    )
),"无合适选项，请联系作者更新数据")</f>
        <v>标准型 SA3</v>
      </c>
      <c r="N791" t="str">
        <v>标准型 SA2</v>
      </c>
    </row>
    <row r="792" spans="2:18" x14ac:dyDescent="0.4">
      <c r="B792" s="4" t="s">
        <v>2260</v>
      </c>
      <c r="C792" s="4" t="s">
        <v>1873</v>
      </c>
      <c r="E792">
        <v>384</v>
      </c>
      <c r="G792" s="4" t="s">
        <v>2245</v>
      </c>
      <c r="H792" s="4" t="s">
        <v>2303</v>
      </c>
      <c r="I792" s="4" t="str">
        <f t="shared" si="12"/>
        <v>选项表!$M$792#</v>
      </c>
      <c r="J792" s="4"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N792">IFERROR(_xlfn._xlws.SORT(
    _xlfn.UNIQUE(
        TRANSPOSE(
            _xlfn.FILTERXML("&lt;select&gt;&lt;x&gt;"&amp;SUBSTITUTE(选项表[[#This Row],[选项表]],",","&lt;/x&gt;&lt;x&gt;") &amp;"&lt;/x&gt;&lt;/select&gt;","//x")
        )
    )
),"无合适选项，请联系作者更新数据")</f>
        <v>标准型 SA3</v>
      </c>
      <c r="N792" t="str">
        <v>内存型 MA2</v>
      </c>
    </row>
    <row r="793" spans="2:18" x14ac:dyDescent="0.4">
      <c r="B793" s="4" t="s">
        <v>2260</v>
      </c>
      <c r="C793" s="4" t="s">
        <v>11</v>
      </c>
      <c r="E793">
        <v>384</v>
      </c>
      <c r="G793" s="4" t="s">
        <v>2245</v>
      </c>
      <c r="H793" s="4" t="s">
        <v>2303</v>
      </c>
      <c r="I793" s="4" t="str">
        <f t="shared" si="12"/>
        <v>选项表!$M$793#</v>
      </c>
      <c r="J793" s="4"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N793">IFERROR(_xlfn._xlws.SORT(
    _xlfn.UNIQUE(
        TRANSPOSE(
            _xlfn.FILTERXML("&lt;select&gt;&lt;x&gt;"&amp;SUBSTITUTE(选项表[[#This Row],[选项表]],",","&lt;/x&gt;&lt;x&gt;") &amp;"&lt;/x&gt;&lt;/select&gt;","//x")
        )
    )
),"无合适选项，请联系作者更新数据")</f>
        <v>标准型 SA3</v>
      </c>
      <c r="N793" t="str">
        <v>内存型 MA2</v>
      </c>
    </row>
    <row r="794" spans="2:18" x14ac:dyDescent="0.4">
      <c r="B794" s="4" t="s">
        <v>2260</v>
      </c>
      <c r="C794" s="4" t="s">
        <v>1872</v>
      </c>
      <c r="E794">
        <v>384</v>
      </c>
      <c r="G794" s="4" t="s">
        <v>2245</v>
      </c>
      <c r="H794" s="4" t="s">
        <v>2303</v>
      </c>
      <c r="I794" s="4" t="str">
        <f t="shared" si="12"/>
        <v>选项表!$M$794#</v>
      </c>
      <c r="J794" s="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N794">IFERROR(_xlfn._xlws.SORT(
    _xlfn.UNIQUE(
        TRANSPOSE(
            _xlfn.FILTERXML("&lt;select&gt;&lt;x&gt;"&amp;SUBSTITUTE(选项表[[#This Row],[选项表]],",","&lt;/x&gt;&lt;x&gt;") &amp;"&lt;/x&gt;&lt;/select&gt;","//x")
        )
    )
),"无合适选项，请联系作者更新数据")</f>
        <v>标准型 SA3</v>
      </c>
      <c r="N794" t="str">
        <v>内存型 MA2</v>
      </c>
    </row>
    <row r="795" spans="2:18" x14ac:dyDescent="0.4">
      <c r="B795" s="4" t="s">
        <v>2260</v>
      </c>
      <c r="C795" s="4" t="s">
        <v>1873</v>
      </c>
      <c r="E795">
        <v>216</v>
      </c>
      <c r="G795" s="4" t="s">
        <v>2245</v>
      </c>
      <c r="H795" s="4" t="s">
        <v>2262</v>
      </c>
      <c r="I795" s="4" t="str">
        <f t="shared" si="12"/>
        <v>选项表!$M$795#</v>
      </c>
      <c r="J795" s="4"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标准型 SA3</v>
      </c>
    </row>
    <row r="796" spans="2:18" x14ac:dyDescent="0.4">
      <c r="B796" s="4" t="s">
        <v>2260</v>
      </c>
      <c r="C796" s="4" t="s">
        <v>11</v>
      </c>
      <c r="E796">
        <v>216</v>
      </c>
      <c r="G796" s="4" t="s">
        <v>2245</v>
      </c>
      <c r="H796" s="4" t="s">
        <v>2262</v>
      </c>
      <c r="I796" s="4" t="str">
        <f t="shared" si="12"/>
        <v>选项表!$M$796#</v>
      </c>
      <c r="J796" s="4"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标准型 SA3</v>
      </c>
    </row>
    <row r="797" spans="2:18" x14ac:dyDescent="0.4">
      <c r="B797" s="4" t="s">
        <v>2260</v>
      </c>
      <c r="C797" s="4" t="s">
        <v>1872</v>
      </c>
      <c r="E797">
        <v>216</v>
      </c>
      <c r="G797" s="4" t="s">
        <v>2245</v>
      </c>
      <c r="H797" s="4" t="s">
        <v>2262</v>
      </c>
      <c r="I797" s="4" t="str">
        <f t="shared" si="12"/>
        <v>选项表!$M$797#</v>
      </c>
      <c r="J797" s="4"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标准型 SA3</v>
      </c>
    </row>
    <row r="798" spans="2:18" x14ac:dyDescent="0.4">
      <c r="B798" s="4" t="s">
        <v>2260</v>
      </c>
      <c r="C798" s="4" t="s">
        <v>1873</v>
      </c>
      <c r="E798">
        <v>470</v>
      </c>
      <c r="G798" s="4" t="s">
        <v>2245</v>
      </c>
      <c r="H798" s="4" t="s">
        <v>2262</v>
      </c>
      <c r="I798" s="4" t="str">
        <f t="shared" si="12"/>
        <v>选项表!$M$798#</v>
      </c>
      <c r="J798" s="4"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标准型 SA3</v>
      </c>
    </row>
    <row r="799" spans="2:18" x14ac:dyDescent="0.4">
      <c r="B799" s="4" t="s">
        <v>2260</v>
      </c>
      <c r="C799" s="4" t="s">
        <v>11</v>
      </c>
      <c r="E799">
        <v>470</v>
      </c>
      <c r="G799" s="4" t="s">
        <v>2245</v>
      </c>
      <c r="H799" s="4" t="s">
        <v>2262</v>
      </c>
      <c r="I799" s="4" t="str">
        <f t="shared" si="12"/>
        <v>选项表!$M$799#</v>
      </c>
      <c r="J799" s="4"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标准型 SA3</v>
      </c>
    </row>
    <row r="800" spans="2:18" x14ac:dyDescent="0.4">
      <c r="B800" s="4" t="s">
        <v>2260</v>
      </c>
      <c r="C800" s="4" t="s">
        <v>1872</v>
      </c>
      <c r="E800">
        <v>470</v>
      </c>
      <c r="G800" s="4" t="s">
        <v>2245</v>
      </c>
      <c r="H800" s="4" t="s">
        <v>2262</v>
      </c>
      <c r="I800" s="4" t="str">
        <f t="shared" si="12"/>
        <v>选项表!$M$800#</v>
      </c>
      <c r="J800" s="4"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标准型 SA3</v>
      </c>
    </row>
    <row r="801" spans="2:53" x14ac:dyDescent="0.4">
      <c r="B801" s="4" t="s">
        <v>2260</v>
      </c>
      <c r="C801" s="4" t="s">
        <v>1873</v>
      </c>
      <c r="E801">
        <v>512</v>
      </c>
      <c r="G801" s="4" t="s">
        <v>2245</v>
      </c>
      <c r="H801" s="4" t="s">
        <v>2262</v>
      </c>
      <c r="I801" s="4" t="str">
        <f t="shared" si="12"/>
        <v>选项表!$M$801#</v>
      </c>
      <c r="J801" s="4"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_xlfn.FILTERXML("&lt;select&gt;&lt;x&gt;"&amp;SUBSTITUTE(选项表[[#This Row],[选项表]],",","&lt;/x&gt;&lt;x&gt;") &amp;"&lt;/x&gt;&lt;/select&gt;","//x")
        )
    )
),"无合适选项，请联系作者更新数据")</f>
        <v>标准型 SA3</v>
      </c>
    </row>
    <row r="802" spans="2:53" x14ac:dyDescent="0.4">
      <c r="B802" s="4" t="s">
        <v>2260</v>
      </c>
      <c r="C802" s="4" t="s">
        <v>11</v>
      </c>
      <c r="E802">
        <v>512</v>
      </c>
      <c r="G802" s="4" t="s">
        <v>2245</v>
      </c>
      <c r="H802" s="4" t="s">
        <v>2262</v>
      </c>
      <c r="I802" s="4" t="str">
        <f t="shared" si="12"/>
        <v>选项表!$M$802#</v>
      </c>
      <c r="J802" s="4"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_xlfn.FILTERXML("&lt;select&gt;&lt;x&gt;"&amp;SUBSTITUTE(选项表[[#This Row],[选项表]],",","&lt;/x&gt;&lt;x&gt;") &amp;"&lt;/x&gt;&lt;/select&gt;","//x")
        )
    )
),"无合适选项，请联系作者更新数据")</f>
        <v>标准型 SA3</v>
      </c>
    </row>
    <row r="803" spans="2:53" x14ac:dyDescent="0.4">
      <c r="B803" s="4" t="s">
        <v>2260</v>
      </c>
      <c r="C803" s="4" t="s">
        <v>1872</v>
      </c>
      <c r="E803">
        <v>512</v>
      </c>
      <c r="G803" s="4" t="s">
        <v>2245</v>
      </c>
      <c r="H803" s="4" t="s">
        <v>2262</v>
      </c>
      <c r="I803" s="4" t="str">
        <f t="shared" si="12"/>
        <v>选项表!$M$803#</v>
      </c>
      <c r="J803" s="4"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_xlfn.FILTERXML("&lt;select&gt;&lt;x&gt;"&amp;SUBSTITUTE(选项表[[#This Row],[选项表]],",","&lt;/x&gt;&lt;x&gt;") &amp;"&lt;/x&gt;&lt;/select&gt;","//x")
        )
    )
),"无合适选项，请联系作者更新数据")</f>
        <v>标准型 SA3</v>
      </c>
    </row>
    <row r="804" spans="2:53" x14ac:dyDescent="0.4">
      <c r="B804" s="4" t="s">
        <v>2260</v>
      </c>
      <c r="C804" s="4" t="s">
        <v>1873</v>
      </c>
      <c r="E804">
        <v>640</v>
      </c>
      <c r="G804" s="4" t="s">
        <v>2245</v>
      </c>
      <c r="H804" s="4" t="s">
        <v>2262</v>
      </c>
      <c r="I804" s="4" t="str">
        <f t="shared" si="12"/>
        <v>选项表!$M$804#</v>
      </c>
      <c r="J804" s="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_xlfn.FILTERXML("&lt;select&gt;&lt;x&gt;"&amp;SUBSTITUTE(选项表[[#This Row],[选项表]],",","&lt;/x&gt;&lt;x&gt;") &amp;"&lt;/x&gt;&lt;/select&gt;","//x")
        )
    )
),"无合适选项，请联系作者更新数据")</f>
        <v>标准型 SA3</v>
      </c>
    </row>
    <row r="805" spans="2:53" x14ac:dyDescent="0.4">
      <c r="B805" s="4" t="s">
        <v>2260</v>
      </c>
      <c r="C805" s="4" t="s">
        <v>11</v>
      </c>
      <c r="E805">
        <v>640</v>
      </c>
      <c r="G805" s="4" t="s">
        <v>2245</v>
      </c>
      <c r="H805" s="4" t="s">
        <v>2262</v>
      </c>
      <c r="I805" s="4" t="str">
        <f t="shared" si="12"/>
        <v>选项表!$M$805#</v>
      </c>
      <c r="J805" s="4"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_xlfn.FILTERXML("&lt;select&gt;&lt;x&gt;"&amp;SUBSTITUTE(选项表[[#This Row],[选项表]],",","&lt;/x&gt;&lt;x&gt;") &amp;"&lt;/x&gt;&lt;/select&gt;","//x")
        )
    )
),"无合适选项，请联系作者更新数据")</f>
        <v>标准型 SA3</v>
      </c>
    </row>
    <row r="806" spans="2:53" x14ac:dyDescent="0.4">
      <c r="B806" s="4" t="s">
        <v>2260</v>
      </c>
      <c r="C806" s="4" t="s">
        <v>1872</v>
      </c>
      <c r="E806">
        <v>640</v>
      </c>
      <c r="G806" s="4" t="s">
        <v>2245</v>
      </c>
      <c r="H806" s="4" t="s">
        <v>2262</v>
      </c>
      <c r="I806" s="4" t="str">
        <f t="shared" si="12"/>
        <v>选项表!$M$806#</v>
      </c>
      <c r="J806" s="4"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_xlfn.FILTERXML("&lt;select&gt;&lt;x&gt;"&amp;SUBSTITUTE(选项表[[#This Row],[选项表]],",","&lt;/x&gt;&lt;x&gt;") &amp;"&lt;/x&gt;&lt;/select&gt;","//x")
        )
    )
),"无合适选项，请联系作者更新数据")</f>
        <v>标准型 SA3</v>
      </c>
    </row>
    <row r="807" spans="2:53" x14ac:dyDescent="0.4">
      <c r="B807" s="4" t="s">
        <v>2260</v>
      </c>
      <c r="C807" s="4" t="s">
        <v>1873</v>
      </c>
      <c r="E807">
        <v>432</v>
      </c>
      <c r="G807" s="4" t="s">
        <v>2245</v>
      </c>
      <c r="H807" s="4" t="s">
        <v>2262</v>
      </c>
      <c r="I807" s="4" t="str">
        <f t="shared" si="12"/>
        <v>选项表!$M$807#</v>
      </c>
      <c r="J807" s="4"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_xlfn.FILTERXML("&lt;select&gt;&lt;x&gt;"&amp;SUBSTITUTE(选项表[[#This Row],[选项表]],",","&lt;/x&gt;&lt;x&gt;") &amp;"&lt;/x&gt;&lt;/select&gt;","//x")
        )
    )
),"无合适选项，请联系作者更新数据")</f>
        <v>标准型 SA3</v>
      </c>
    </row>
    <row r="808" spans="2:53" x14ac:dyDescent="0.4">
      <c r="B808" s="4" t="s">
        <v>2260</v>
      </c>
      <c r="C808" s="4" t="s">
        <v>11</v>
      </c>
      <c r="E808">
        <v>432</v>
      </c>
      <c r="G808" s="4" t="s">
        <v>2245</v>
      </c>
      <c r="H808" s="4" t="s">
        <v>2262</v>
      </c>
      <c r="I808" s="4" t="str">
        <f t="shared" si="12"/>
        <v>选项表!$M$808#</v>
      </c>
      <c r="J808" s="4"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_xlfn.FILTERXML("&lt;select&gt;&lt;x&gt;"&amp;SUBSTITUTE(选项表[[#This Row],[选项表]],",","&lt;/x&gt;&lt;x&gt;") &amp;"&lt;/x&gt;&lt;/select&gt;","//x")
        )
    )
),"无合适选项，请联系作者更新数据")</f>
        <v>标准型 SA3</v>
      </c>
    </row>
    <row r="809" spans="2:53" x14ac:dyDescent="0.4">
      <c r="B809" s="4" t="s">
        <v>2260</v>
      </c>
      <c r="C809" s="4" t="s">
        <v>1872</v>
      </c>
      <c r="E809">
        <v>432</v>
      </c>
      <c r="G809" s="4" t="s">
        <v>2245</v>
      </c>
      <c r="H809" s="4" t="s">
        <v>2262</v>
      </c>
      <c r="I809" s="4" t="str">
        <f t="shared" si="12"/>
        <v>选项表!$M$809#</v>
      </c>
      <c r="J809" s="4"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_xlfn.FILTERXML("&lt;select&gt;&lt;x&gt;"&amp;SUBSTITUTE(选项表[[#This Row],[选项表]],",","&lt;/x&gt;&lt;x&gt;") &amp;"&lt;/x&gt;&lt;/select&gt;","//x")
        )
    )
),"无合适选项，请联系作者更新数据")</f>
        <v>标准型 SA3</v>
      </c>
    </row>
    <row r="810" spans="2:53" x14ac:dyDescent="0.4">
      <c r="B810" s="4" t="s">
        <v>2260</v>
      </c>
      <c r="C810" s="4" t="s">
        <v>1873</v>
      </c>
      <c r="E810">
        <v>940</v>
      </c>
      <c r="G810" s="4" t="s">
        <v>2245</v>
      </c>
      <c r="H810" s="4" t="s">
        <v>2262</v>
      </c>
      <c r="I810" s="4" t="str">
        <f t="shared" si="12"/>
        <v>选项表!$M$810#</v>
      </c>
      <c r="J810" s="4"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_xlfn.FILTERXML("&lt;select&gt;&lt;x&gt;"&amp;SUBSTITUTE(选项表[[#This Row],[选项表]],",","&lt;/x&gt;&lt;x&gt;") &amp;"&lt;/x&gt;&lt;/select&gt;","//x")
        )
    )
),"无合适选项，请联系作者更新数据")</f>
        <v>标准型 SA3</v>
      </c>
    </row>
    <row r="811" spans="2:53" x14ac:dyDescent="0.4">
      <c r="B811" s="4" t="s">
        <v>2260</v>
      </c>
      <c r="C811" s="4" t="s">
        <v>11</v>
      </c>
      <c r="E811">
        <v>940</v>
      </c>
      <c r="G811" s="4" t="s">
        <v>2245</v>
      </c>
      <c r="H811" s="4" t="s">
        <v>2262</v>
      </c>
      <c r="I811" s="4" t="str">
        <f t="shared" si="12"/>
        <v>选项表!$M$811#</v>
      </c>
      <c r="J811" s="4"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_xlfn.FILTERXML("&lt;select&gt;&lt;x&gt;"&amp;SUBSTITUTE(选项表[[#This Row],[选项表]],",","&lt;/x&gt;&lt;x&gt;") &amp;"&lt;/x&gt;&lt;/select&gt;","//x")
        )
    )
),"无合适选项，请联系作者更新数据")</f>
        <v>标准型 SA3</v>
      </c>
    </row>
    <row r="812" spans="2:53" x14ac:dyDescent="0.4">
      <c r="B812" s="4" t="s">
        <v>2260</v>
      </c>
      <c r="C812" s="4" t="s">
        <v>1872</v>
      </c>
      <c r="E812">
        <v>940</v>
      </c>
      <c r="G812" s="4" t="s">
        <v>2245</v>
      </c>
      <c r="H812" s="4" t="s">
        <v>2262</v>
      </c>
      <c r="I812" s="4" t="str">
        <f t="shared" si="12"/>
        <v>选项表!$M$812#</v>
      </c>
      <c r="J812" s="4"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_xlfn.FILTERXML("&lt;select&gt;&lt;x&gt;"&amp;SUBSTITUTE(选项表[[#This Row],[选项表]],",","&lt;/x&gt;&lt;x&gt;") &amp;"&lt;/x&gt;&lt;/select&gt;","//x")
        )
    )
),"无合适选项，请联系作者更新数据")</f>
        <v>标准型 SA3</v>
      </c>
    </row>
    <row r="813" spans="2:53" x14ac:dyDescent="0.4">
      <c r="B813" s="4" t="s">
        <v>240</v>
      </c>
      <c r="C813" s="4" t="s">
        <v>1873</v>
      </c>
      <c r="G813" s="4" t="s">
        <v>1874</v>
      </c>
      <c r="H813" s="4" t="s">
        <v>2248</v>
      </c>
      <c r="I813" s="4" t="str">
        <f t="shared" si="12"/>
        <v>选项表!$M$813#</v>
      </c>
      <c r="J813" s="4"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cm="1">
        <f t="array" ref="M813:S813">IFERROR(_xlfn._xlws.SORT(
    _xlfn.UNIQUE(
        TRANSPOSE(
            _xlfn.FILTERXML("&lt;select&gt;&lt;x&gt;"&amp;SUBSTITUTE(选项表[[#This Row],[选项表]],",","&lt;/x&gt;&lt;x&gt;") &amp;"&lt;/x&gt;&lt;/select&gt;","//x")
        )
    )
),"无合适选项，请联系作者更新数据")</f>
        <v>1</v>
      </c>
      <c r="N813">
        <v>2</v>
      </c>
      <c r="O813">
        <v>4</v>
      </c>
      <c r="P813">
        <v>8</v>
      </c>
      <c r="Q813">
        <v>16</v>
      </c>
      <c r="R813">
        <v>24</v>
      </c>
      <c r="S813">
        <v>48</v>
      </c>
    </row>
    <row r="814" spans="2:53" x14ac:dyDescent="0.4">
      <c r="B814" s="4" t="s">
        <v>240</v>
      </c>
      <c r="C814" s="4" t="s">
        <v>1872</v>
      </c>
      <c r="G814" s="4" t="s">
        <v>1874</v>
      </c>
      <c r="H814" s="4" t="s">
        <v>2248</v>
      </c>
      <c r="I814" s="4" t="str">
        <f t="shared" si="12"/>
        <v>选项表!$M$814#</v>
      </c>
      <c r="J814" s="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cm="1">
        <f t="array" ref="M814:S814">IFERROR(_xlfn._xlws.SORT(
    _xlfn.UNIQUE(
        TRANSPOSE(
            _xlfn.FILTERXML("&lt;select&gt;&lt;x&gt;"&amp;SUBSTITUTE(选项表[[#This Row],[选项表]],",","&lt;/x&gt;&lt;x&gt;") &amp;"&lt;/x&gt;&lt;/select&gt;","//x")
        )
    )
),"无合适选项，请联系作者更新数据")</f>
        <v>1</v>
      </c>
      <c r="N814">
        <v>2</v>
      </c>
      <c r="O814">
        <v>4</v>
      </c>
      <c r="P814">
        <v>8</v>
      </c>
      <c r="Q814">
        <v>16</v>
      </c>
      <c r="R814">
        <v>24</v>
      </c>
      <c r="S814">
        <v>48</v>
      </c>
    </row>
    <row r="815" spans="2:53" x14ac:dyDescent="0.4">
      <c r="B815" s="4" t="s">
        <v>240</v>
      </c>
      <c r="C815" s="4" t="s">
        <v>11</v>
      </c>
      <c r="G815" s="4" t="s">
        <v>1874</v>
      </c>
      <c r="H815" s="4" t="s">
        <v>2248</v>
      </c>
      <c r="I815" s="4" t="str">
        <f t="shared" si="12"/>
        <v>选项表!$M$815#</v>
      </c>
      <c r="J815" s="4"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cm="1">
        <f t="array" ref="M815:S815">IFERROR(_xlfn._xlws.SORT(
    _xlfn.UNIQUE(
        TRANSPOSE(
            _xlfn.FILTERXML("&lt;select&gt;&lt;x&gt;"&amp;SUBSTITUTE(选项表[[#This Row],[选项表]],",","&lt;/x&gt;&lt;x&gt;") &amp;"&lt;/x&gt;&lt;/select&gt;","//x")
        )
    )
),"无合适选项，请联系作者更新数据")</f>
        <v>1</v>
      </c>
      <c r="N815">
        <v>2</v>
      </c>
      <c r="O815">
        <v>4</v>
      </c>
      <c r="P815">
        <v>8</v>
      </c>
      <c r="Q815">
        <v>16</v>
      </c>
      <c r="R815">
        <v>24</v>
      </c>
      <c r="S815">
        <v>48</v>
      </c>
    </row>
    <row r="816" spans="2:53" x14ac:dyDescent="0.4">
      <c r="B816" s="4" t="s">
        <v>63</v>
      </c>
      <c r="C816" s="4" t="s">
        <v>1872</v>
      </c>
      <c r="G816" s="4" t="s">
        <v>1874</v>
      </c>
      <c r="H816" s="4" t="s">
        <v>2474</v>
      </c>
      <c r="I816" s="4" t="str">
        <f t="shared" si="12"/>
        <v>选项表!$M$816#</v>
      </c>
      <c r="J816" s="4"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cm="1">
        <f t="array" ref="M816:BA816">IFERROR(_xlfn._xlws.SORT(
    _xlfn.UNIQUE(
        TRANSPOSE(
            _xlfn.FILTERXML("&lt;select&gt;&lt;x&gt;"&amp;SUBSTITUTE(选项表[[#This Row],[选项表]],",","&lt;/x&gt;&lt;x&gt;") &amp;"&lt;/x&gt;&lt;/select&gt;","//x")
        )
    )
),"无合适选项，请联系作者更新数据")</f>
        <v>1</v>
      </c>
      <c r="N816">
        <v>2</v>
      </c>
      <c r="O816">
        <v>4</v>
      </c>
      <c r="P816">
        <v>8</v>
      </c>
      <c r="Q816">
        <v>16</v>
      </c>
      <c r="R816">
        <v>32</v>
      </c>
      <c r="S816">
        <v>48</v>
      </c>
      <c r="T816">
        <v>62</v>
      </c>
      <c r="U816">
        <v>64</v>
      </c>
      <c r="V816">
        <v>124</v>
      </c>
      <c r="W816">
        <v>80</v>
      </c>
      <c r="X816">
        <v>90</v>
      </c>
      <c r="Y816">
        <v>128</v>
      </c>
      <c r="Z816">
        <v>160</v>
      </c>
      <c r="AA816">
        <v>180</v>
      </c>
      <c r="AB816">
        <v>24</v>
      </c>
      <c r="AC816">
        <v>68</v>
      </c>
      <c r="AD816">
        <v>96</v>
      </c>
      <c r="AE816">
        <v>116</v>
      </c>
      <c r="AF816">
        <v>232</v>
      </c>
      <c r="AG816">
        <v>72</v>
      </c>
      <c r="AH816">
        <v>12</v>
      </c>
      <c r="AI816">
        <v>56</v>
      </c>
      <c r="AJ816">
        <v>84</v>
      </c>
      <c r="AK816">
        <v>46</v>
      </c>
      <c r="AL816">
        <v>92</v>
      </c>
      <c r="AM816">
        <v>52</v>
      </c>
      <c r="AN816">
        <v>104</v>
      </c>
      <c r="AO816">
        <v>10</v>
      </c>
      <c r="AP816">
        <v>20</v>
      </c>
      <c r="AQ816">
        <v>40</v>
      </c>
      <c r="AR816">
        <v>6</v>
      </c>
      <c r="AS816">
        <v>14</v>
      </c>
      <c r="AT816">
        <v>28</v>
      </c>
      <c r="AU816">
        <v>18</v>
      </c>
      <c r="AV816">
        <v>36</v>
      </c>
      <c r="AW816">
        <v>82</v>
      </c>
      <c r="AX816">
        <v>164</v>
      </c>
      <c r="AY816">
        <v>22</v>
      </c>
      <c r="AZ816">
        <v>44</v>
      </c>
      <c r="BA816">
        <v>76</v>
      </c>
    </row>
    <row r="817" spans="2:52" x14ac:dyDescent="0.4">
      <c r="B817" s="4" t="s">
        <v>63</v>
      </c>
      <c r="C817" s="4" t="s">
        <v>11</v>
      </c>
      <c r="G817" s="4" t="s">
        <v>1874</v>
      </c>
      <c r="H817" s="4" t="s">
        <v>2475</v>
      </c>
      <c r="I817" s="4" t="str">
        <f t="shared" si="12"/>
        <v>选项表!$M$817#</v>
      </c>
      <c r="J817" s="4"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cm="1">
        <f t="array" ref="M817:AX817">IFERROR(_xlfn._xlws.SORT(
    _xlfn.UNIQUE(
        TRANSPOSE(
            _xlfn.FILTERXML("&lt;select&gt;&lt;x&gt;"&amp;SUBSTITUTE(选项表[[#This Row],[选项表]],",","&lt;/x&gt;&lt;x&gt;") &amp;"&lt;/x&gt;&lt;/select&gt;","//x")
        )
    )
),"无合适选项，请联系作者更新数据")</f>
        <v>1</v>
      </c>
      <c r="N817">
        <v>2</v>
      </c>
      <c r="O817">
        <v>4</v>
      </c>
      <c r="P817">
        <v>8</v>
      </c>
      <c r="Q817">
        <v>16</v>
      </c>
      <c r="R817">
        <v>32</v>
      </c>
      <c r="S817">
        <v>48</v>
      </c>
      <c r="T817">
        <v>62</v>
      </c>
      <c r="U817">
        <v>64</v>
      </c>
      <c r="V817">
        <v>124</v>
      </c>
      <c r="W817">
        <v>80</v>
      </c>
      <c r="X817">
        <v>90</v>
      </c>
      <c r="Y817">
        <v>128</v>
      </c>
      <c r="Z817">
        <v>160</v>
      </c>
      <c r="AA817">
        <v>180</v>
      </c>
      <c r="AB817">
        <v>24</v>
      </c>
      <c r="AC817">
        <v>68</v>
      </c>
      <c r="AD817">
        <v>96</v>
      </c>
      <c r="AE817">
        <v>116</v>
      </c>
      <c r="AF817">
        <v>232</v>
      </c>
      <c r="AG817">
        <v>72</v>
      </c>
      <c r="AH817">
        <v>76</v>
      </c>
      <c r="AI817">
        <v>12</v>
      </c>
      <c r="AJ817">
        <v>40</v>
      </c>
      <c r="AK817">
        <v>56</v>
      </c>
      <c r="AL817">
        <v>84</v>
      </c>
      <c r="AM817">
        <v>52</v>
      </c>
      <c r="AN817">
        <v>104</v>
      </c>
      <c r="AO817">
        <v>10</v>
      </c>
      <c r="AP817">
        <v>20</v>
      </c>
      <c r="AQ817">
        <v>6</v>
      </c>
      <c r="AR817">
        <v>14</v>
      </c>
      <c r="AS817">
        <v>28</v>
      </c>
      <c r="AT817">
        <v>36</v>
      </c>
      <c r="AU817">
        <v>82</v>
      </c>
      <c r="AV817">
        <v>164</v>
      </c>
      <c r="AW817">
        <v>22</v>
      </c>
      <c r="AX817">
        <v>44</v>
      </c>
    </row>
    <row r="818" spans="2:52" x14ac:dyDescent="0.4">
      <c r="B818" s="4" t="s">
        <v>63</v>
      </c>
      <c r="C818" s="4" t="s">
        <v>1873</v>
      </c>
      <c r="G818" s="4" t="s">
        <v>1874</v>
      </c>
      <c r="H818" s="4" t="s">
        <v>2476</v>
      </c>
      <c r="I818" s="4" t="str">
        <f t="shared" si="12"/>
        <v>选项表!$M$818#</v>
      </c>
      <c r="J818" s="4"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cm="1">
        <f t="array" ref="M818:AZ818">IFERROR(_xlfn._xlws.SORT(
    _xlfn.UNIQUE(
        TRANSPOSE(
            _xlfn.FILTERXML("&lt;select&gt;&lt;x&gt;"&amp;SUBSTITUTE(选项表[[#This Row],[选项表]],",","&lt;/x&gt;&lt;x&gt;") &amp;"&lt;/x&gt;&lt;/select&gt;","//x")
        )
    )
),"无合适选项，请联系作者更新数据")</f>
        <v>32</v>
      </c>
      <c r="N818">
        <v>64</v>
      </c>
      <c r="O818">
        <v>124</v>
      </c>
      <c r="P818">
        <v>1</v>
      </c>
      <c r="Q818">
        <v>2</v>
      </c>
      <c r="R818">
        <v>4</v>
      </c>
      <c r="S818">
        <v>8</v>
      </c>
      <c r="T818">
        <v>16</v>
      </c>
      <c r="U818">
        <v>48</v>
      </c>
      <c r="V818">
        <v>80</v>
      </c>
      <c r="W818">
        <v>90</v>
      </c>
      <c r="X818">
        <v>96</v>
      </c>
      <c r="Y818">
        <v>128</v>
      </c>
      <c r="Z818">
        <v>160</v>
      </c>
      <c r="AA818">
        <v>180</v>
      </c>
      <c r="AB818">
        <v>24</v>
      </c>
      <c r="AC818">
        <v>76</v>
      </c>
      <c r="AD818">
        <v>84</v>
      </c>
      <c r="AE818">
        <v>68</v>
      </c>
      <c r="AF818">
        <v>116</v>
      </c>
      <c r="AG818">
        <v>232</v>
      </c>
      <c r="AH818">
        <v>12</v>
      </c>
      <c r="AI818">
        <v>28</v>
      </c>
      <c r="AJ818">
        <v>72</v>
      </c>
      <c r="AK818">
        <v>56</v>
      </c>
      <c r="AL818">
        <v>62</v>
      </c>
      <c r="AM818">
        <v>46</v>
      </c>
      <c r="AN818">
        <v>92</v>
      </c>
      <c r="AO818">
        <v>52</v>
      </c>
      <c r="AP818">
        <v>104</v>
      </c>
      <c r="AQ818">
        <v>10</v>
      </c>
      <c r="AR818">
        <v>20</v>
      </c>
      <c r="AS818">
        <v>40</v>
      </c>
      <c r="AT818">
        <v>6</v>
      </c>
      <c r="AU818">
        <v>14</v>
      </c>
      <c r="AV818">
        <v>36</v>
      </c>
      <c r="AW818">
        <v>82</v>
      </c>
      <c r="AX818">
        <v>164</v>
      </c>
      <c r="AY818">
        <v>22</v>
      </c>
      <c r="AZ818">
        <v>44</v>
      </c>
    </row>
    <row r="819" spans="2:52" x14ac:dyDescent="0.4">
      <c r="B819" s="4" t="s">
        <v>2260</v>
      </c>
      <c r="C819" s="4" t="s">
        <v>1873</v>
      </c>
      <c r="G819" s="4" t="s">
        <v>1874</v>
      </c>
      <c r="H819" s="4" t="s">
        <v>2304</v>
      </c>
      <c r="I819" s="4" t="str">
        <f t="shared" si="12"/>
        <v>选项表!$M$819#</v>
      </c>
      <c r="J819" s="4"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cm="1">
        <f t="array" ref="M819:AB819">IFERROR(_xlfn._xlws.SORT(
    _xlfn.UNIQUE(
        TRANSPOSE(
            _xlfn.FILTERXML("&lt;select&gt;&lt;x&gt;"&amp;SUBSTITUTE(选项表[[#This Row],[选项表]],",","&lt;/x&gt;&lt;x&gt;") &amp;"&lt;/x&gt;&lt;/select&gt;","//x")
        )
    )
),"无合适选项，请联系作者更新数据")</f>
        <v>2</v>
      </c>
      <c r="N819">
        <v>4</v>
      </c>
      <c r="O819">
        <v>8</v>
      </c>
      <c r="P819">
        <v>16</v>
      </c>
      <c r="Q819">
        <v>24</v>
      </c>
      <c r="R819">
        <v>32</v>
      </c>
      <c r="S819">
        <v>48</v>
      </c>
      <c r="T819">
        <v>64</v>
      </c>
      <c r="U819">
        <v>76</v>
      </c>
      <c r="V819">
        <v>80</v>
      </c>
      <c r="W819">
        <v>96</v>
      </c>
      <c r="X819">
        <v>116</v>
      </c>
      <c r="Y819">
        <v>128</v>
      </c>
      <c r="Z819">
        <v>160</v>
      </c>
      <c r="AA819">
        <v>232</v>
      </c>
      <c r="AB819">
        <v>12</v>
      </c>
    </row>
    <row r="820" spans="2:52" x14ac:dyDescent="0.4">
      <c r="B820" s="4" t="s">
        <v>2260</v>
      </c>
      <c r="C820" s="4" t="s">
        <v>11</v>
      </c>
      <c r="G820" s="4" t="s">
        <v>1874</v>
      </c>
      <c r="H820" s="4" t="s">
        <v>2304</v>
      </c>
      <c r="I820" s="4" t="str">
        <f t="shared" si="12"/>
        <v>选项表!$M$820#</v>
      </c>
      <c r="J820" s="4"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cm="1">
        <f t="array" ref="M820:AB820">IFERROR(_xlfn._xlws.SORT(
    _xlfn.UNIQUE(
        TRANSPOSE(
            _xlfn.FILTERXML("&lt;select&gt;&lt;x&gt;"&amp;SUBSTITUTE(选项表[[#This Row],[选项表]],",","&lt;/x&gt;&lt;x&gt;") &amp;"&lt;/x&gt;&lt;/select&gt;","//x")
        )
    )
),"无合适选项，请联系作者更新数据")</f>
        <v>2</v>
      </c>
      <c r="N820">
        <v>4</v>
      </c>
      <c r="O820">
        <v>8</v>
      </c>
      <c r="P820">
        <v>16</v>
      </c>
      <c r="Q820">
        <v>24</v>
      </c>
      <c r="R820">
        <v>32</v>
      </c>
      <c r="S820">
        <v>48</v>
      </c>
      <c r="T820">
        <v>64</v>
      </c>
      <c r="U820">
        <v>76</v>
      </c>
      <c r="V820">
        <v>80</v>
      </c>
      <c r="W820">
        <v>96</v>
      </c>
      <c r="X820">
        <v>116</v>
      </c>
      <c r="Y820">
        <v>128</v>
      </c>
      <c r="Z820">
        <v>160</v>
      </c>
      <c r="AA820">
        <v>232</v>
      </c>
      <c r="AB820">
        <v>12</v>
      </c>
    </row>
    <row r="821" spans="2:52" x14ac:dyDescent="0.4">
      <c r="B821" s="4" t="s">
        <v>2260</v>
      </c>
      <c r="C821" s="4" t="s">
        <v>1872</v>
      </c>
      <c r="G821" s="4" t="s">
        <v>1874</v>
      </c>
      <c r="H821" s="4" t="s">
        <v>2304</v>
      </c>
      <c r="I821" s="4" t="str">
        <f t="shared" si="12"/>
        <v>选项表!$M$821#</v>
      </c>
      <c r="J821" s="4"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cm="1">
        <f t="array" ref="M821:AB821">IFERROR(_xlfn._xlws.SORT(
    _xlfn.UNIQUE(
        TRANSPOSE(
            _xlfn.FILTERXML("&lt;select&gt;&lt;x&gt;"&amp;SUBSTITUTE(选项表[[#This Row],[选项表]],",","&lt;/x&gt;&lt;x&gt;") &amp;"&lt;/x&gt;&lt;/select&gt;","//x")
        )
    )
),"无合适选项，请联系作者更新数据")</f>
        <v>2</v>
      </c>
      <c r="N821">
        <v>4</v>
      </c>
      <c r="O821">
        <v>8</v>
      </c>
      <c r="P821">
        <v>16</v>
      </c>
      <c r="Q821">
        <v>24</v>
      </c>
      <c r="R821">
        <v>32</v>
      </c>
      <c r="S821">
        <v>48</v>
      </c>
      <c r="T821">
        <v>64</v>
      </c>
      <c r="U821">
        <v>76</v>
      </c>
      <c r="V821">
        <v>80</v>
      </c>
      <c r="W821">
        <v>96</v>
      </c>
      <c r="X821">
        <v>116</v>
      </c>
      <c r="Y821">
        <v>128</v>
      </c>
      <c r="Z821">
        <v>160</v>
      </c>
      <c r="AA821">
        <v>232</v>
      </c>
      <c r="AB821">
        <v>12</v>
      </c>
    </row>
    <row r="822" spans="2:52" x14ac:dyDescent="0.4">
      <c r="B822" s="4" t="s">
        <v>63</v>
      </c>
      <c r="C822" s="4" t="s">
        <v>1872</v>
      </c>
      <c r="E822">
        <v>1</v>
      </c>
      <c r="F822" t="s">
        <v>1972</v>
      </c>
      <c r="G822" s="4" t="s">
        <v>1874</v>
      </c>
      <c r="H822" s="4" t="s">
        <v>2068</v>
      </c>
      <c r="I822" s="4" t="str">
        <f t="shared" si="12"/>
        <v>选项表!$M$822#</v>
      </c>
      <c r="J822" s="4"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cm="1">
        <f t="array" ref="M822">IFERROR(_xlfn._xlws.SORT(
    _xlfn.UNIQUE(
        TRANSPOSE(
            _xlfn.FILTERXML("&lt;select&gt;&lt;x&gt;"&amp;SUBSTITUTE(选项表[[#This Row],[选项表]],",","&lt;/x&gt;&lt;x&gt;") &amp;"&lt;/x&gt;&lt;/select&gt;","//x")
        )
    )
),"无合适选项，请联系作者更新数据")</f>
        <v>1</v>
      </c>
    </row>
    <row r="823" spans="2:52" x14ac:dyDescent="0.4">
      <c r="B823" s="4" t="s">
        <v>63</v>
      </c>
      <c r="C823" s="4" t="s">
        <v>1872</v>
      </c>
      <c r="E823">
        <v>2</v>
      </c>
      <c r="F823" t="s">
        <v>1972</v>
      </c>
      <c r="G823" s="4" t="s">
        <v>1874</v>
      </c>
      <c r="H823" s="4" t="s">
        <v>2068</v>
      </c>
      <c r="I823" s="4" t="str">
        <f t="shared" si="12"/>
        <v>选项表!$M$823#</v>
      </c>
      <c r="J823" s="4"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cm="1">
        <f t="array" ref="M823">IFERROR(_xlfn._xlws.SORT(
    _xlfn.UNIQUE(
        TRANSPOSE(
            _xlfn.FILTERXML("&lt;select&gt;&lt;x&gt;"&amp;SUBSTITUTE(选项表[[#This Row],[选项表]],",","&lt;/x&gt;&lt;x&gt;") &amp;"&lt;/x&gt;&lt;/select&gt;","//x")
        )
    )
),"无合适选项，请联系作者更新数据")</f>
        <v>1</v>
      </c>
    </row>
    <row r="824" spans="2:52" x14ac:dyDescent="0.4">
      <c r="B824" s="4" t="s">
        <v>63</v>
      </c>
      <c r="C824" s="4" t="s">
        <v>1872</v>
      </c>
      <c r="E824">
        <v>4</v>
      </c>
      <c r="F824" t="s">
        <v>1972</v>
      </c>
      <c r="G824" s="4" t="s">
        <v>1874</v>
      </c>
      <c r="H824" s="4" t="s">
        <v>2171</v>
      </c>
      <c r="I824" s="4" t="str">
        <f t="shared" si="12"/>
        <v>选项表!$M$824#</v>
      </c>
      <c r="J824" s="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cm="1">
        <f t="array" ref="M824:N824">IFERROR(_xlfn._xlws.SORT(
    _xlfn.UNIQUE(
        TRANSPOSE(
            _xlfn.FILTERXML("&lt;select&gt;&lt;x&gt;"&amp;SUBSTITUTE(选项表[[#This Row],[选项表]],",","&lt;/x&gt;&lt;x&gt;") &amp;"&lt;/x&gt;&lt;/select&gt;","//x")
        )
    )
),"无合适选项，请联系作者更新数据")</f>
        <v>1</v>
      </c>
      <c r="N824">
        <v>2</v>
      </c>
    </row>
    <row r="825" spans="2:52" x14ac:dyDescent="0.4">
      <c r="B825" s="4" t="s">
        <v>63</v>
      </c>
      <c r="C825" s="4" t="s">
        <v>1872</v>
      </c>
      <c r="E825">
        <v>8</v>
      </c>
      <c r="F825" t="s">
        <v>1972</v>
      </c>
      <c r="G825" s="4" t="s">
        <v>1874</v>
      </c>
      <c r="H825" s="4" t="s">
        <v>2227</v>
      </c>
      <c r="I825" s="4" t="str">
        <f t="shared" si="12"/>
        <v>选项表!$M$825#</v>
      </c>
      <c r="J825" s="4"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cm="1">
        <f t="array" ref="M825:N825">IFERROR(_xlfn._xlws.SORT(
    _xlfn.UNIQUE(
        TRANSPOSE(
            _xlfn.FILTERXML("&lt;select&gt;&lt;x&gt;"&amp;SUBSTITUTE(选项表[[#This Row],[选项表]],",","&lt;/x&gt;&lt;x&gt;") &amp;"&lt;/x&gt;&lt;/select&gt;","//x")
        )
    )
),"无合适选项，请联系作者更新数据")</f>
        <v>2</v>
      </c>
      <c r="N825">
        <v>4</v>
      </c>
    </row>
    <row r="826" spans="2:52" x14ac:dyDescent="0.4">
      <c r="B826" s="4" t="s">
        <v>63</v>
      </c>
      <c r="C826" s="4" t="s">
        <v>1872</v>
      </c>
      <c r="E826">
        <v>16</v>
      </c>
      <c r="F826" t="s">
        <v>1972</v>
      </c>
      <c r="G826" s="4" t="s">
        <v>1874</v>
      </c>
      <c r="H826" s="4" t="s">
        <v>2038</v>
      </c>
      <c r="I826" s="4" t="str">
        <f t="shared" si="12"/>
        <v>选项表!$M$826#</v>
      </c>
      <c r="J826" s="4"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cm="1">
        <f t="array" ref="M826:N826">IFERROR(_xlfn._xlws.SORT(
    _xlfn.UNIQUE(
        TRANSPOSE(
            _xlfn.FILTERXML("&lt;select&gt;&lt;x&gt;"&amp;SUBSTITUTE(选项表[[#This Row],[选项表]],",","&lt;/x&gt;&lt;x&gt;") &amp;"&lt;/x&gt;&lt;/select&gt;","//x")
        )
    )
),"无合适选项，请联系作者更新数据")</f>
        <v>4</v>
      </c>
      <c r="N826">
        <v>8</v>
      </c>
    </row>
    <row r="827" spans="2:52" x14ac:dyDescent="0.4">
      <c r="B827" s="4" t="s">
        <v>63</v>
      </c>
      <c r="C827" s="4" t="s">
        <v>1872</v>
      </c>
      <c r="E827">
        <v>32</v>
      </c>
      <c r="F827" t="s">
        <v>1972</v>
      </c>
      <c r="G827" s="4" t="s">
        <v>1874</v>
      </c>
      <c r="H827" s="4" t="s">
        <v>2217</v>
      </c>
      <c r="I827" s="4" t="str">
        <f t="shared" si="12"/>
        <v>选项表!$M$827#</v>
      </c>
      <c r="J827" s="4"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cm="1">
        <f t="array" ref="M827:N827">IFERROR(_xlfn._xlws.SORT(
    _xlfn.UNIQUE(
        TRANSPOSE(
            _xlfn.FILTERXML("&lt;select&gt;&lt;x&gt;"&amp;SUBSTITUTE(选项表[[#This Row],[选项表]],",","&lt;/x&gt;&lt;x&gt;") &amp;"&lt;/x&gt;&lt;/select&gt;","//x")
        )
    )
),"无合适选项，请联系作者更新数据")</f>
        <v>8</v>
      </c>
      <c r="N827">
        <v>16</v>
      </c>
    </row>
    <row r="828" spans="2:52" x14ac:dyDescent="0.4">
      <c r="B828" s="4" t="s">
        <v>63</v>
      </c>
      <c r="C828" s="4" t="s">
        <v>1872</v>
      </c>
      <c r="E828">
        <v>64</v>
      </c>
      <c r="F828" t="s">
        <v>1972</v>
      </c>
      <c r="G828" s="4" t="s">
        <v>1874</v>
      </c>
      <c r="H828" s="4" t="s">
        <v>2218</v>
      </c>
      <c r="I828" s="4" t="str">
        <f t="shared" si="12"/>
        <v>选项表!$M$828#</v>
      </c>
      <c r="J828" s="4"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cm="1">
        <f t="array" ref="M828:N828">IFERROR(_xlfn._xlws.SORT(
    _xlfn.UNIQUE(
        TRANSPOSE(
            _xlfn.FILTERXML("&lt;select&gt;&lt;x&gt;"&amp;SUBSTITUTE(选项表[[#This Row],[选项表]],",","&lt;/x&gt;&lt;x&gt;") &amp;"&lt;/x&gt;&lt;/select&gt;","//x")
        )
    )
),"无合适选项，请联系作者更新数据")</f>
        <v>16</v>
      </c>
      <c r="N828">
        <v>32</v>
      </c>
    </row>
    <row r="829" spans="2:52" x14ac:dyDescent="0.4">
      <c r="B829" s="4" t="s">
        <v>63</v>
      </c>
      <c r="C829" s="4" t="s">
        <v>1872</v>
      </c>
      <c r="E829">
        <v>128</v>
      </c>
      <c r="F829" t="s">
        <v>1972</v>
      </c>
      <c r="G829" s="4" t="s">
        <v>1874</v>
      </c>
      <c r="H829" s="4" t="s">
        <v>2044</v>
      </c>
      <c r="I829" s="4" t="str">
        <f t="shared" si="12"/>
        <v>选项表!$M$829#</v>
      </c>
      <c r="J829" s="4"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cm="1">
        <f t="array" ref="M829">IFERROR(_xlfn._xlws.SORT(
    _xlfn.UNIQUE(
        TRANSPOSE(
            _xlfn.FILTERXML("&lt;select&gt;&lt;x&gt;"&amp;SUBSTITUTE(选项表[[#This Row],[选项表]],",","&lt;/x&gt;&lt;x&gt;") &amp;"&lt;/x&gt;&lt;/select&gt;","//x")
        )
    )
),"无合适选项，请联系作者更新数据")</f>
        <v>32</v>
      </c>
    </row>
    <row r="830" spans="2:52" x14ac:dyDescent="0.4">
      <c r="B830" s="4" t="s">
        <v>63</v>
      </c>
      <c r="C830" s="4" t="s">
        <v>1872</v>
      </c>
      <c r="E830">
        <v>96</v>
      </c>
      <c r="F830" t="s">
        <v>1972</v>
      </c>
      <c r="G830" s="4" t="s">
        <v>1874</v>
      </c>
      <c r="H830" s="4" t="s">
        <v>2063</v>
      </c>
      <c r="I830" s="4" t="str">
        <f t="shared" si="12"/>
        <v>选项表!$M$830#</v>
      </c>
      <c r="J830" s="4"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cm="1">
        <f t="array" ref="M830">IFERROR(_xlfn._xlws.SORT(
    _xlfn.UNIQUE(
        TRANSPOSE(
            _xlfn.FILTERXML("&lt;select&gt;&lt;x&gt;"&amp;SUBSTITUTE(选项表[[#This Row],[选项表]],",","&lt;/x&gt;&lt;x&gt;") &amp;"&lt;/x&gt;&lt;/select&gt;","//x")
        )
    )
),"无合适选项，请联系作者更新数据")</f>
        <v>48</v>
      </c>
    </row>
    <row r="831" spans="2:52" x14ac:dyDescent="0.4">
      <c r="B831" s="4" t="s">
        <v>63</v>
      </c>
      <c r="C831" s="4" t="s">
        <v>1872</v>
      </c>
      <c r="E831">
        <v>192</v>
      </c>
      <c r="F831" t="s">
        <v>1972</v>
      </c>
      <c r="G831" s="4" t="s">
        <v>1874</v>
      </c>
      <c r="H831" s="4" t="s">
        <v>2063</v>
      </c>
      <c r="I831" s="4" t="str">
        <f t="shared" si="12"/>
        <v>选项表!$M$831#</v>
      </c>
      <c r="J831" s="4"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cm="1">
        <f t="array" ref="M831">IFERROR(_xlfn._xlws.SORT(
    _xlfn.UNIQUE(
        TRANSPOSE(
            _xlfn.FILTERXML("&lt;select&gt;&lt;x&gt;"&amp;SUBSTITUTE(选项表[[#This Row],[选项表]],",","&lt;/x&gt;&lt;x&gt;") &amp;"&lt;/x&gt;&lt;/select&gt;","//x")
        )
    )
),"无合适选项，请联系作者更新数据")</f>
        <v>48</v>
      </c>
    </row>
    <row r="832" spans="2:52" x14ac:dyDescent="0.4">
      <c r="B832" s="4" t="s">
        <v>63</v>
      </c>
      <c r="C832" s="4" t="s">
        <v>1872</v>
      </c>
      <c r="E832">
        <v>216</v>
      </c>
      <c r="F832" t="s">
        <v>1972</v>
      </c>
      <c r="G832" s="4" t="s">
        <v>1874</v>
      </c>
      <c r="H832" s="4" t="s">
        <v>2342</v>
      </c>
      <c r="I832" s="4" t="str">
        <f t="shared" si="12"/>
        <v>选项表!$M$832#</v>
      </c>
      <c r="J832" s="4"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cm="1">
        <f t="array" ref="M832">IFERROR(_xlfn._xlws.SORT(
    _xlfn.UNIQUE(
        TRANSPOSE(
            _xlfn.FILTERXML("&lt;select&gt;&lt;x&gt;"&amp;SUBSTITUTE(选项表[[#This Row],[选项表]],",","&lt;/x&gt;&lt;x&gt;") &amp;"&lt;/x&gt;&lt;/select&gt;","//x")
        )
    )
),"无合适选项，请联系作者更新数据")</f>
        <v>62</v>
      </c>
    </row>
    <row r="833" spans="2:14" x14ac:dyDescent="0.4">
      <c r="B833" s="4" t="s">
        <v>63</v>
      </c>
      <c r="C833" s="4" t="s">
        <v>1872</v>
      </c>
      <c r="E833">
        <v>256</v>
      </c>
      <c r="F833" t="s">
        <v>1972</v>
      </c>
      <c r="G833" s="4" t="s">
        <v>1874</v>
      </c>
      <c r="H833" s="4" t="s">
        <v>2045</v>
      </c>
      <c r="I833" s="4" t="str">
        <f t="shared" si="12"/>
        <v>选项表!$M$833#</v>
      </c>
      <c r="J833" s="4"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cm="1">
        <f t="array" ref="M833">IFERROR(_xlfn._xlws.SORT(
    _xlfn.UNIQUE(
        TRANSPOSE(
            _xlfn.FILTERXML("&lt;select&gt;&lt;x&gt;"&amp;SUBSTITUTE(选项表[[#This Row],[选项表]],",","&lt;/x&gt;&lt;x&gt;") &amp;"&lt;/x&gt;&lt;/select&gt;","//x")
        )
    )
),"无合适选项，请联系作者更新数据")</f>
        <v>64</v>
      </c>
    </row>
    <row r="834" spans="2:14" x14ac:dyDescent="0.4">
      <c r="B834" s="4" t="s">
        <v>63</v>
      </c>
      <c r="C834" s="4" t="s">
        <v>1872</v>
      </c>
      <c r="E834">
        <v>432</v>
      </c>
      <c r="F834" t="s">
        <v>1972</v>
      </c>
      <c r="G834" s="4" t="s">
        <v>1874</v>
      </c>
      <c r="H834" s="4" t="s">
        <v>2344</v>
      </c>
      <c r="I834" s="4" t="str">
        <f t="shared" ref="I834:I897" si="13">"选项表!" &amp; ADDRESS(ROW(M834),COLUMN(M834)) &amp; "#"</f>
        <v>选项表!$M$834#</v>
      </c>
      <c r="J834" s="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cm="1">
        <f t="array" ref="M834">IFERROR(_xlfn._xlws.SORT(
    _xlfn.UNIQUE(
        TRANSPOSE(
            _xlfn.FILTERXML("&lt;select&gt;&lt;x&gt;"&amp;SUBSTITUTE(选项表[[#This Row],[选项表]],",","&lt;/x&gt;&lt;x&gt;") &amp;"&lt;/x&gt;&lt;/select&gt;","//x")
        )
    )
),"无合适选项，请联系作者更新数据")</f>
        <v>124</v>
      </c>
    </row>
    <row r="835" spans="2:14" x14ac:dyDescent="0.4">
      <c r="B835" s="4" t="s">
        <v>63</v>
      </c>
      <c r="C835" s="4" t="s">
        <v>1872</v>
      </c>
      <c r="E835">
        <v>1</v>
      </c>
      <c r="F835" t="s">
        <v>1970</v>
      </c>
      <c r="G835" s="4" t="s">
        <v>1874</v>
      </c>
      <c r="H835" s="4" t="s">
        <v>2068</v>
      </c>
      <c r="I835" s="4" t="str">
        <f t="shared" si="13"/>
        <v>选项表!$M$835#</v>
      </c>
      <c r="J835" s="4"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cm="1">
        <f t="array" ref="M835">IFERROR(_xlfn._xlws.SORT(
    _xlfn.UNIQUE(
        TRANSPOSE(
            _xlfn.FILTERXML("&lt;select&gt;&lt;x&gt;"&amp;SUBSTITUTE(选项表[[#This Row],[选项表]],",","&lt;/x&gt;&lt;x&gt;") &amp;"&lt;/x&gt;&lt;/select&gt;","//x")
        )
    )
),"无合适选项，请联系作者更新数据")</f>
        <v>1</v>
      </c>
    </row>
    <row r="836" spans="2:14" x14ac:dyDescent="0.4">
      <c r="B836" s="4" t="s">
        <v>63</v>
      </c>
      <c r="C836" s="4" t="s">
        <v>1872</v>
      </c>
      <c r="E836">
        <v>2</v>
      </c>
      <c r="F836" t="s">
        <v>1970</v>
      </c>
      <c r="G836" s="4" t="s">
        <v>1874</v>
      </c>
      <c r="H836" s="4" t="s">
        <v>2068</v>
      </c>
      <c r="I836" s="4" t="str">
        <f t="shared" si="13"/>
        <v>选项表!$M$836#</v>
      </c>
      <c r="J836" s="4"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cm="1">
        <f t="array" ref="M836">IFERROR(_xlfn._xlws.SORT(
    _xlfn.UNIQUE(
        TRANSPOSE(
            _xlfn.FILTERXML("&lt;select&gt;&lt;x&gt;"&amp;SUBSTITUTE(选项表[[#This Row],[选项表]],",","&lt;/x&gt;&lt;x&gt;") &amp;"&lt;/x&gt;&lt;/select&gt;","//x")
        )
    )
),"无合适选项，请联系作者更新数据")</f>
        <v>1</v>
      </c>
    </row>
    <row r="837" spans="2:14" x14ac:dyDescent="0.4">
      <c r="B837" s="4" t="s">
        <v>63</v>
      </c>
      <c r="C837" s="4" t="s">
        <v>1872</v>
      </c>
      <c r="E837">
        <v>4</v>
      </c>
      <c r="F837" t="s">
        <v>1970</v>
      </c>
      <c r="G837" s="4" t="s">
        <v>1874</v>
      </c>
      <c r="H837" s="4" t="s">
        <v>2171</v>
      </c>
      <c r="I837" s="4" t="str">
        <f t="shared" si="13"/>
        <v>选项表!$M$837#</v>
      </c>
      <c r="J837" s="4"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cm="1">
        <f t="array" ref="M837:N837">IFERROR(_xlfn._xlws.SORT(
    _xlfn.UNIQUE(
        TRANSPOSE(
            _xlfn.FILTERXML("&lt;select&gt;&lt;x&gt;"&amp;SUBSTITUTE(选项表[[#This Row],[选项表]],",","&lt;/x&gt;&lt;x&gt;") &amp;"&lt;/x&gt;&lt;/select&gt;","//x")
        )
    )
),"无合适选项，请联系作者更新数据")</f>
        <v>1</v>
      </c>
      <c r="N837">
        <v>2</v>
      </c>
    </row>
    <row r="838" spans="2:14" x14ac:dyDescent="0.4">
      <c r="B838" s="4" t="s">
        <v>63</v>
      </c>
      <c r="C838" s="4" t="s">
        <v>1872</v>
      </c>
      <c r="E838">
        <v>8</v>
      </c>
      <c r="F838" t="s">
        <v>1970</v>
      </c>
      <c r="G838" s="4" t="s">
        <v>1874</v>
      </c>
      <c r="H838" s="4" t="s">
        <v>2227</v>
      </c>
      <c r="I838" s="4" t="str">
        <f t="shared" si="13"/>
        <v>选项表!$M$838#</v>
      </c>
      <c r="J838" s="4"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cm="1">
        <f t="array" ref="M838:N838">IFERROR(_xlfn._xlws.SORT(
    _xlfn.UNIQUE(
        TRANSPOSE(
            _xlfn.FILTERXML("&lt;select&gt;&lt;x&gt;"&amp;SUBSTITUTE(选项表[[#This Row],[选项表]],",","&lt;/x&gt;&lt;x&gt;") &amp;"&lt;/x&gt;&lt;/select&gt;","//x")
        )
    )
),"无合适选项，请联系作者更新数据")</f>
        <v>2</v>
      </c>
      <c r="N838">
        <v>4</v>
      </c>
    </row>
    <row r="839" spans="2:14" x14ac:dyDescent="0.4">
      <c r="B839" s="4" t="s">
        <v>63</v>
      </c>
      <c r="C839" s="4" t="s">
        <v>1872</v>
      </c>
      <c r="E839">
        <v>16</v>
      </c>
      <c r="F839" t="s">
        <v>1970</v>
      </c>
      <c r="G839" s="4" t="s">
        <v>1874</v>
      </c>
      <c r="H839" s="4" t="s">
        <v>2038</v>
      </c>
      <c r="I839" s="4" t="str">
        <f t="shared" si="13"/>
        <v>选项表!$M$839#</v>
      </c>
      <c r="J839" s="4"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cm="1">
        <f t="array" ref="M839:N839">IFERROR(_xlfn._xlws.SORT(
    _xlfn.UNIQUE(
        TRANSPOSE(
            _xlfn.FILTERXML("&lt;select&gt;&lt;x&gt;"&amp;SUBSTITUTE(选项表[[#This Row],[选项表]],",","&lt;/x&gt;&lt;x&gt;") &amp;"&lt;/x&gt;&lt;/select&gt;","//x")
        )
    )
),"无合适选项，请联系作者更新数据")</f>
        <v>4</v>
      </c>
      <c r="N839">
        <v>8</v>
      </c>
    </row>
    <row r="840" spans="2:14" x14ac:dyDescent="0.4">
      <c r="B840" s="4" t="s">
        <v>63</v>
      </c>
      <c r="C840" s="4" t="s">
        <v>1872</v>
      </c>
      <c r="E840">
        <v>32</v>
      </c>
      <c r="F840" t="s">
        <v>1970</v>
      </c>
      <c r="G840" s="4" t="s">
        <v>1874</v>
      </c>
      <c r="H840" s="4" t="s">
        <v>2217</v>
      </c>
      <c r="I840" s="4" t="str">
        <f t="shared" si="13"/>
        <v>选项表!$M$840#</v>
      </c>
      <c r="J840" s="4"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cm="1">
        <f t="array" ref="M840:N840">IFERROR(_xlfn._xlws.SORT(
    _xlfn.UNIQUE(
        TRANSPOSE(
            _xlfn.FILTERXML("&lt;select&gt;&lt;x&gt;"&amp;SUBSTITUTE(选项表[[#This Row],[选项表]],",","&lt;/x&gt;&lt;x&gt;") &amp;"&lt;/x&gt;&lt;/select&gt;","//x")
        )
    )
),"无合适选项，请联系作者更新数据")</f>
        <v>8</v>
      </c>
      <c r="N840">
        <v>16</v>
      </c>
    </row>
    <row r="841" spans="2:14" x14ac:dyDescent="0.4">
      <c r="B841" s="4" t="s">
        <v>63</v>
      </c>
      <c r="C841" s="4" t="s">
        <v>1872</v>
      </c>
      <c r="E841">
        <v>64</v>
      </c>
      <c r="F841" t="s">
        <v>1970</v>
      </c>
      <c r="G841" s="4" t="s">
        <v>1874</v>
      </c>
      <c r="H841" s="4" t="s">
        <v>2218</v>
      </c>
      <c r="I841" s="4" t="str">
        <f t="shared" si="13"/>
        <v>选项表!$M$841#</v>
      </c>
      <c r="J841" s="4"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cm="1">
        <f t="array" ref="M841:N841">IFERROR(_xlfn._xlws.SORT(
    _xlfn.UNIQUE(
        TRANSPOSE(
            _xlfn.FILTERXML("&lt;select&gt;&lt;x&gt;"&amp;SUBSTITUTE(选项表[[#This Row],[选项表]],",","&lt;/x&gt;&lt;x&gt;") &amp;"&lt;/x&gt;&lt;/select&gt;","//x")
        )
    )
),"无合适选项，请联系作者更新数据")</f>
        <v>16</v>
      </c>
      <c r="N841">
        <v>32</v>
      </c>
    </row>
    <row r="842" spans="2:14" x14ac:dyDescent="0.4">
      <c r="B842" s="4" t="s">
        <v>63</v>
      </c>
      <c r="C842" s="4" t="s">
        <v>1872</v>
      </c>
      <c r="E842">
        <v>128</v>
      </c>
      <c r="F842" t="s">
        <v>1970</v>
      </c>
      <c r="G842" s="4" t="s">
        <v>1874</v>
      </c>
      <c r="H842" s="4" t="s">
        <v>2219</v>
      </c>
      <c r="I842" s="4" t="str">
        <f t="shared" si="13"/>
        <v>选项表!$M$842#</v>
      </c>
      <c r="J842" s="4"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cm="1">
        <f t="array" ref="M842:N842">IFERROR(_xlfn._xlws.SORT(
    _xlfn.UNIQUE(
        TRANSPOSE(
            _xlfn.FILTERXML("&lt;select&gt;&lt;x&gt;"&amp;SUBSTITUTE(选项表[[#This Row],[选项表]],",","&lt;/x&gt;&lt;x&gt;") &amp;"&lt;/x&gt;&lt;/select&gt;","//x")
        )
    )
),"无合适选项，请联系作者更新数据")</f>
        <v>32</v>
      </c>
      <c r="N842">
        <v>64</v>
      </c>
    </row>
    <row r="843" spans="2:14" x14ac:dyDescent="0.4">
      <c r="B843" s="4" t="s">
        <v>63</v>
      </c>
      <c r="C843" s="4" t="s">
        <v>1872</v>
      </c>
      <c r="E843">
        <v>96</v>
      </c>
      <c r="F843" t="s">
        <v>1970</v>
      </c>
      <c r="G843" s="4" t="s">
        <v>1874</v>
      </c>
      <c r="H843" s="4" t="s">
        <v>2063</v>
      </c>
      <c r="I843" s="4" t="str">
        <f t="shared" si="13"/>
        <v>选项表!$M$843#</v>
      </c>
      <c r="J843" s="4"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cm="1">
        <f t="array" ref="M843">IFERROR(_xlfn._xlws.SORT(
    _xlfn.UNIQUE(
        TRANSPOSE(
            _xlfn.FILTERXML("&lt;select&gt;&lt;x&gt;"&amp;SUBSTITUTE(选项表[[#This Row],[选项表]],",","&lt;/x&gt;&lt;x&gt;") &amp;"&lt;/x&gt;&lt;/select&gt;","//x")
        )
    )
),"无合适选项，请联系作者更新数据")</f>
        <v>48</v>
      </c>
    </row>
    <row r="844" spans="2:14" x14ac:dyDescent="0.4">
      <c r="B844" s="4" t="s">
        <v>63</v>
      </c>
      <c r="C844" s="4" t="s">
        <v>1872</v>
      </c>
      <c r="E844">
        <v>256</v>
      </c>
      <c r="F844" t="s">
        <v>1970</v>
      </c>
      <c r="G844" s="4" t="s">
        <v>1874</v>
      </c>
      <c r="H844" s="4" t="s">
        <v>2220</v>
      </c>
      <c r="I844" s="4" t="str">
        <f t="shared" si="13"/>
        <v>选项表!$M$844#</v>
      </c>
      <c r="J844" s="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cm="1">
        <f t="array" ref="M844:N844">IFERROR(_xlfn._xlws.SORT(
    _xlfn.UNIQUE(
        TRANSPOSE(
            _xlfn.FILTERXML("&lt;select&gt;&lt;x&gt;"&amp;SUBSTITUTE(选项表[[#This Row],[选项表]],",","&lt;/x&gt;&lt;x&gt;") &amp;"&lt;/x&gt;&lt;/select&gt;","//x")
        )
    )
),"无合适选项，请联系作者更新数据")</f>
        <v>64</v>
      </c>
      <c r="N844">
        <v>128</v>
      </c>
    </row>
    <row r="845" spans="2:14" x14ac:dyDescent="0.4">
      <c r="B845" s="4" t="s">
        <v>63</v>
      </c>
      <c r="C845" s="4" t="s">
        <v>1872</v>
      </c>
      <c r="E845">
        <v>160</v>
      </c>
      <c r="F845" t="s">
        <v>1970</v>
      </c>
      <c r="G845" s="4" t="s">
        <v>1874</v>
      </c>
      <c r="H845" s="4" t="s">
        <v>2025</v>
      </c>
      <c r="I845" s="4" t="str">
        <f t="shared" si="13"/>
        <v>选项表!$M$845#</v>
      </c>
      <c r="J845" s="4"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cm="1">
        <f t="array" ref="M845">IFERROR(_xlfn._xlws.SORT(
    _xlfn.UNIQUE(
        TRANSPOSE(
            _xlfn.FILTERXML("&lt;select&gt;&lt;x&gt;"&amp;SUBSTITUTE(选项表[[#This Row],[选项表]],",","&lt;/x&gt;&lt;x&gt;") &amp;"&lt;/x&gt;&lt;/select&gt;","//x")
        )
    )
),"无合适选项，请联系作者更新数据")</f>
        <v>80</v>
      </c>
    </row>
    <row r="846" spans="2:14" x14ac:dyDescent="0.4">
      <c r="B846" s="4" t="s">
        <v>63</v>
      </c>
      <c r="C846" s="4" t="s">
        <v>1872</v>
      </c>
      <c r="E846">
        <v>224</v>
      </c>
      <c r="F846" t="s">
        <v>1970</v>
      </c>
      <c r="G846" s="4" t="s">
        <v>1874</v>
      </c>
      <c r="H846" s="4" t="s">
        <v>2081</v>
      </c>
      <c r="I846" s="4" t="str">
        <f t="shared" si="13"/>
        <v>选项表!$M$846#</v>
      </c>
      <c r="J846" s="4"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cm="1">
        <f t="array" ref="M846">IFERROR(_xlfn._xlws.SORT(
    _xlfn.UNIQUE(
        TRANSPOSE(
            _xlfn.FILTERXML("&lt;select&gt;&lt;x&gt;"&amp;SUBSTITUTE(选项表[[#This Row],[选项表]],",","&lt;/x&gt;&lt;x&gt;") &amp;"&lt;/x&gt;&lt;/select&gt;","//x")
        )
    )
),"无合适选项，请联系作者更新数据")</f>
        <v>90</v>
      </c>
    </row>
    <row r="847" spans="2:14" x14ac:dyDescent="0.4">
      <c r="B847" s="4" t="s">
        <v>63</v>
      </c>
      <c r="C847" s="4" t="s">
        <v>1872</v>
      </c>
      <c r="E847">
        <v>320</v>
      </c>
      <c r="F847" t="s">
        <v>1970</v>
      </c>
      <c r="G847" s="4" t="s">
        <v>1874</v>
      </c>
      <c r="H847" s="4" t="s">
        <v>2077</v>
      </c>
      <c r="I847" s="4" t="str">
        <f t="shared" si="13"/>
        <v>选项表!$M$847#</v>
      </c>
      <c r="J847" s="4"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cm="1">
        <f t="array" ref="M847">IFERROR(_xlfn._xlws.SORT(
    _xlfn.UNIQUE(
        TRANSPOSE(
            _xlfn.FILTERXML("&lt;select&gt;&lt;x&gt;"&amp;SUBSTITUTE(选项表[[#This Row],[选项表]],",","&lt;/x&gt;&lt;x&gt;") &amp;"&lt;/x&gt;&lt;/select&gt;","//x")
        )
    )
),"无合适选项，请联系作者更新数据")</f>
        <v>160</v>
      </c>
    </row>
    <row r="848" spans="2:14" x14ac:dyDescent="0.4">
      <c r="B848" s="4" t="s">
        <v>63</v>
      </c>
      <c r="C848" s="4" t="s">
        <v>1872</v>
      </c>
      <c r="E848">
        <v>464</v>
      </c>
      <c r="F848" t="s">
        <v>1970</v>
      </c>
      <c r="G848" s="4" t="s">
        <v>1874</v>
      </c>
      <c r="H848" s="4" t="s">
        <v>2084</v>
      </c>
      <c r="I848" s="4" t="str">
        <f t="shared" si="13"/>
        <v>选项表!$M$848#</v>
      </c>
      <c r="J848" s="4"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cm="1">
        <f t="array" ref="M848">IFERROR(_xlfn._xlws.SORT(
    _xlfn.UNIQUE(
        TRANSPOSE(
            _xlfn.FILTERXML("&lt;select&gt;&lt;x&gt;"&amp;SUBSTITUTE(选项表[[#This Row],[选项表]],",","&lt;/x&gt;&lt;x&gt;") &amp;"&lt;/x&gt;&lt;/select&gt;","//x")
        )
    )
),"无合适选项，请联系作者更新数据")</f>
        <v>180</v>
      </c>
    </row>
    <row r="849" spans="2:14" x14ac:dyDescent="0.4">
      <c r="B849" s="4" t="s">
        <v>63</v>
      </c>
      <c r="C849" s="4" t="s">
        <v>1872</v>
      </c>
      <c r="E849">
        <v>2</v>
      </c>
      <c r="F849" t="s">
        <v>1973</v>
      </c>
      <c r="G849" s="4" t="s">
        <v>1874</v>
      </c>
      <c r="H849" s="4" t="s">
        <v>2068</v>
      </c>
      <c r="I849" s="4" t="str">
        <f t="shared" si="13"/>
        <v>选项表!$M$849#</v>
      </c>
      <c r="J849" s="4"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cm="1">
        <f t="array" ref="M849">IFERROR(_xlfn._xlws.SORT(
    _xlfn.UNIQUE(
        TRANSPOSE(
            _xlfn.FILTERXML("&lt;select&gt;&lt;x&gt;"&amp;SUBSTITUTE(选项表[[#This Row],[选项表]],",","&lt;/x&gt;&lt;x&gt;") &amp;"&lt;/x&gt;&lt;/select&gt;","//x")
        )
    )
),"无合适选项，请联系作者更新数据")</f>
        <v>1</v>
      </c>
    </row>
    <row r="850" spans="2:14" x14ac:dyDescent="0.4">
      <c r="B850" s="4" t="s">
        <v>63</v>
      </c>
      <c r="C850" s="4" t="s">
        <v>1872</v>
      </c>
      <c r="E850">
        <v>4</v>
      </c>
      <c r="F850" t="s">
        <v>1973</v>
      </c>
      <c r="G850" s="4" t="s">
        <v>1874</v>
      </c>
      <c r="H850" s="4" t="s">
        <v>2171</v>
      </c>
      <c r="I850" s="4" t="str">
        <f t="shared" si="13"/>
        <v>选项表!$M$850#</v>
      </c>
      <c r="J850" s="4"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cm="1">
        <f t="array" ref="M850:N850">IFERROR(_xlfn._xlws.SORT(
    _xlfn.UNIQUE(
        TRANSPOSE(
            _xlfn.FILTERXML("&lt;select&gt;&lt;x&gt;"&amp;SUBSTITUTE(选项表[[#This Row],[选项表]],",","&lt;/x&gt;&lt;x&gt;") &amp;"&lt;/x&gt;&lt;/select&gt;","//x")
        )
    )
),"无合适选项，请联系作者更新数据")</f>
        <v>1</v>
      </c>
      <c r="N850">
        <v>2</v>
      </c>
    </row>
    <row r="851" spans="2:14" x14ac:dyDescent="0.4">
      <c r="B851" s="4" t="s">
        <v>63</v>
      </c>
      <c r="C851" s="4" t="s">
        <v>1872</v>
      </c>
      <c r="E851">
        <v>8</v>
      </c>
      <c r="F851" t="s">
        <v>1973</v>
      </c>
      <c r="G851" s="4" t="s">
        <v>1874</v>
      </c>
      <c r="H851" s="4" t="s">
        <v>2227</v>
      </c>
      <c r="I851" s="4" t="str">
        <f t="shared" si="13"/>
        <v>选项表!$M$851#</v>
      </c>
      <c r="J851" s="4"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cm="1">
        <f t="array" ref="M851:N851">IFERROR(_xlfn._xlws.SORT(
    _xlfn.UNIQUE(
        TRANSPOSE(
            _xlfn.FILTERXML("&lt;select&gt;&lt;x&gt;"&amp;SUBSTITUTE(选项表[[#This Row],[选项表]],",","&lt;/x&gt;&lt;x&gt;") &amp;"&lt;/x&gt;&lt;/select&gt;","//x")
        )
    )
),"无合适选项，请联系作者更新数据")</f>
        <v>2</v>
      </c>
      <c r="N851">
        <v>4</v>
      </c>
    </row>
    <row r="852" spans="2:14" x14ac:dyDescent="0.4">
      <c r="B852" s="4" t="s">
        <v>63</v>
      </c>
      <c r="C852" s="4" t="s">
        <v>1872</v>
      </c>
      <c r="E852">
        <v>16</v>
      </c>
      <c r="F852" t="s">
        <v>1973</v>
      </c>
      <c r="G852" s="4" t="s">
        <v>1874</v>
      </c>
      <c r="H852" s="4" t="s">
        <v>2038</v>
      </c>
      <c r="I852" s="4" t="str">
        <f t="shared" si="13"/>
        <v>选项表!$M$852#</v>
      </c>
      <c r="J852" s="4"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cm="1">
        <f t="array" ref="M852:N852">IFERROR(_xlfn._xlws.SORT(
    _xlfn.UNIQUE(
        TRANSPOSE(
            _xlfn.FILTERXML("&lt;select&gt;&lt;x&gt;"&amp;SUBSTITUTE(选项表[[#This Row],[选项表]],",","&lt;/x&gt;&lt;x&gt;") &amp;"&lt;/x&gt;&lt;/select&gt;","//x")
        )
    )
),"无合适选项，请联系作者更新数据")</f>
        <v>4</v>
      </c>
      <c r="N852">
        <v>8</v>
      </c>
    </row>
    <row r="853" spans="2:14" x14ac:dyDescent="0.4">
      <c r="B853" s="4" t="s">
        <v>63</v>
      </c>
      <c r="C853" s="4" t="s">
        <v>1872</v>
      </c>
      <c r="E853">
        <v>32</v>
      </c>
      <c r="F853" t="s">
        <v>1973</v>
      </c>
      <c r="G853" s="4" t="s">
        <v>1874</v>
      </c>
      <c r="H853" s="4" t="s">
        <v>2217</v>
      </c>
      <c r="I853" s="4" t="str">
        <f t="shared" si="13"/>
        <v>选项表!$M$853#</v>
      </c>
      <c r="J853" s="4"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cm="1">
        <f t="array" ref="M853:N853">IFERROR(_xlfn._xlws.SORT(
    _xlfn.UNIQUE(
        TRANSPOSE(
            _xlfn.FILTERXML("&lt;select&gt;&lt;x&gt;"&amp;SUBSTITUTE(选项表[[#This Row],[选项表]],",","&lt;/x&gt;&lt;x&gt;") &amp;"&lt;/x&gt;&lt;/select&gt;","//x")
        )
    )
),"无合适选项，请联系作者更新数据")</f>
        <v>8</v>
      </c>
      <c r="N853">
        <v>16</v>
      </c>
    </row>
    <row r="854" spans="2:14" x14ac:dyDescent="0.4">
      <c r="B854" s="4" t="s">
        <v>63</v>
      </c>
      <c r="C854" s="4" t="s">
        <v>1872</v>
      </c>
      <c r="E854">
        <v>64</v>
      </c>
      <c r="F854" t="s">
        <v>1973</v>
      </c>
      <c r="G854" s="4" t="s">
        <v>1874</v>
      </c>
      <c r="H854" s="4" t="s">
        <v>2218</v>
      </c>
      <c r="I854" s="4" t="str">
        <f t="shared" si="13"/>
        <v>选项表!$M$854#</v>
      </c>
      <c r="J854" s="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cm="1">
        <f t="array" ref="M854:N854">IFERROR(_xlfn._xlws.SORT(
    _xlfn.UNIQUE(
        TRANSPOSE(
            _xlfn.FILTERXML("&lt;select&gt;&lt;x&gt;"&amp;SUBSTITUTE(选项表[[#This Row],[选项表]],",","&lt;/x&gt;&lt;x&gt;") &amp;"&lt;/x&gt;&lt;/select&gt;","//x")
        )
    )
),"无合适选项，请联系作者更新数据")</f>
        <v>16</v>
      </c>
      <c r="N854">
        <v>32</v>
      </c>
    </row>
    <row r="855" spans="2:14" x14ac:dyDescent="0.4">
      <c r="B855" s="4" t="s">
        <v>63</v>
      </c>
      <c r="C855" s="4" t="s">
        <v>1872</v>
      </c>
      <c r="E855">
        <v>48</v>
      </c>
      <c r="F855" t="s">
        <v>1973</v>
      </c>
      <c r="G855" s="4" t="s">
        <v>1874</v>
      </c>
      <c r="H855" s="4" t="s">
        <v>2059</v>
      </c>
      <c r="I855" s="4" t="str">
        <f t="shared" si="13"/>
        <v>选项表!$M$855#</v>
      </c>
      <c r="J855" s="4"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cm="1">
        <f t="array" ref="M855">IFERROR(_xlfn._xlws.SORT(
    _xlfn.UNIQUE(
        TRANSPOSE(
            _xlfn.FILTERXML("&lt;select&gt;&lt;x&gt;"&amp;SUBSTITUTE(选项表[[#This Row],[选项表]],",","&lt;/x&gt;&lt;x&gt;") &amp;"&lt;/x&gt;&lt;/select&gt;","//x")
        )
    )
),"无合适选项，请联系作者更新数据")</f>
        <v>24</v>
      </c>
    </row>
    <row r="856" spans="2:14" x14ac:dyDescent="0.4">
      <c r="B856" s="4" t="s">
        <v>63</v>
      </c>
      <c r="C856" s="4" t="s">
        <v>1872</v>
      </c>
      <c r="E856">
        <v>96</v>
      </c>
      <c r="F856" t="s">
        <v>1973</v>
      </c>
      <c r="G856" s="4" t="s">
        <v>1874</v>
      </c>
      <c r="H856" s="4" t="s">
        <v>2229</v>
      </c>
      <c r="I856" s="4" t="str">
        <f t="shared" si="13"/>
        <v>选项表!$M$856#</v>
      </c>
      <c r="J856" s="4"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cm="1">
        <f t="array" ref="M856:N856">IFERROR(_xlfn._xlws.SORT(
    _xlfn.UNIQUE(
        TRANSPOSE(
            _xlfn.FILTERXML("&lt;select&gt;&lt;x&gt;"&amp;SUBSTITUTE(选项表[[#This Row],[选项表]],",","&lt;/x&gt;&lt;x&gt;") &amp;"&lt;/x&gt;&lt;/select&gt;","//x")
        )
    )
),"无合适选项，请联系作者更新数据")</f>
        <v>24</v>
      </c>
      <c r="N856">
        <v>48</v>
      </c>
    </row>
    <row r="857" spans="2:14" x14ac:dyDescent="0.4">
      <c r="B857" s="4" t="s">
        <v>63</v>
      </c>
      <c r="C857" s="4" t="s">
        <v>1872</v>
      </c>
      <c r="E857">
        <v>128</v>
      </c>
      <c r="F857" t="s">
        <v>1973</v>
      </c>
      <c r="G857" s="4" t="s">
        <v>1874</v>
      </c>
      <c r="H857" s="4" t="s">
        <v>2044</v>
      </c>
      <c r="I857" s="4" t="str">
        <f t="shared" si="13"/>
        <v>选项表!$M$857#</v>
      </c>
      <c r="J857" s="4"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cm="1">
        <f t="array" ref="M857">IFERROR(_xlfn._xlws.SORT(
    _xlfn.UNIQUE(
        TRANSPOSE(
            _xlfn.FILTERXML("&lt;select&gt;&lt;x&gt;"&amp;SUBSTITUTE(选项表[[#This Row],[选项表]],",","&lt;/x&gt;&lt;x&gt;") &amp;"&lt;/x&gt;&lt;/select&gt;","//x")
        )
    )
),"无合适选项，请联系作者更新数据")</f>
        <v>32</v>
      </c>
    </row>
    <row r="858" spans="2:14" x14ac:dyDescent="0.4">
      <c r="B858" s="4" t="s">
        <v>63</v>
      </c>
      <c r="C858" s="4" t="s">
        <v>1872</v>
      </c>
      <c r="E858">
        <v>192</v>
      </c>
      <c r="F858" t="s">
        <v>1973</v>
      </c>
      <c r="G858" s="4" t="s">
        <v>1874</v>
      </c>
      <c r="H858" s="4" t="s">
        <v>2063</v>
      </c>
      <c r="I858" s="4" t="str">
        <f t="shared" si="13"/>
        <v>选项表!$M$858#</v>
      </c>
      <c r="J858" s="4"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cm="1">
        <f t="array" ref="M858">IFERROR(_xlfn._xlws.SORT(
    _xlfn.UNIQUE(
        TRANSPOSE(
            _xlfn.FILTERXML("&lt;select&gt;&lt;x&gt;"&amp;SUBSTITUTE(选项表[[#This Row],[选项表]],",","&lt;/x&gt;&lt;x&gt;") &amp;"&lt;/x&gt;&lt;/select&gt;","//x")
        )
    )
),"无合适选项，请联系作者更新数据")</f>
        <v>48</v>
      </c>
    </row>
    <row r="859" spans="2:14" x14ac:dyDescent="0.4">
      <c r="B859" s="4" t="s">
        <v>63</v>
      </c>
      <c r="C859" s="4" t="s">
        <v>1872</v>
      </c>
      <c r="E859">
        <v>256</v>
      </c>
      <c r="F859" t="s">
        <v>1973</v>
      </c>
      <c r="G859" s="4" t="s">
        <v>1874</v>
      </c>
      <c r="H859" s="4" t="s">
        <v>2045</v>
      </c>
      <c r="I859" s="4" t="str">
        <f t="shared" si="13"/>
        <v>选项表!$M$859#</v>
      </c>
      <c r="J859" s="4"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cm="1">
        <f t="array" ref="M859">IFERROR(_xlfn._xlws.SORT(
    _xlfn.UNIQUE(
        TRANSPOSE(
            _xlfn.FILTERXML("&lt;select&gt;&lt;x&gt;"&amp;SUBSTITUTE(选项表[[#This Row],[选项表]],",","&lt;/x&gt;&lt;x&gt;") &amp;"&lt;/x&gt;&lt;/select&gt;","//x")
        )
    )
),"无合适选项，请联系作者更新数据")</f>
        <v>64</v>
      </c>
    </row>
    <row r="860" spans="2:14" x14ac:dyDescent="0.4">
      <c r="B860" s="4" t="s">
        <v>63</v>
      </c>
      <c r="C860" s="4" t="s">
        <v>1872</v>
      </c>
      <c r="E860">
        <v>16</v>
      </c>
      <c r="F860" t="s">
        <v>1967</v>
      </c>
      <c r="G860" s="4" t="s">
        <v>1874</v>
      </c>
      <c r="H860" s="4" t="s">
        <v>2038</v>
      </c>
      <c r="I860" s="4" t="str">
        <f t="shared" si="13"/>
        <v>选项表!$M$860#</v>
      </c>
      <c r="J860" s="4"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cm="1">
        <f t="array" ref="M860:N860">IFERROR(_xlfn._xlws.SORT(
    _xlfn.UNIQUE(
        TRANSPOSE(
            _xlfn.FILTERXML("&lt;select&gt;&lt;x&gt;"&amp;SUBSTITUTE(选项表[[#This Row],[选项表]],",","&lt;/x&gt;&lt;x&gt;") &amp;"&lt;/x&gt;&lt;/select&gt;","//x")
        )
    )
),"无合适选项，请联系作者更新数据")</f>
        <v>4</v>
      </c>
      <c r="N860">
        <v>8</v>
      </c>
    </row>
    <row r="861" spans="2:14" x14ac:dyDescent="0.4">
      <c r="B861" s="4" t="s">
        <v>63</v>
      </c>
      <c r="C861" s="4" t="s">
        <v>1872</v>
      </c>
      <c r="E861">
        <v>32</v>
      </c>
      <c r="F861" t="s">
        <v>1967</v>
      </c>
      <c r="G861" s="4" t="s">
        <v>1874</v>
      </c>
      <c r="H861" s="4" t="s">
        <v>2217</v>
      </c>
      <c r="I861" s="4" t="str">
        <f t="shared" si="13"/>
        <v>选项表!$M$861#</v>
      </c>
      <c r="J861" s="4"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cm="1">
        <f t="array" ref="M861:N861">IFERROR(_xlfn._xlws.SORT(
    _xlfn.UNIQUE(
        TRANSPOSE(
            _xlfn.FILTERXML("&lt;select&gt;&lt;x&gt;"&amp;SUBSTITUTE(选项表[[#This Row],[选项表]],",","&lt;/x&gt;&lt;x&gt;") &amp;"&lt;/x&gt;&lt;/select&gt;","//x")
        )
    )
),"无合适选项，请联系作者更新数据")</f>
        <v>8</v>
      </c>
      <c r="N861">
        <v>16</v>
      </c>
    </row>
    <row r="862" spans="2:14" x14ac:dyDescent="0.4">
      <c r="B862" s="4" t="s">
        <v>63</v>
      </c>
      <c r="C862" s="4" t="s">
        <v>1872</v>
      </c>
      <c r="E862">
        <v>64</v>
      </c>
      <c r="F862" t="s">
        <v>1967</v>
      </c>
      <c r="G862" s="4" t="s">
        <v>1874</v>
      </c>
      <c r="H862" s="4" t="s">
        <v>2218</v>
      </c>
      <c r="I862" s="4" t="str">
        <f t="shared" si="13"/>
        <v>选项表!$M$862#</v>
      </c>
      <c r="J862" s="4"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_xlfn.FILTERXML("&lt;select&gt;&lt;x&gt;"&amp;SUBSTITUTE(选项表[[#This Row],[选项表]],",","&lt;/x&gt;&lt;x&gt;") &amp;"&lt;/x&gt;&lt;/select&gt;","//x")
        )
    )
),"无合适选项，请联系作者更新数据")</f>
        <v>16</v>
      </c>
      <c r="N862">
        <v>32</v>
      </c>
    </row>
    <row r="863" spans="2:14" x14ac:dyDescent="0.4">
      <c r="B863" s="4" t="s">
        <v>63</v>
      </c>
      <c r="C863" s="4" t="s">
        <v>1872</v>
      </c>
      <c r="E863">
        <v>128</v>
      </c>
      <c r="F863" t="s">
        <v>1967</v>
      </c>
      <c r="G863" s="4" t="s">
        <v>1874</v>
      </c>
      <c r="H863" s="4" t="s">
        <v>2044</v>
      </c>
      <c r="I863" s="4" t="str">
        <f t="shared" si="13"/>
        <v>选项表!$M$863#</v>
      </c>
      <c r="J863" s="4"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cm="1">
        <f t="array" ref="M863">IFERROR(_xlfn._xlws.SORT(
    _xlfn.UNIQUE(
        TRANSPOSE(
            _xlfn.FILTERXML("&lt;select&gt;&lt;x&gt;"&amp;SUBSTITUTE(选项表[[#This Row],[选项表]],",","&lt;/x&gt;&lt;x&gt;") &amp;"&lt;/x&gt;&lt;/select&gt;","//x")
        )
    )
),"无合适选项，请联系作者更新数据")</f>
        <v>32</v>
      </c>
    </row>
    <row r="864" spans="2:14" x14ac:dyDescent="0.4">
      <c r="B864" s="4" t="s">
        <v>63</v>
      </c>
      <c r="C864" s="4" t="s">
        <v>1872</v>
      </c>
      <c r="E864">
        <v>316</v>
      </c>
      <c r="F864" t="s">
        <v>1967</v>
      </c>
      <c r="G864" s="4" t="s">
        <v>1874</v>
      </c>
      <c r="H864" s="4" t="s">
        <v>2073</v>
      </c>
      <c r="I864" s="4" t="str">
        <f t="shared" si="13"/>
        <v>选项表!$M$864#</v>
      </c>
      <c r="J864" s="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cm="1">
        <f t="array" ref="M864">IFERROR(_xlfn._xlws.SORT(
    _xlfn.UNIQUE(
        TRANSPOSE(
            _xlfn.FILTERXML("&lt;select&gt;&lt;x&gt;"&amp;SUBSTITUTE(选项表[[#This Row],[选项表]],",","&lt;/x&gt;&lt;x&gt;") &amp;"&lt;/x&gt;&lt;/select&gt;","//x")
        )
    )
),"无合适选项，请联系作者更新数据")</f>
        <v>68</v>
      </c>
    </row>
    <row r="865" spans="2:14" x14ac:dyDescent="0.4">
      <c r="B865" s="4" t="s">
        <v>63</v>
      </c>
      <c r="C865" s="4" t="s">
        <v>1872</v>
      </c>
      <c r="E865">
        <v>1</v>
      </c>
      <c r="F865" t="s">
        <v>1969</v>
      </c>
      <c r="G865" s="4" t="s">
        <v>1874</v>
      </c>
      <c r="H865" s="4" t="s">
        <v>2068</v>
      </c>
      <c r="I865" s="4" t="str">
        <f t="shared" si="13"/>
        <v>选项表!$M$865#</v>
      </c>
      <c r="J865" s="4"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cm="1">
        <f t="array" ref="M865">IFERROR(_xlfn._xlws.SORT(
    _xlfn.UNIQUE(
        TRANSPOSE(
            _xlfn.FILTERXML("&lt;select&gt;&lt;x&gt;"&amp;SUBSTITUTE(选项表[[#This Row],[选项表]],",","&lt;/x&gt;&lt;x&gt;") &amp;"&lt;/x&gt;&lt;/select&gt;","//x")
        )
    )
),"无合适选项，请联系作者更新数据")</f>
        <v>1</v>
      </c>
    </row>
    <row r="866" spans="2:14" x14ac:dyDescent="0.4">
      <c r="B866" s="4" t="s">
        <v>63</v>
      </c>
      <c r="C866" s="4" t="s">
        <v>1872</v>
      </c>
      <c r="E866">
        <v>2</v>
      </c>
      <c r="F866" t="s">
        <v>1969</v>
      </c>
      <c r="G866" s="4" t="s">
        <v>1874</v>
      </c>
      <c r="H866" s="4" t="s">
        <v>2068</v>
      </c>
      <c r="I866" s="4" t="str">
        <f t="shared" si="13"/>
        <v>选项表!$M$866#</v>
      </c>
      <c r="J866" s="4"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cm="1">
        <f t="array" ref="M866">IFERROR(_xlfn._xlws.SORT(
    _xlfn.UNIQUE(
        TRANSPOSE(
            _xlfn.FILTERXML("&lt;select&gt;&lt;x&gt;"&amp;SUBSTITUTE(选项表[[#This Row],[选项表]],",","&lt;/x&gt;&lt;x&gt;") &amp;"&lt;/x&gt;&lt;/select&gt;","//x")
        )
    )
),"无合适选项，请联系作者更新数据")</f>
        <v>1</v>
      </c>
    </row>
    <row r="867" spans="2:14" x14ac:dyDescent="0.4">
      <c r="B867" s="4" t="s">
        <v>63</v>
      </c>
      <c r="C867" s="4" t="s">
        <v>1872</v>
      </c>
      <c r="E867">
        <v>4</v>
      </c>
      <c r="F867" t="s">
        <v>1969</v>
      </c>
      <c r="G867" s="4" t="s">
        <v>1874</v>
      </c>
      <c r="H867" s="4" t="s">
        <v>2171</v>
      </c>
      <c r="I867" s="4" t="str">
        <f t="shared" si="13"/>
        <v>选项表!$M$867#</v>
      </c>
      <c r="J867" s="4"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cm="1">
        <f t="array" ref="M867:N867">IFERROR(_xlfn._xlws.SORT(
    _xlfn.UNIQUE(
        TRANSPOSE(
            _xlfn.FILTERXML("&lt;select&gt;&lt;x&gt;"&amp;SUBSTITUTE(选项表[[#This Row],[选项表]],",","&lt;/x&gt;&lt;x&gt;") &amp;"&lt;/x&gt;&lt;/select&gt;","//x")
        )
    )
),"无合适选项，请联系作者更新数据")</f>
        <v>1</v>
      </c>
      <c r="N867">
        <v>2</v>
      </c>
    </row>
    <row r="868" spans="2:14" x14ac:dyDescent="0.4">
      <c r="B868" s="4" t="s">
        <v>63</v>
      </c>
      <c r="C868" s="4" t="s">
        <v>1872</v>
      </c>
      <c r="E868">
        <v>8</v>
      </c>
      <c r="F868" t="s">
        <v>1969</v>
      </c>
      <c r="G868" s="4" t="s">
        <v>1874</v>
      </c>
      <c r="H868" s="4" t="s">
        <v>2227</v>
      </c>
      <c r="I868" s="4" t="str">
        <f t="shared" si="13"/>
        <v>选项表!$M$868#</v>
      </c>
      <c r="J868" s="4"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cm="1">
        <f t="array" ref="M868:N868">IFERROR(_xlfn._xlws.SORT(
    _xlfn.UNIQUE(
        TRANSPOSE(
            _xlfn.FILTERXML("&lt;select&gt;&lt;x&gt;"&amp;SUBSTITUTE(选项表[[#This Row],[选项表]],",","&lt;/x&gt;&lt;x&gt;") &amp;"&lt;/x&gt;&lt;/select&gt;","//x")
        )
    )
),"无合适选项，请联系作者更新数据")</f>
        <v>2</v>
      </c>
      <c r="N868">
        <v>4</v>
      </c>
    </row>
    <row r="869" spans="2:14" x14ac:dyDescent="0.4">
      <c r="B869" s="4" t="s">
        <v>63</v>
      </c>
      <c r="C869" s="4" t="s">
        <v>1872</v>
      </c>
      <c r="E869">
        <v>16</v>
      </c>
      <c r="F869" t="s">
        <v>1969</v>
      </c>
      <c r="G869" s="4" t="s">
        <v>1874</v>
      </c>
      <c r="H869" s="4" t="s">
        <v>2038</v>
      </c>
      <c r="I869" s="4" t="str">
        <f t="shared" si="13"/>
        <v>选项表!$M$869#</v>
      </c>
      <c r="J869" s="4"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cm="1">
        <f t="array" ref="M869:N869">IFERROR(_xlfn._xlws.SORT(
    _xlfn.UNIQUE(
        TRANSPOSE(
            _xlfn.FILTERXML("&lt;select&gt;&lt;x&gt;"&amp;SUBSTITUTE(选项表[[#This Row],[选项表]],",","&lt;/x&gt;&lt;x&gt;") &amp;"&lt;/x&gt;&lt;/select&gt;","//x")
        )
    )
),"无合适选项，请联系作者更新数据")</f>
        <v>4</v>
      </c>
      <c r="N869">
        <v>8</v>
      </c>
    </row>
    <row r="870" spans="2:14" x14ac:dyDescent="0.4">
      <c r="B870" s="4" t="s">
        <v>63</v>
      </c>
      <c r="C870" s="4" t="s">
        <v>1872</v>
      </c>
      <c r="E870">
        <v>32</v>
      </c>
      <c r="F870" t="s">
        <v>1969</v>
      </c>
      <c r="G870" s="4" t="s">
        <v>1874</v>
      </c>
      <c r="H870" s="4" t="s">
        <v>2217</v>
      </c>
      <c r="I870" s="4" t="str">
        <f t="shared" si="13"/>
        <v>选项表!$M$870#</v>
      </c>
      <c r="J870" s="4"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cm="1">
        <f t="array" ref="M870:N870">IFERROR(_xlfn._xlws.SORT(
    _xlfn.UNIQUE(
        TRANSPOSE(
            _xlfn.FILTERXML("&lt;select&gt;&lt;x&gt;"&amp;SUBSTITUTE(选项表[[#This Row],[选项表]],",","&lt;/x&gt;&lt;x&gt;") &amp;"&lt;/x&gt;&lt;/select&gt;","//x")
        )
    )
),"无合适选项，请联系作者更新数据")</f>
        <v>8</v>
      </c>
      <c r="N870">
        <v>16</v>
      </c>
    </row>
    <row r="871" spans="2:14" x14ac:dyDescent="0.4">
      <c r="B871" s="4" t="s">
        <v>63</v>
      </c>
      <c r="C871" s="4" t="s">
        <v>1872</v>
      </c>
      <c r="E871">
        <v>64</v>
      </c>
      <c r="F871" t="s">
        <v>1969</v>
      </c>
      <c r="G871" s="4" t="s">
        <v>1874</v>
      </c>
      <c r="H871" s="4" t="s">
        <v>2218</v>
      </c>
      <c r="I871" s="4" t="str">
        <f t="shared" si="13"/>
        <v>选项表!$M$871#</v>
      </c>
      <c r="J871" s="4"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cm="1">
        <f t="array" ref="M871:N871">IFERROR(_xlfn._xlws.SORT(
    _xlfn.UNIQUE(
        TRANSPOSE(
            _xlfn.FILTERXML("&lt;select&gt;&lt;x&gt;"&amp;SUBSTITUTE(选项表[[#This Row],[选项表]],",","&lt;/x&gt;&lt;x&gt;") &amp;"&lt;/x&gt;&lt;/select&gt;","//x")
        )
    )
),"无合适选项，请联系作者更新数据")</f>
        <v>16</v>
      </c>
      <c r="N871">
        <v>32</v>
      </c>
    </row>
    <row r="872" spans="2:14" x14ac:dyDescent="0.4">
      <c r="B872" s="4" t="s">
        <v>63</v>
      </c>
      <c r="C872" s="4" t="s">
        <v>1872</v>
      </c>
      <c r="E872">
        <v>128</v>
      </c>
      <c r="F872" t="s">
        <v>1969</v>
      </c>
      <c r="G872" s="4" t="s">
        <v>1874</v>
      </c>
      <c r="H872" s="4" t="s">
        <v>2219</v>
      </c>
      <c r="I872" s="4" t="str">
        <f t="shared" si="13"/>
        <v>选项表!$M$872#</v>
      </c>
      <c r="J872" s="4"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cm="1">
        <f t="array" ref="M872:N872">IFERROR(_xlfn._xlws.SORT(
    _xlfn.UNIQUE(
        TRANSPOSE(
            _xlfn.FILTERXML("&lt;select&gt;&lt;x&gt;"&amp;SUBSTITUTE(选项表[[#This Row],[选项表]],",","&lt;/x&gt;&lt;x&gt;") &amp;"&lt;/x&gt;&lt;/select&gt;","//x")
        )
    )
),"无合适选项，请联系作者更新数据")</f>
        <v>32</v>
      </c>
      <c r="N872">
        <v>64</v>
      </c>
    </row>
    <row r="873" spans="2:14" x14ac:dyDescent="0.4">
      <c r="B873" s="4" t="s">
        <v>63</v>
      </c>
      <c r="C873" s="4" t="s">
        <v>1872</v>
      </c>
      <c r="E873">
        <v>96</v>
      </c>
      <c r="F873" t="s">
        <v>1969</v>
      </c>
      <c r="G873" s="4" t="s">
        <v>1874</v>
      </c>
      <c r="H873" s="4" t="s">
        <v>2063</v>
      </c>
      <c r="I873" s="4" t="str">
        <f t="shared" si="13"/>
        <v>选项表!$M$873#</v>
      </c>
      <c r="J873" s="4"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cm="1">
        <f t="array" ref="M873">IFERROR(_xlfn._xlws.SORT(
    _xlfn.UNIQUE(
        TRANSPOSE(
            _xlfn.FILTERXML("&lt;select&gt;&lt;x&gt;"&amp;SUBSTITUTE(选项表[[#This Row],[选项表]],",","&lt;/x&gt;&lt;x&gt;") &amp;"&lt;/x&gt;&lt;/select&gt;","//x")
        )
    )
),"无合适选项，请联系作者更新数据")</f>
        <v>48</v>
      </c>
    </row>
    <row r="874" spans="2:14" x14ac:dyDescent="0.4">
      <c r="B874" s="4" t="s">
        <v>63</v>
      </c>
      <c r="C874" s="4" t="s">
        <v>1872</v>
      </c>
      <c r="E874">
        <v>192</v>
      </c>
      <c r="F874" t="s">
        <v>1969</v>
      </c>
      <c r="G874" s="4" t="s">
        <v>1874</v>
      </c>
      <c r="H874" s="4" t="s">
        <v>2051</v>
      </c>
      <c r="I874" s="4" t="str">
        <f t="shared" si="13"/>
        <v>选项表!$M$874#</v>
      </c>
      <c r="J874" s="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cm="1">
        <f t="array" ref="M874:N874">IFERROR(_xlfn._xlws.SORT(
    _xlfn.UNIQUE(
        TRANSPOSE(
            _xlfn.FILTERXML("&lt;select&gt;&lt;x&gt;"&amp;SUBSTITUTE(选项表[[#This Row],[选项表]],",","&lt;/x&gt;&lt;x&gt;") &amp;"&lt;/x&gt;&lt;/select&gt;","//x")
        )
    )
),"无合适选项，请联系作者更新数据")</f>
        <v>48</v>
      </c>
      <c r="N874">
        <v>96</v>
      </c>
    </row>
    <row r="875" spans="2:14" x14ac:dyDescent="0.4">
      <c r="B875" s="4" t="s">
        <v>63</v>
      </c>
      <c r="C875" s="4" t="s">
        <v>1872</v>
      </c>
      <c r="E875">
        <v>256</v>
      </c>
      <c r="F875" t="s">
        <v>1969</v>
      </c>
      <c r="G875" s="4" t="s">
        <v>1874</v>
      </c>
      <c r="H875" s="4" t="s">
        <v>2220</v>
      </c>
      <c r="I875" s="4" t="str">
        <f t="shared" si="13"/>
        <v>选项表!$M$875#</v>
      </c>
      <c r="J875" s="4"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cm="1">
        <f t="array" ref="M875:N875">IFERROR(_xlfn._xlws.SORT(
    _xlfn.UNIQUE(
        TRANSPOSE(
            _xlfn.FILTERXML("&lt;select&gt;&lt;x&gt;"&amp;SUBSTITUTE(选项表[[#This Row],[选项表]],",","&lt;/x&gt;&lt;x&gt;") &amp;"&lt;/x&gt;&lt;/select&gt;","//x")
        )
    )
),"无合适选项，请联系作者更新数据")</f>
        <v>64</v>
      </c>
      <c r="N875">
        <v>128</v>
      </c>
    </row>
    <row r="876" spans="2:14" x14ac:dyDescent="0.4">
      <c r="B876" s="4" t="s">
        <v>63</v>
      </c>
      <c r="C876" s="4" t="s">
        <v>1872</v>
      </c>
      <c r="E876">
        <v>160</v>
      </c>
      <c r="F876" t="s">
        <v>1969</v>
      </c>
      <c r="G876" s="4" t="s">
        <v>1874</v>
      </c>
      <c r="H876" s="4" t="s">
        <v>2025</v>
      </c>
      <c r="I876" s="4" t="str">
        <f t="shared" si="13"/>
        <v>选项表!$M$876#</v>
      </c>
      <c r="J876" s="4"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cm="1">
        <f t="array" ref="M876">IFERROR(_xlfn._xlws.SORT(
    _xlfn.UNIQUE(
        TRANSPOSE(
            _xlfn.FILTERXML("&lt;select&gt;&lt;x&gt;"&amp;SUBSTITUTE(选项表[[#This Row],[选项表]],",","&lt;/x&gt;&lt;x&gt;") &amp;"&lt;/x&gt;&lt;/select&gt;","//x")
        )
    )
),"无合适选项，请联系作者更新数据")</f>
        <v>80</v>
      </c>
    </row>
    <row r="877" spans="2:14" x14ac:dyDescent="0.4">
      <c r="B877" s="4" t="s">
        <v>63</v>
      </c>
      <c r="C877" s="4" t="s">
        <v>1872</v>
      </c>
      <c r="E877">
        <v>320</v>
      </c>
      <c r="F877" t="s">
        <v>1969</v>
      </c>
      <c r="G877" s="4" t="s">
        <v>1874</v>
      </c>
      <c r="H877" s="4" t="s">
        <v>2242</v>
      </c>
      <c r="I877" s="4" t="str">
        <f t="shared" si="13"/>
        <v>选项表!$M$877#</v>
      </c>
      <c r="J877" s="4"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cm="1">
        <f t="array" ref="M877:N877">IFERROR(_xlfn._xlws.SORT(
    _xlfn.UNIQUE(
        TRANSPOSE(
            _xlfn.FILTERXML("&lt;select&gt;&lt;x&gt;"&amp;SUBSTITUTE(选项表[[#This Row],[选项表]],",","&lt;/x&gt;&lt;x&gt;") &amp;"&lt;/x&gt;&lt;/select&gt;","//x")
        )
    )
),"无合适选项，请联系作者更新数据")</f>
        <v>80</v>
      </c>
      <c r="N877">
        <v>160</v>
      </c>
    </row>
    <row r="878" spans="2:14" x14ac:dyDescent="0.4">
      <c r="B878" s="4" t="s">
        <v>63</v>
      </c>
      <c r="C878" s="4" t="s">
        <v>1872</v>
      </c>
      <c r="E878">
        <v>384</v>
      </c>
      <c r="F878" t="s">
        <v>1969</v>
      </c>
      <c r="G878" s="4" t="s">
        <v>1874</v>
      </c>
      <c r="H878" s="4" t="s">
        <v>2020</v>
      </c>
      <c r="I878" s="4" t="str">
        <f t="shared" si="13"/>
        <v>选项表!$M$878#</v>
      </c>
      <c r="J878" s="4"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cm="1">
        <f t="array" ref="M878">IFERROR(_xlfn._xlws.SORT(
    _xlfn.UNIQUE(
        TRANSPOSE(
            _xlfn.FILTERXML("&lt;select&gt;&lt;x&gt;"&amp;SUBSTITUTE(选项表[[#This Row],[选项表]],",","&lt;/x&gt;&lt;x&gt;") &amp;"&lt;/x&gt;&lt;/select&gt;","//x")
        )
    )
),"无合适选项，请联系作者更新数据")</f>
        <v>96</v>
      </c>
    </row>
    <row r="879" spans="2:14" x14ac:dyDescent="0.4">
      <c r="B879" s="4" t="s">
        <v>63</v>
      </c>
      <c r="C879" s="4" t="s">
        <v>1872</v>
      </c>
      <c r="E879">
        <v>216</v>
      </c>
      <c r="F879" t="s">
        <v>1969</v>
      </c>
      <c r="G879" s="4" t="s">
        <v>1874</v>
      </c>
      <c r="H879" s="4" t="s">
        <v>2075</v>
      </c>
      <c r="I879" s="4" t="str">
        <f t="shared" si="13"/>
        <v>选项表!$M$879#</v>
      </c>
      <c r="J879" s="4"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cm="1">
        <f t="array" ref="M879">IFERROR(_xlfn._xlws.SORT(
    _xlfn.UNIQUE(
        TRANSPOSE(
            _xlfn.FILTERXML("&lt;select&gt;&lt;x&gt;"&amp;SUBSTITUTE(选项表[[#This Row],[选项表]],",","&lt;/x&gt;&lt;x&gt;") &amp;"&lt;/x&gt;&lt;/select&gt;","//x")
        )
    )
),"无合适选项，请联系作者更新数据")</f>
        <v>116</v>
      </c>
    </row>
    <row r="880" spans="2:14" x14ac:dyDescent="0.4">
      <c r="B880" s="4" t="s">
        <v>63</v>
      </c>
      <c r="C880" s="4" t="s">
        <v>1872</v>
      </c>
      <c r="E880">
        <v>470</v>
      </c>
      <c r="F880" t="s">
        <v>1969</v>
      </c>
      <c r="G880" s="4" t="s">
        <v>1874</v>
      </c>
      <c r="H880" s="4" t="s">
        <v>2075</v>
      </c>
      <c r="I880" s="4" t="str">
        <f t="shared" si="13"/>
        <v>选项表!$M$880#</v>
      </c>
      <c r="J880" s="4"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cm="1">
        <f t="array" ref="M880">IFERROR(_xlfn._xlws.SORT(
    _xlfn.UNIQUE(
        TRANSPOSE(
            _xlfn.FILTERXML("&lt;select&gt;&lt;x&gt;"&amp;SUBSTITUTE(选项表[[#This Row],[选项表]],",","&lt;/x&gt;&lt;x&gt;") &amp;"&lt;/x&gt;&lt;/select&gt;","//x")
        )
    )
),"无合适选项，请联系作者更新数据")</f>
        <v>116</v>
      </c>
    </row>
    <row r="881" spans="2:14" x14ac:dyDescent="0.4">
      <c r="B881" s="4" t="s">
        <v>63</v>
      </c>
      <c r="C881" s="4" t="s">
        <v>1872</v>
      </c>
      <c r="E881">
        <v>215</v>
      </c>
      <c r="F881" t="s">
        <v>1969</v>
      </c>
      <c r="G881" s="4" t="s">
        <v>1874</v>
      </c>
      <c r="H881" s="4" t="s">
        <v>2076</v>
      </c>
      <c r="I881" s="4" t="str">
        <f t="shared" si="13"/>
        <v>选项表!$M$881#</v>
      </c>
      <c r="J881" s="4"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cm="1">
        <f t="array" ref="M881">IFERROR(_xlfn._xlws.SORT(
    _xlfn.UNIQUE(
        TRANSPOSE(
            _xlfn.FILTERXML("&lt;select&gt;&lt;x&gt;"&amp;SUBSTITUTE(选项表[[#This Row],[选项表]],",","&lt;/x&gt;&lt;x&gt;") &amp;"&lt;/x&gt;&lt;/select&gt;","//x")
        )
    )
),"无合适选项，请联系作者更新数据")</f>
        <v>128</v>
      </c>
    </row>
    <row r="882" spans="2:14" x14ac:dyDescent="0.4">
      <c r="B882" s="4" t="s">
        <v>63</v>
      </c>
      <c r="C882" s="4" t="s">
        <v>1872</v>
      </c>
      <c r="E882">
        <v>640</v>
      </c>
      <c r="F882" t="s">
        <v>1969</v>
      </c>
      <c r="G882" s="4" t="s">
        <v>1874</v>
      </c>
      <c r="H882" s="4" t="s">
        <v>2077</v>
      </c>
      <c r="I882" s="4" t="str">
        <f t="shared" si="13"/>
        <v>选项表!$M$882#</v>
      </c>
      <c r="J882" s="4"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cm="1">
        <f t="array" ref="M882">IFERROR(_xlfn._xlws.SORT(
    _xlfn.UNIQUE(
        TRANSPOSE(
            _xlfn.FILTERXML("&lt;select&gt;&lt;x&gt;"&amp;SUBSTITUTE(选项表[[#This Row],[选项表]],",","&lt;/x&gt;&lt;x&gt;") &amp;"&lt;/x&gt;&lt;/select&gt;","//x")
        )
    )
),"无合适选项，请联系作者更新数据")</f>
        <v>160</v>
      </c>
    </row>
    <row r="883" spans="2:14" x14ac:dyDescent="0.4">
      <c r="B883" s="4" t="s">
        <v>63</v>
      </c>
      <c r="C883" s="4" t="s">
        <v>1872</v>
      </c>
      <c r="E883">
        <v>432</v>
      </c>
      <c r="F883" t="s">
        <v>1969</v>
      </c>
      <c r="G883" s="4" t="s">
        <v>1874</v>
      </c>
      <c r="H883" s="4" t="s">
        <v>2079</v>
      </c>
      <c r="I883" s="4" t="str">
        <f t="shared" si="13"/>
        <v>选项表!$M$883#</v>
      </c>
      <c r="J883" s="4"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cm="1">
        <f t="array" ref="M883">IFERROR(_xlfn._xlws.SORT(
    _xlfn.UNIQUE(
        TRANSPOSE(
            _xlfn.FILTERXML("&lt;select&gt;&lt;x&gt;"&amp;SUBSTITUTE(选项表[[#This Row],[选项表]],",","&lt;/x&gt;&lt;x&gt;") &amp;"&lt;/x&gt;&lt;/select&gt;","//x")
        )
    )
),"无合适选项，请联系作者更新数据")</f>
        <v>232</v>
      </c>
    </row>
    <row r="884" spans="2:14" x14ac:dyDescent="0.4">
      <c r="B884" s="4" t="s">
        <v>63</v>
      </c>
      <c r="C884" s="4" t="s">
        <v>1872</v>
      </c>
      <c r="E884">
        <v>940</v>
      </c>
      <c r="F884" t="s">
        <v>1969</v>
      </c>
      <c r="G884" s="4" t="s">
        <v>1874</v>
      </c>
      <c r="H884" s="4" t="s">
        <v>2079</v>
      </c>
      <c r="I884" s="4" t="str">
        <f t="shared" si="13"/>
        <v>选项表!$M$884#</v>
      </c>
      <c r="J884" s="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cm="1">
        <f t="array" ref="M884">IFERROR(_xlfn._xlws.SORT(
    _xlfn.UNIQUE(
        TRANSPOSE(
            _xlfn.FILTERXML("&lt;select&gt;&lt;x&gt;"&amp;SUBSTITUTE(选项表[[#This Row],[选项表]],",","&lt;/x&gt;&lt;x&gt;") &amp;"&lt;/x&gt;&lt;/select&gt;","//x")
        )
    )
),"无合适选项，请联系作者更新数据")</f>
        <v>232</v>
      </c>
    </row>
    <row r="885" spans="2:14" x14ac:dyDescent="0.4">
      <c r="B885" s="4" t="s">
        <v>63</v>
      </c>
      <c r="C885" s="4" t="s">
        <v>1872</v>
      </c>
      <c r="E885">
        <v>1</v>
      </c>
      <c r="F885" t="s">
        <v>1974</v>
      </c>
      <c r="G885" s="4" t="s">
        <v>1874</v>
      </c>
      <c r="H885" s="4" t="s">
        <v>2068</v>
      </c>
      <c r="I885" s="4" t="str">
        <f t="shared" si="13"/>
        <v>选项表!$M$885#</v>
      </c>
      <c r="J885" s="4"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cm="1">
        <f t="array" ref="M885">IFERROR(_xlfn._xlws.SORT(
    _xlfn.UNIQUE(
        TRANSPOSE(
            _xlfn.FILTERXML("&lt;select&gt;&lt;x&gt;"&amp;SUBSTITUTE(选项表[[#This Row],[选项表]],",","&lt;/x&gt;&lt;x&gt;") &amp;"&lt;/x&gt;&lt;/select&gt;","//x")
        )
    )
),"无合适选项，请联系作者更新数据")</f>
        <v>1</v>
      </c>
    </row>
    <row r="886" spans="2:14" x14ac:dyDescent="0.4">
      <c r="B886" s="4" t="s">
        <v>63</v>
      </c>
      <c r="C886" s="4" t="s">
        <v>1872</v>
      </c>
      <c r="E886">
        <v>2</v>
      </c>
      <c r="F886" t="s">
        <v>1974</v>
      </c>
      <c r="G886" s="4" t="s">
        <v>1874</v>
      </c>
      <c r="H886" s="4" t="s">
        <v>2068</v>
      </c>
      <c r="I886" s="4" t="str">
        <f t="shared" si="13"/>
        <v>选项表!$M$886#</v>
      </c>
      <c r="J886" s="4"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cm="1">
        <f t="array" ref="M886">IFERROR(_xlfn._xlws.SORT(
    _xlfn.UNIQUE(
        TRANSPOSE(
            _xlfn.FILTERXML("&lt;select&gt;&lt;x&gt;"&amp;SUBSTITUTE(选项表[[#This Row],[选项表]],",","&lt;/x&gt;&lt;x&gt;") &amp;"&lt;/x&gt;&lt;/select&gt;","//x")
        )
    )
),"无合适选项，请联系作者更新数据")</f>
        <v>1</v>
      </c>
    </row>
    <row r="887" spans="2:14" x14ac:dyDescent="0.4">
      <c r="B887" s="4" t="s">
        <v>63</v>
      </c>
      <c r="C887" s="4" t="s">
        <v>1872</v>
      </c>
      <c r="E887">
        <v>4</v>
      </c>
      <c r="F887" t="s">
        <v>1974</v>
      </c>
      <c r="G887" s="4" t="s">
        <v>1874</v>
      </c>
      <c r="H887" s="4" t="s">
        <v>2171</v>
      </c>
      <c r="I887" s="4" t="str">
        <f t="shared" si="13"/>
        <v>选项表!$M$887#</v>
      </c>
      <c r="J887" s="4"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cm="1">
        <f t="array" ref="M887:N887">IFERROR(_xlfn._xlws.SORT(
    _xlfn.UNIQUE(
        TRANSPOSE(
            _xlfn.FILTERXML("&lt;select&gt;&lt;x&gt;"&amp;SUBSTITUTE(选项表[[#This Row],[选项表]],",","&lt;/x&gt;&lt;x&gt;") &amp;"&lt;/x&gt;&lt;/select&gt;","//x")
        )
    )
),"无合适选项，请联系作者更新数据")</f>
        <v>1</v>
      </c>
      <c r="N887">
        <v>2</v>
      </c>
    </row>
    <row r="888" spans="2:14" x14ac:dyDescent="0.4">
      <c r="B888" s="4" t="s">
        <v>63</v>
      </c>
      <c r="C888" s="4" t="s">
        <v>1872</v>
      </c>
      <c r="E888">
        <v>8</v>
      </c>
      <c r="F888" t="s">
        <v>1974</v>
      </c>
      <c r="G888" s="4" t="s">
        <v>1874</v>
      </c>
      <c r="H888" s="4" t="s">
        <v>2227</v>
      </c>
      <c r="I888" s="4" t="str">
        <f t="shared" si="13"/>
        <v>选项表!$M$888#</v>
      </c>
      <c r="J888" s="4"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cm="1">
        <f t="array" ref="M888:N888">IFERROR(_xlfn._xlws.SORT(
    _xlfn.UNIQUE(
        TRANSPOSE(
            _xlfn.FILTERXML("&lt;select&gt;&lt;x&gt;"&amp;SUBSTITUTE(选项表[[#This Row],[选项表]],",","&lt;/x&gt;&lt;x&gt;") &amp;"&lt;/x&gt;&lt;/select&gt;","//x")
        )
    )
),"无合适选项，请联系作者更新数据")</f>
        <v>2</v>
      </c>
      <c r="N888">
        <v>4</v>
      </c>
    </row>
    <row r="889" spans="2:14" x14ac:dyDescent="0.4">
      <c r="B889" s="4" t="s">
        <v>63</v>
      </c>
      <c r="C889" s="4" t="s">
        <v>1872</v>
      </c>
      <c r="E889">
        <v>16</v>
      </c>
      <c r="F889" t="s">
        <v>1974</v>
      </c>
      <c r="G889" s="4" t="s">
        <v>1874</v>
      </c>
      <c r="H889" s="4" t="s">
        <v>2038</v>
      </c>
      <c r="I889" s="4" t="str">
        <f t="shared" si="13"/>
        <v>选项表!$M$889#</v>
      </c>
      <c r="J889" s="4"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cm="1">
        <f t="array" ref="M889:N889">IFERROR(_xlfn._xlws.SORT(
    _xlfn.UNIQUE(
        TRANSPOSE(
            _xlfn.FILTERXML("&lt;select&gt;&lt;x&gt;"&amp;SUBSTITUTE(选项表[[#This Row],[选项表]],",","&lt;/x&gt;&lt;x&gt;") &amp;"&lt;/x&gt;&lt;/select&gt;","//x")
        )
    )
),"无合适选项，请联系作者更新数据")</f>
        <v>4</v>
      </c>
      <c r="N889">
        <v>8</v>
      </c>
    </row>
    <row r="890" spans="2:14" x14ac:dyDescent="0.4">
      <c r="B890" s="4" t="s">
        <v>63</v>
      </c>
      <c r="C890" s="4" t="s">
        <v>1872</v>
      </c>
      <c r="E890">
        <v>32</v>
      </c>
      <c r="F890" t="s">
        <v>1974</v>
      </c>
      <c r="G890" s="4" t="s">
        <v>1874</v>
      </c>
      <c r="H890" s="4" t="s">
        <v>2217</v>
      </c>
      <c r="I890" s="4" t="str">
        <f t="shared" si="13"/>
        <v>选项表!$M$890#</v>
      </c>
      <c r="J890" s="4"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_xlfn.FILTERXML("&lt;select&gt;&lt;x&gt;"&amp;SUBSTITUTE(选项表[[#This Row],[选项表]],",","&lt;/x&gt;&lt;x&gt;") &amp;"&lt;/x&gt;&lt;/select&gt;","//x")
        )
    )
),"无合适选项，请联系作者更新数据")</f>
        <v>8</v>
      </c>
      <c r="N890">
        <v>16</v>
      </c>
    </row>
    <row r="891" spans="2:14" x14ac:dyDescent="0.4">
      <c r="B891" s="4" t="s">
        <v>63</v>
      </c>
      <c r="C891" s="4" t="s">
        <v>1872</v>
      </c>
      <c r="E891">
        <v>64</v>
      </c>
      <c r="F891" t="s">
        <v>1974</v>
      </c>
      <c r="G891" s="4" t="s">
        <v>1874</v>
      </c>
      <c r="H891" s="4" t="s">
        <v>2218</v>
      </c>
      <c r="I891" s="4" t="str">
        <f t="shared" si="13"/>
        <v>选项表!$M$891#</v>
      </c>
      <c r="J891" s="4"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_xlfn.FILTERXML("&lt;select&gt;&lt;x&gt;"&amp;SUBSTITUTE(选项表[[#This Row],[选项表]],",","&lt;/x&gt;&lt;x&gt;") &amp;"&lt;/x&gt;&lt;/select&gt;","//x")
        )
    )
),"无合适选项，请联系作者更新数据")</f>
        <v>16</v>
      </c>
      <c r="N891">
        <v>32</v>
      </c>
    </row>
    <row r="892" spans="2:14" x14ac:dyDescent="0.4">
      <c r="B892" s="4" t="s">
        <v>63</v>
      </c>
      <c r="C892" s="4" t="s">
        <v>1872</v>
      </c>
      <c r="E892">
        <v>48</v>
      </c>
      <c r="F892" t="s">
        <v>1974</v>
      </c>
      <c r="G892" s="4" t="s">
        <v>1874</v>
      </c>
      <c r="H892" s="4" t="s">
        <v>2059</v>
      </c>
      <c r="I892" s="4" t="str">
        <f t="shared" si="13"/>
        <v>选项表!$M$892#</v>
      </c>
      <c r="J892" s="4"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cm="1">
        <f t="array" ref="M892">IFERROR(_xlfn._xlws.SORT(
    _xlfn.UNIQUE(
        TRANSPOSE(
            _xlfn.FILTERXML("&lt;select&gt;&lt;x&gt;"&amp;SUBSTITUTE(选项表[[#This Row],[选项表]],",","&lt;/x&gt;&lt;x&gt;") &amp;"&lt;/x&gt;&lt;/select&gt;","//x")
        )
    )
),"无合适选项，请联系作者更新数据")</f>
        <v>24</v>
      </c>
    </row>
    <row r="893" spans="2:14" x14ac:dyDescent="0.4">
      <c r="B893" s="4" t="s">
        <v>63</v>
      </c>
      <c r="C893" s="4" t="s">
        <v>1872</v>
      </c>
      <c r="E893">
        <v>96</v>
      </c>
      <c r="F893" t="s">
        <v>1974</v>
      </c>
      <c r="G893" s="4" t="s">
        <v>1874</v>
      </c>
      <c r="H893" s="4" t="s">
        <v>2229</v>
      </c>
      <c r="I893" s="4" t="str">
        <f t="shared" si="13"/>
        <v>选项表!$M$893#</v>
      </c>
      <c r="J893" s="4"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_xlfn.FILTERXML("&lt;select&gt;&lt;x&gt;"&amp;SUBSTITUTE(选项表[[#This Row],[选项表]],",","&lt;/x&gt;&lt;x&gt;") &amp;"&lt;/x&gt;&lt;/select&gt;","//x")
        )
    )
),"无合适选项，请联系作者更新数据")</f>
        <v>24</v>
      </c>
      <c r="N893">
        <v>48</v>
      </c>
    </row>
    <row r="894" spans="2:14" x14ac:dyDescent="0.4">
      <c r="B894" s="4" t="s">
        <v>63</v>
      </c>
      <c r="C894" s="4" t="s">
        <v>1872</v>
      </c>
      <c r="E894">
        <v>128</v>
      </c>
      <c r="F894" t="s">
        <v>1974</v>
      </c>
      <c r="G894" s="4" t="s">
        <v>1874</v>
      </c>
      <c r="H894" s="4" t="s">
        <v>2044</v>
      </c>
      <c r="I894" s="4" t="str">
        <f t="shared" si="13"/>
        <v>选项表!$M$894#</v>
      </c>
      <c r="J894" s="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cm="1">
        <f t="array" ref="M894">IFERROR(_xlfn._xlws.SORT(
    _xlfn.UNIQUE(
        TRANSPOSE(
            _xlfn.FILTERXML("&lt;select&gt;&lt;x&gt;"&amp;SUBSTITUTE(选项表[[#This Row],[选项表]],",","&lt;/x&gt;&lt;x&gt;") &amp;"&lt;/x&gt;&lt;/select&gt;","//x")
        )
    )
),"无合适选项，请联系作者更新数据")</f>
        <v>32</v>
      </c>
    </row>
    <row r="895" spans="2:14" x14ac:dyDescent="0.4">
      <c r="B895" s="4" t="s">
        <v>63</v>
      </c>
      <c r="C895" s="4" t="s">
        <v>1872</v>
      </c>
      <c r="E895">
        <v>192</v>
      </c>
      <c r="F895" t="s">
        <v>1974</v>
      </c>
      <c r="G895" s="4" t="s">
        <v>1874</v>
      </c>
      <c r="H895" s="4" t="s">
        <v>2477</v>
      </c>
      <c r="I895" s="4" t="str">
        <f t="shared" si="13"/>
        <v>选项表!$M$895#</v>
      </c>
      <c r="J895" s="4"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_xlfn.FILTERXML("&lt;select&gt;&lt;x&gt;"&amp;SUBSTITUTE(选项表[[#This Row],[选项表]],",","&lt;/x&gt;&lt;x&gt;") &amp;"&lt;/x&gt;&lt;/select&gt;","//x")
        )
    )
),"无合适选项，请联系作者更新数据")</f>
        <v>48</v>
      </c>
      <c r="N895">
        <v>64</v>
      </c>
    </row>
    <row r="896" spans="2:14" x14ac:dyDescent="0.4">
      <c r="B896" s="4" t="s">
        <v>63</v>
      </c>
      <c r="C896" s="4" t="s">
        <v>1872</v>
      </c>
      <c r="E896">
        <v>256</v>
      </c>
      <c r="F896" t="s">
        <v>1974</v>
      </c>
      <c r="G896" s="4" t="s">
        <v>1874</v>
      </c>
      <c r="H896" s="4" t="s">
        <v>2045</v>
      </c>
      <c r="I896" s="4" t="str">
        <f t="shared" si="13"/>
        <v>选项表!$M$896#</v>
      </c>
      <c r="J896" s="4"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cm="1">
        <f t="array" ref="M896">IFERROR(_xlfn._xlws.SORT(
    _xlfn.UNIQUE(
        TRANSPOSE(
            _xlfn.FILTERXML("&lt;select&gt;&lt;x&gt;"&amp;SUBSTITUTE(选项表[[#This Row],[选项表]],",","&lt;/x&gt;&lt;x&gt;") &amp;"&lt;/x&gt;&lt;/select&gt;","//x")
        )
    )
),"无合适选项，请联系作者更新数据")</f>
        <v>64</v>
      </c>
    </row>
    <row r="897" spans="2:14" x14ac:dyDescent="0.4">
      <c r="B897" s="4" t="s">
        <v>63</v>
      </c>
      <c r="C897" s="4" t="s">
        <v>1872</v>
      </c>
      <c r="E897">
        <v>288</v>
      </c>
      <c r="F897" t="s">
        <v>1974</v>
      </c>
      <c r="G897" s="4" t="s">
        <v>1874</v>
      </c>
      <c r="H897" s="4" t="s">
        <v>2071</v>
      </c>
      <c r="I897" s="4" t="str">
        <f t="shared" si="13"/>
        <v>选项表!$M$897#</v>
      </c>
      <c r="J897" s="4"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cm="1">
        <f t="array" ref="M897">IFERROR(_xlfn._xlws.SORT(
    _xlfn.UNIQUE(
        TRANSPOSE(
            _xlfn.FILTERXML("&lt;select&gt;&lt;x&gt;"&amp;SUBSTITUTE(选项表[[#This Row],[选项表]],",","&lt;/x&gt;&lt;x&gt;") &amp;"&lt;/x&gt;&lt;/select&gt;","//x")
        )
    )
),"无合适选项，请联系作者更新数据")</f>
        <v>72</v>
      </c>
    </row>
    <row r="898" spans="2:14" x14ac:dyDescent="0.4">
      <c r="B898" s="4" t="s">
        <v>63</v>
      </c>
      <c r="C898" s="4" t="s">
        <v>1872</v>
      </c>
      <c r="E898">
        <v>2</v>
      </c>
      <c r="F898" t="s">
        <v>1966</v>
      </c>
      <c r="G898" s="4" t="s">
        <v>1874</v>
      </c>
      <c r="H898" s="4" t="s">
        <v>2068</v>
      </c>
      <c r="I898" s="4" t="str">
        <f t="shared" ref="I898:I961" si="14">"选项表!" &amp; ADDRESS(ROW(M898),COLUMN(M898)) &amp; "#"</f>
        <v>选项表!$M$898#</v>
      </c>
      <c r="J898" s="4"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cm="1">
        <f t="array" ref="M898">IFERROR(_xlfn._xlws.SORT(
    _xlfn.UNIQUE(
        TRANSPOSE(
            _xlfn.FILTERXML("&lt;select&gt;&lt;x&gt;"&amp;SUBSTITUTE(选项表[[#This Row],[选项表]],",","&lt;/x&gt;&lt;x&gt;") &amp;"&lt;/x&gt;&lt;/select&gt;","//x")
        )
    )
),"无合适选项，请联系作者更新数据")</f>
        <v>1</v>
      </c>
    </row>
    <row r="899" spans="2:14" x14ac:dyDescent="0.4">
      <c r="B899" s="4" t="s">
        <v>63</v>
      </c>
      <c r="C899" s="4" t="s">
        <v>1872</v>
      </c>
      <c r="E899">
        <v>4</v>
      </c>
      <c r="F899" t="s">
        <v>1966</v>
      </c>
      <c r="G899" s="4" t="s">
        <v>1874</v>
      </c>
      <c r="H899" s="4" t="s">
        <v>2069</v>
      </c>
      <c r="I899" s="4" t="str">
        <f t="shared" si="14"/>
        <v>选项表!$M$899#</v>
      </c>
      <c r="J899" s="4"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cm="1">
        <f t="array" ref="M899">IFERROR(_xlfn._xlws.SORT(
    _xlfn.UNIQUE(
        TRANSPOSE(
            _xlfn.FILTERXML("&lt;select&gt;&lt;x&gt;"&amp;SUBSTITUTE(选项表[[#This Row],[选项表]],",","&lt;/x&gt;&lt;x&gt;") &amp;"&lt;/x&gt;&lt;/select&gt;","//x")
        )
    )
),"无合适选项，请联系作者更新数据")</f>
        <v>2</v>
      </c>
    </row>
    <row r="900" spans="2:14" x14ac:dyDescent="0.4">
      <c r="B900" s="4" t="s">
        <v>63</v>
      </c>
      <c r="C900" s="4" t="s">
        <v>1872</v>
      </c>
      <c r="E900">
        <v>8</v>
      </c>
      <c r="F900" t="s">
        <v>1966</v>
      </c>
      <c r="G900" s="4" t="s">
        <v>1874</v>
      </c>
      <c r="H900" s="4" t="s">
        <v>2060</v>
      </c>
      <c r="I900" s="4" t="str">
        <f t="shared" si="14"/>
        <v>选项表!$M$900#</v>
      </c>
      <c r="J900" s="4"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cm="1">
        <f t="array" ref="M900">IFERROR(_xlfn._xlws.SORT(
    _xlfn.UNIQUE(
        TRANSPOSE(
            _xlfn.FILTERXML("&lt;select&gt;&lt;x&gt;"&amp;SUBSTITUTE(选项表[[#This Row],[选项表]],",","&lt;/x&gt;&lt;x&gt;") &amp;"&lt;/x&gt;&lt;/select&gt;","//x")
        )
    )
),"无合适选项，请联系作者更新数据")</f>
        <v>4</v>
      </c>
    </row>
    <row r="901" spans="2:14" x14ac:dyDescent="0.4">
      <c r="B901" s="4" t="s">
        <v>63</v>
      </c>
      <c r="C901" s="4" t="s">
        <v>1872</v>
      </c>
      <c r="E901">
        <v>16</v>
      </c>
      <c r="F901" t="s">
        <v>1966</v>
      </c>
      <c r="G901" s="4" t="s">
        <v>1874</v>
      </c>
      <c r="H901" s="4" t="s">
        <v>2038</v>
      </c>
      <c r="I901" s="4" t="str">
        <f t="shared" si="14"/>
        <v>选项表!$M$901#</v>
      </c>
      <c r="J901" s="4"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_xlfn.FILTERXML("&lt;select&gt;&lt;x&gt;"&amp;SUBSTITUTE(选项表[[#This Row],[选项表]],",","&lt;/x&gt;&lt;x&gt;") &amp;"&lt;/x&gt;&lt;/select&gt;","//x")
        )
    )
),"无合适选项，请联系作者更新数据")</f>
        <v>4</v>
      </c>
      <c r="N901">
        <v>8</v>
      </c>
    </row>
    <row r="902" spans="2:14" x14ac:dyDescent="0.4">
      <c r="B902" s="4" t="s">
        <v>63</v>
      </c>
      <c r="C902" s="4" t="s">
        <v>1872</v>
      </c>
      <c r="E902">
        <v>32</v>
      </c>
      <c r="F902" t="s">
        <v>1966</v>
      </c>
      <c r="G902" s="4" t="s">
        <v>1874</v>
      </c>
      <c r="H902" s="4" t="s">
        <v>2217</v>
      </c>
      <c r="I902" s="4" t="str">
        <f t="shared" si="14"/>
        <v>选项表!$M$902#</v>
      </c>
      <c r="J902" s="4"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cm="1">
        <f t="array" ref="M902:N902">IFERROR(_xlfn._xlws.SORT(
    _xlfn.UNIQUE(
        TRANSPOSE(
            _xlfn.FILTERXML("&lt;select&gt;&lt;x&gt;"&amp;SUBSTITUTE(选项表[[#This Row],[选项表]],",","&lt;/x&gt;&lt;x&gt;") &amp;"&lt;/x&gt;&lt;/select&gt;","//x")
        )
    )
),"无合适选项，请联系作者更新数据")</f>
        <v>8</v>
      </c>
      <c r="N902">
        <v>16</v>
      </c>
    </row>
    <row r="903" spans="2:14" x14ac:dyDescent="0.4">
      <c r="B903" s="4" t="s">
        <v>63</v>
      </c>
      <c r="C903" s="4" t="s">
        <v>1872</v>
      </c>
      <c r="E903">
        <v>24</v>
      </c>
      <c r="F903" t="s">
        <v>1966</v>
      </c>
      <c r="G903" s="4" t="s">
        <v>1874</v>
      </c>
      <c r="H903" s="4" t="s">
        <v>2070</v>
      </c>
      <c r="I903" s="4" t="str">
        <f t="shared" si="14"/>
        <v>选项表!$M$903#</v>
      </c>
      <c r="J903" s="4"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cm="1">
        <f t="array" ref="M903">IFERROR(_xlfn._xlws.SORT(
    _xlfn.UNIQUE(
        TRANSPOSE(
            _xlfn.FILTERXML("&lt;select&gt;&lt;x&gt;"&amp;SUBSTITUTE(选项表[[#This Row],[选项表]],",","&lt;/x&gt;&lt;x&gt;") &amp;"&lt;/x&gt;&lt;/select&gt;","//x")
        )
    )
),"无合适选项，请联系作者更新数据")</f>
        <v>12</v>
      </c>
    </row>
    <row r="904" spans="2:14" x14ac:dyDescent="0.4">
      <c r="B904" s="4" t="s">
        <v>63</v>
      </c>
      <c r="C904" s="4" t="s">
        <v>1872</v>
      </c>
      <c r="E904">
        <v>64</v>
      </c>
      <c r="F904" t="s">
        <v>1966</v>
      </c>
      <c r="G904" s="4" t="s">
        <v>1874</v>
      </c>
      <c r="H904" s="4" t="s">
        <v>2218</v>
      </c>
      <c r="I904" s="4" t="str">
        <f t="shared" si="14"/>
        <v>选项表!$M$904#</v>
      </c>
      <c r="J904" s="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_xlfn.FILTERXML("&lt;select&gt;&lt;x&gt;"&amp;SUBSTITUTE(选项表[[#This Row],[选项表]],",","&lt;/x&gt;&lt;x&gt;") &amp;"&lt;/x&gt;&lt;/select&gt;","//x")
        )
    )
),"无合适选项，请联系作者更新数据")</f>
        <v>16</v>
      </c>
      <c r="N904">
        <v>32</v>
      </c>
    </row>
    <row r="905" spans="2:14" x14ac:dyDescent="0.4">
      <c r="B905" s="4" t="s">
        <v>63</v>
      </c>
      <c r="C905" s="4" t="s">
        <v>1872</v>
      </c>
      <c r="E905">
        <v>48</v>
      </c>
      <c r="F905" t="s">
        <v>1966</v>
      </c>
      <c r="G905" s="4" t="s">
        <v>1874</v>
      </c>
      <c r="H905" s="4" t="s">
        <v>2059</v>
      </c>
      <c r="I905" s="4" t="str">
        <f t="shared" si="14"/>
        <v>选项表!$M$905#</v>
      </c>
      <c r="J905" s="4"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cm="1">
        <f t="array" ref="M905">IFERROR(_xlfn._xlws.SORT(
    _xlfn.UNIQUE(
        TRANSPOSE(
            _xlfn.FILTERXML("&lt;select&gt;&lt;x&gt;"&amp;SUBSTITUTE(选项表[[#This Row],[选项表]],",","&lt;/x&gt;&lt;x&gt;") &amp;"&lt;/x&gt;&lt;/select&gt;","//x")
        )
    )
),"无合适选项，请联系作者更新数据")</f>
        <v>24</v>
      </c>
    </row>
    <row r="906" spans="2:14" x14ac:dyDescent="0.4">
      <c r="B906" s="4" t="s">
        <v>63</v>
      </c>
      <c r="C906" s="4" t="s">
        <v>1872</v>
      </c>
      <c r="E906">
        <v>96</v>
      </c>
      <c r="F906" t="s">
        <v>1966</v>
      </c>
      <c r="G906" s="4" t="s">
        <v>1874</v>
      </c>
      <c r="H906" s="4" t="s">
        <v>2229</v>
      </c>
      <c r="I906" s="4" t="str">
        <f t="shared" si="14"/>
        <v>选项表!$M$906#</v>
      </c>
      <c r="J906" s="4"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cm="1">
        <f t="array" ref="M906:N906">IFERROR(_xlfn._xlws.SORT(
    _xlfn.UNIQUE(
        TRANSPOSE(
            _xlfn.FILTERXML("&lt;select&gt;&lt;x&gt;"&amp;SUBSTITUTE(选项表[[#This Row],[选项表]],",","&lt;/x&gt;&lt;x&gt;") &amp;"&lt;/x&gt;&lt;/select&gt;","//x")
        )
    )
),"无合适选项，请联系作者更新数据")</f>
        <v>24</v>
      </c>
      <c r="N906">
        <v>48</v>
      </c>
    </row>
    <row r="907" spans="2:14" x14ac:dyDescent="0.4">
      <c r="B907" s="4" t="s">
        <v>63</v>
      </c>
      <c r="C907" s="4" t="s">
        <v>1872</v>
      </c>
      <c r="E907">
        <v>128</v>
      </c>
      <c r="F907" t="s">
        <v>1966</v>
      </c>
      <c r="G907" s="4" t="s">
        <v>1874</v>
      </c>
      <c r="H907" s="4" t="s">
        <v>2219</v>
      </c>
      <c r="I907" s="4" t="str">
        <f t="shared" si="14"/>
        <v>选项表!$M$907#</v>
      </c>
      <c r="J907" s="4"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_xlfn.FILTERXML("&lt;select&gt;&lt;x&gt;"&amp;SUBSTITUTE(选项表[[#This Row],[选项表]],",","&lt;/x&gt;&lt;x&gt;") &amp;"&lt;/x&gt;&lt;/select&gt;","//x")
        )
    )
),"无合适选项，请联系作者更新数据")</f>
        <v>32</v>
      </c>
      <c r="N907">
        <v>64</v>
      </c>
    </row>
    <row r="908" spans="2:14" x14ac:dyDescent="0.4">
      <c r="B908" s="4" t="s">
        <v>63</v>
      </c>
      <c r="C908" s="4" t="s">
        <v>1872</v>
      </c>
      <c r="E908">
        <v>192</v>
      </c>
      <c r="F908" t="s">
        <v>1966</v>
      </c>
      <c r="G908" s="4" t="s">
        <v>1874</v>
      </c>
      <c r="H908" s="4" t="s">
        <v>2063</v>
      </c>
      <c r="I908" s="4" t="str">
        <f t="shared" si="14"/>
        <v>选项表!$M$908#</v>
      </c>
      <c r="J908" s="4"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cm="1">
        <f t="array" ref="M908">IFERROR(_xlfn._xlws.SORT(
    _xlfn.UNIQUE(
        TRANSPOSE(
            _xlfn.FILTERXML("&lt;select&gt;&lt;x&gt;"&amp;SUBSTITUTE(选项表[[#This Row],[选项表]],",","&lt;/x&gt;&lt;x&gt;") &amp;"&lt;/x&gt;&lt;/select&gt;","//x")
        )
    )
),"无合适选项，请联系作者更新数据")</f>
        <v>48</v>
      </c>
    </row>
    <row r="909" spans="2:14" x14ac:dyDescent="0.4">
      <c r="B909" s="4" t="s">
        <v>63</v>
      </c>
      <c r="C909" s="4" t="s">
        <v>1872</v>
      </c>
      <c r="E909">
        <v>256</v>
      </c>
      <c r="F909" t="s">
        <v>1966</v>
      </c>
      <c r="G909" s="4" t="s">
        <v>1874</v>
      </c>
      <c r="H909" s="4" t="s">
        <v>2045</v>
      </c>
      <c r="I909" s="4" t="str">
        <f t="shared" si="14"/>
        <v>选项表!$M$909#</v>
      </c>
      <c r="J909" s="4"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cm="1">
        <f t="array" ref="M909">IFERROR(_xlfn._xlws.SORT(
    _xlfn.UNIQUE(
        TRANSPOSE(
            _xlfn.FILTERXML("&lt;select&gt;&lt;x&gt;"&amp;SUBSTITUTE(选项表[[#This Row],[选项表]],",","&lt;/x&gt;&lt;x&gt;") &amp;"&lt;/x&gt;&lt;/select&gt;","//x")
        )
    )
),"无合适选项，请联系作者更新数据")</f>
        <v>64</v>
      </c>
    </row>
    <row r="910" spans="2:14" x14ac:dyDescent="0.4">
      <c r="B910" s="4" t="s">
        <v>63</v>
      </c>
      <c r="C910" s="4" t="s">
        <v>1872</v>
      </c>
      <c r="E910">
        <v>288</v>
      </c>
      <c r="F910" t="s">
        <v>1966</v>
      </c>
      <c r="G910" s="4" t="s">
        <v>1874</v>
      </c>
      <c r="H910" s="4" t="s">
        <v>2071</v>
      </c>
      <c r="I910" s="4" t="str">
        <f t="shared" si="14"/>
        <v>选项表!$M$910#</v>
      </c>
      <c r="J910" s="4"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cm="1">
        <f t="array" ref="M910">IFERROR(_xlfn._xlws.SORT(
    _xlfn.UNIQUE(
        TRANSPOSE(
            _xlfn.FILTERXML("&lt;select&gt;&lt;x&gt;"&amp;SUBSTITUTE(选项表[[#This Row],[选项表]],",","&lt;/x&gt;&lt;x&gt;") &amp;"&lt;/x&gt;&lt;/select&gt;","//x")
        )
    )
),"无合适选项，请联系作者更新数据")</f>
        <v>72</v>
      </c>
    </row>
    <row r="911" spans="2:14" x14ac:dyDescent="0.4">
      <c r="B911" s="4" t="s">
        <v>63</v>
      </c>
      <c r="C911" s="4" t="s">
        <v>1872</v>
      </c>
      <c r="E911">
        <v>1</v>
      </c>
      <c r="F911" t="s">
        <v>1975</v>
      </c>
      <c r="G911" s="4" t="s">
        <v>1874</v>
      </c>
      <c r="H911" s="4" t="s">
        <v>2068</v>
      </c>
      <c r="I911" s="4" t="str">
        <f t="shared" si="14"/>
        <v>选项表!$M$911#</v>
      </c>
      <c r="J911" s="4"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cm="1">
        <f t="array" ref="M911">IFERROR(_xlfn._xlws.SORT(
    _xlfn.UNIQUE(
        TRANSPOSE(
            _xlfn.FILTERXML("&lt;select&gt;&lt;x&gt;"&amp;SUBSTITUTE(选项表[[#This Row],[选项表]],",","&lt;/x&gt;&lt;x&gt;") &amp;"&lt;/x&gt;&lt;/select&gt;","//x")
        )
    )
),"无合适选项，请联系作者更新数据")</f>
        <v>1</v>
      </c>
    </row>
    <row r="912" spans="2:14" x14ac:dyDescent="0.4">
      <c r="B912" s="4" t="s">
        <v>63</v>
      </c>
      <c r="C912" s="4" t="s">
        <v>1872</v>
      </c>
      <c r="E912">
        <v>2</v>
      </c>
      <c r="F912" t="s">
        <v>1975</v>
      </c>
      <c r="G912" s="4" t="s">
        <v>1874</v>
      </c>
      <c r="H912" s="4" t="s">
        <v>2068</v>
      </c>
      <c r="I912" s="4" t="str">
        <f t="shared" si="14"/>
        <v>选项表!$M$912#</v>
      </c>
      <c r="J912" s="4"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cm="1">
        <f t="array" ref="M912">IFERROR(_xlfn._xlws.SORT(
    _xlfn.UNIQUE(
        TRANSPOSE(
            _xlfn.FILTERXML("&lt;select&gt;&lt;x&gt;"&amp;SUBSTITUTE(选项表[[#This Row],[选项表]],",","&lt;/x&gt;&lt;x&gt;") &amp;"&lt;/x&gt;&lt;/select&gt;","//x")
        )
    )
),"无合适选项，请联系作者更新数据")</f>
        <v>1</v>
      </c>
    </row>
    <row r="913" spans="2:14" x14ac:dyDescent="0.4">
      <c r="B913" s="4" t="s">
        <v>63</v>
      </c>
      <c r="C913" s="4" t="s">
        <v>1872</v>
      </c>
      <c r="E913">
        <v>4</v>
      </c>
      <c r="F913" t="s">
        <v>1975</v>
      </c>
      <c r="G913" s="4" t="s">
        <v>1874</v>
      </c>
      <c r="H913" s="4" t="s">
        <v>2171</v>
      </c>
      <c r="I913" s="4" t="str">
        <f t="shared" si="14"/>
        <v>选项表!$M$913#</v>
      </c>
      <c r="J913" s="4"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_xlfn.FILTERXML("&lt;select&gt;&lt;x&gt;"&amp;SUBSTITUTE(选项表[[#This Row],[选项表]],",","&lt;/x&gt;&lt;x&gt;") &amp;"&lt;/x&gt;&lt;/select&gt;","//x")
        )
    )
),"无合适选项，请联系作者更新数据")</f>
        <v>1</v>
      </c>
      <c r="N913">
        <v>2</v>
      </c>
    </row>
    <row r="914" spans="2:14" x14ac:dyDescent="0.4">
      <c r="B914" s="4" t="s">
        <v>63</v>
      </c>
      <c r="C914" s="4" t="s">
        <v>1872</v>
      </c>
      <c r="E914">
        <v>8</v>
      </c>
      <c r="F914" t="s">
        <v>1975</v>
      </c>
      <c r="G914" s="4" t="s">
        <v>1874</v>
      </c>
      <c r="H914" s="4" t="s">
        <v>2227</v>
      </c>
      <c r="I914" s="4" t="str">
        <f t="shared" si="14"/>
        <v>选项表!$M$914#</v>
      </c>
      <c r="J914" s="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_xlfn.FILTERXML("&lt;select&gt;&lt;x&gt;"&amp;SUBSTITUTE(选项表[[#This Row],[选项表]],",","&lt;/x&gt;&lt;x&gt;") &amp;"&lt;/x&gt;&lt;/select&gt;","//x")
        )
    )
),"无合适选项，请联系作者更新数据")</f>
        <v>2</v>
      </c>
      <c r="N914">
        <v>4</v>
      </c>
    </row>
    <row r="915" spans="2:14" x14ac:dyDescent="0.4">
      <c r="B915" s="4" t="s">
        <v>63</v>
      </c>
      <c r="C915" s="4" t="s">
        <v>1872</v>
      </c>
      <c r="E915">
        <v>16</v>
      </c>
      <c r="F915" t="s">
        <v>1975</v>
      </c>
      <c r="G915" s="4" t="s">
        <v>1874</v>
      </c>
      <c r="H915" s="4" t="s">
        <v>2038</v>
      </c>
      <c r="I915" s="4" t="str">
        <f t="shared" si="14"/>
        <v>选项表!$M$915#</v>
      </c>
      <c r="J915" s="4"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_xlfn.FILTERXML("&lt;select&gt;&lt;x&gt;"&amp;SUBSTITUTE(选项表[[#This Row],[选项表]],",","&lt;/x&gt;&lt;x&gt;") &amp;"&lt;/x&gt;&lt;/select&gt;","//x")
        )
    )
),"无合适选项，请联系作者更新数据")</f>
        <v>4</v>
      </c>
      <c r="N915">
        <v>8</v>
      </c>
    </row>
    <row r="916" spans="2:14" x14ac:dyDescent="0.4">
      <c r="B916" s="4" t="s">
        <v>63</v>
      </c>
      <c r="C916" s="4" t="s">
        <v>1872</v>
      </c>
      <c r="E916">
        <v>32</v>
      </c>
      <c r="F916" t="s">
        <v>1975</v>
      </c>
      <c r="G916" s="4" t="s">
        <v>1874</v>
      </c>
      <c r="H916" s="4" t="s">
        <v>2217</v>
      </c>
      <c r="I916" s="4" t="str">
        <f t="shared" si="14"/>
        <v>选项表!$M$916#</v>
      </c>
      <c r="J916" s="4"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_xlfn.FILTERXML("&lt;select&gt;&lt;x&gt;"&amp;SUBSTITUTE(选项表[[#This Row],[选项表]],",","&lt;/x&gt;&lt;x&gt;") &amp;"&lt;/x&gt;&lt;/select&gt;","//x")
        )
    )
),"无合适选项，请联系作者更新数据")</f>
        <v>8</v>
      </c>
      <c r="N916">
        <v>16</v>
      </c>
    </row>
    <row r="917" spans="2:14" x14ac:dyDescent="0.4">
      <c r="B917" s="4" t="s">
        <v>63</v>
      </c>
      <c r="C917" s="4" t="s">
        <v>1872</v>
      </c>
      <c r="E917">
        <v>24</v>
      </c>
      <c r="F917" t="s">
        <v>1975</v>
      </c>
      <c r="G917" s="4" t="s">
        <v>1874</v>
      </c>
      <c r="H917" s="4" t="s">
        <v>2070</v>
      </c>
      <c r="I917" s="4" t="str">
        <f t="shared" si="14"/>
        <v>选项表!$M$917#</v>
      </c>
      <c r="J917" s="4"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cm="1">
        <f t="array" ref="M917">IFERROR(_xlfn._xlws.SORT(
    _xlfn.UNIQUE(
        TRANSPOSE(
            _xlfn.FILTERXML("&lt;select&gt;&lt;x&gt;"&amp;SUBSTITUTE(选项表[[#This Row],[选项表]],",","&lt;/x&gt;&lt;x&gt;") &amp;"&lt;/x&gt;&lt;/select&gt;","//x")
        )
    )
),"无合适选项，请联系作者更新数据")</f>
        <v>12</v>
      </c>
    </row>
    <row r="918" spans="2:14" x14ac:dyDescent="0.4">
      <c r="B918" s="4" t="s">
        <v>63</v>
      </c>
      <c r="C918" s="4" t="s">
        <v>1872</v>
      </c>
      <c r="E918">
        <v>48</v>
      </c>
      <c r="F918" t="s">
        <v>1975</v>
      </c>
      <c r="G918" s="4" t="s">
        <v>1874</v>
      </c>
      <c r="H918" s="4" t="s">
        <v>2478</v>
      </c>
      <c r="I918" s="4" t="str">
        <f t="shared" si="14"/>
        <v>选项表!$M$918#</v>
      </c>
      <c r="J918" s="4"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cm="1">
        <f t="array" ref="M918:N918">IFERROR(_xlfn._xlws.SORT(
    _xlfn.UNIQUE(
        TRANSPOSE(
            _xlfn.FILTERXML("&lt;select&gt;&lt;x&gt;"&amp;SUBSTITUTE(选项表[[#This Row],[选项表]],",","&lt;/x&gt;&lt;x&gt;") &amp;"&lt;/x&gt;&lt;/select&gt;","//x")
        )
    )
),"无合适选项，请联系作者更新数据")</f>
        <v>12</v>
      </c>
      <c r="N918">
        <v>24</v>
      </c>
    </row>
    <row r="919" spans="2:14" x14ac:dyDescent="0.4">
      <c r="B919" s="4" t="s">
        <v>63</v>
      </c>
      <c r="C919" s="4" t="s">
        <v>1872</v>
      </c>
      <c r="E919">
        <v>64</v>
      </c>
      <c r="F919" t="s">
        <v>1975</v>
      </c>
      <c r="G919" s="4" t="s">
        <v>1874</v>
      </c>
      <c r="H919" s="4" t="s">
        <v>2218</v>
      </c>
      <c r="I919" s="4" t="str">
        <f t="shared" si="14"/>
        <v>选项表!$M$919#</v>
      </c>
      <c r="J919" s="4"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cm="1">
        <f t="array" ref="M919:N919">IFERROR(_xlfn._xlws.SORT(
    _xlfn.UNIQUE(
        TRANSPOSE(
            _xlfn.FILTERXML("&lt;select&gt;&lt;x&gt;"&amp;SUBSTITUTE(选项表[[#This Row],[选项表]],",","&lt;/x&gt;&lt;x&gt;") &amp;"&lt;/x&gt;&lt;/select&gt;","//x")
        )
    )
),"无合适选项，请联系作者更新数据")</f>
        <v>16</v>
      </c>
      <c r="N919">
        <v>32</v>
      </c>
    </row>
    <row r="920" spans="2:14" x14ac:dyDescent="0.4">
      <c r="B920" s="4" t="s">
        <v>63</v>
      </c>
      <c r="C920" s="4" t="s">
        <v>1872</v>
      </c>
      <c r="E920">
        <v>96</v>
      </c>
      <c r="F920" t="s">
        <v>1975</v>
      </c>
      <c r="G920" s="4" t="s">
        <v>1874</v>
      </c>
      <c r="H920" s="4" t="s">
        <v>2229</v>
      </c>
      <c r="I920" s="4" t="str">
        <f t="shared" si="14"/>
        <v>选项表!$M$920#</v>
      </c>
      <c r="J920" s="4"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_xlfn.FILTERXML("&lt;select&gt;&lt;x&gt;"&amp;SUBSTITUTE(选项表[[#This Row],[选项表]],",","&lt;/x&gt;&lt;x&gt;") &amp;"&lt;/x&gt;&lt;/select&gt;","//x")
        )
    )
),"无合适选项，请联系作者更新数据")</f>
        <v>24</v>
      </c>
      <c r="N920">
        <v>48</v>
      </c>
    </row>
    <row r="921" spans="2:14" x14ac:dyDescent="0.4">
      <c r="B921" s="4" t="s">
        <v>63</v>
      </c>
      <c r="C921" s="4" t="s">
        <v>1872</v>
      </c>
      <c r="E921">
        <v>128</v>
      </c>
      <c r="F921" t="s">
        <v>1975</v>
      </c>
      <c r="G921" s="4" t="s">
        <v>1874</v>
      </c>
      <c r="H921" s="4" t="s">
        <v>2044</v>
      </c>
      <c r="I921" s="4" t="str">
        <f t="shared" si="14"/>
        <v>选项表!$M$921#</v>
      </c>
      <c r="J921" s="4"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cm="1">
        <f t="array" ref="M921">IFERROR(_xlfn._xlws.SORT(
    _xlfn.UNIQUE(
        TRANSPOSE(
            _xlfn.FILTERXML("&lt;select&gt;&lt;x&gt;"&amp;SUBSTITUTE(选项表[[#This Row],[选项表]],",","&lt;/x&gt;&lt;x&gt;") &amp;"&lt;/x&gt;&lt;/select&gt;","//x")
        )
    )
),"无合适选项，请联系作者更新数据")</f>
        <v>32</v>
      </c>
    </row>
    <row r="922" spans="2:14" x14ac:dyDescent="0.4">
      <c r="B922" s="4" t="s">
        <v>63</v>
      </c>
      <c r="C922" s="4" t="s">
        <v>1872</v>
      </c>
      <c r="E922">
        <v>192</v>
      </c>
      <c r="F922" t="s">
        <v>1975</v>
      </c>
      <c r="G922" s="4" t="s">
        <v>1874</v>
      </c>
      <c r="H922" s="4" t="s">
        <v>2063</v>
      </c>
      <c r="I922" s="4" t="str">
        <f t="shared" si="14"/>
        <v>选项表!$M$922#</v>
      </c>
      <c r="J922" s="4"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cm="1">
        <f t="array" ref="M922">IFERROR(_xlfn._xlws.SORT(
    _xlfn.UNIQUE(
        TRANSPOSE(
            _xlfn.FILTERXML("&lt;select&gt;&lt;x&gt;"&amp;SUBSTITUTE(选项表[[#This Row],[选项表]],",","&lt;/x&gt;&lt;x&gt;") &amp;"&lt;/x&gt;&lt;/select&gt;","//x")
        )
    )
),"无合适选项，请联系作者更新数据")</f>
        <v>48</v>
      </c>
    </row>
    <row r="923" spans="2:14" x14ac:dyDescent="0.4">
      <c r="B923" s="4" t="s">
        <v>63</v>
      </c>
      <c r="C923" s="4" t="s">
        <v>1872</v>
      </c>
      <c r="E923">
        <v>256</v>
      </c>
      <c r="F923" t="s">
        <v>1975</v>
      </c>
      <c r="G923" s="4" t="s">
        <v>1874</v>
      </c>
      <c r="H923" s="4" t="s">
        <v>2045</v>
      </c>
      <c r="I923" s="4" t="str">
        <f t="shared" si="14"/>
        <v>选项表!$M$923#</v>
      </c>
      <c r="J923" s="4"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cm="1">
        <f t="array" ref="M923">IFERROR(_xlfn._xlws.SORT(
    _xlfn.UNIQUE(
        TRANSPOSE(
            _xlfn.FILTERXML("&lt;select&gt;&lt;x&gt;"&amp;SUBSTITUTE(选项表[[#This Row],[选项表]],",","&lt;/x&gt;&lt;x&gt;") &amp;"&lt;/x&gt;&lt;/select&gt;","//x")
        )
    )
),"无合适选项，请联系作者更新数据")</f>
        <v>64</v>
      </c>
    </row>
    <row r="924" spans="2:14" x14ac:dyDescent="0.4">
      <c r="B924" s="4" t="s">
        <v>63</v>
      </c>
      <c r="C924" s="4" t="s">
        <v>1872</v>
      </c>
      <c r="E924">
        <v>320</v>
      </c>
      <c r="F924" t="s">
        <v>1975</v>
      </c>
      <c r="G924" s="4" t="s">
        <v>1874</v>
      </c>
      <c r="H924" s="4" t="s">
        <v>2025</v>
      </c>
      <c r="I924" s="4" t="str">
        <f t="shared" si="14"/>
        <v>选项表!$M$924#</v>
      </c>
      <c r="J924" s="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cm="1">
        <f t="array" ref="M924">IFERROR(_xlfn._xlws.SORT(
    _xlfn.UNIQUE(
        TRANSPOSE(
            _xlfn.FILTERXML("&lt;select&gt;&lt;x&gt;"&amp;SUBSTITUTE(选项表[[#This Row],[选项表]],",","&lt;/x&gt;&lt;x&gt;") &amp;"&lt;/x&gt;&lt;/select&gt;","//x")
        )
    )
),"无合适选项，请联系作者更新数据")</f>
        <v>80</v>
      </c>
    </row>
    <row r="925" spans="2:14" x14ac:dyDescent="0.4">
      <c r="B925" s="4" t="s">
        <v>63</v>
      </c>
      <c r="C925" s="4" t="s">
        <v>1872</v>
      </c>
      <c r="E925">
        <v>1</v>
      </c>
      <c r="F925" t="s">
        <v>1971</v>
      </c>
      <c r="G925" s="4" t="s">
        <v>1874</v>
      </c>
      <c r="H925" s="4" t="s">
        <v>2068</v>
      </c>
      <c r="I925" s="4" t="str">
        <f t="shared" si="14"/>
        <v>选项表!$M$925#</v>
      </c>
      <c r="J925" s="4"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cm="1">
        <f t="array" ref="M925">IFERROR(_xlfn._xlws.SORT(
    _xlfn.UNIQUE(
        TRANSPOSE(
            _xlfn.FILTERXML("&lt;select&gt;&lt;x&gt;"&amp;SUBSTITUTE(选项表[[#This Row],[选项表]],",","&lt;/x&gt;&lt;x&gt;") &amp;"&lt;/x&gt;&lt;/select&gt;","//x")
        )
    )
),"无合适选项，请联系作者更新数据")</f>
        <v>1</v>
      </c>
    </row>
    <row r="926" spans="2:14" x14ac:dyDescent="0.4">
      <c r="B926" s="4" t="s">
        <v>63</v>
      </c>
      <c r="C926" s="4" t="s">
        <v>1872</v>
      </c>
      <c r="E926">
        <v>2</v>
      </c>
      <c r="F926" t="s">
        <v>1971</v>
      </c>
      <c r="G926" s="4" t="s">
        <v>1874</v>
      </c>
      <c r="H926" s="4" t="s">
        <v>2068</v>
      </c>
      <c r="I926" s="4" t="str">
        <f t="shared" si="14"/>
        <v>选项表!$M$926#</v>
      </c>
      <c r="J926" s="4"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cm="1">
        <f t="array" ref="M926">IFERROR(_xlfn._xlws.SORT(
    _xlfn.UNIQUE(
        TRANSPOSE(
            _xlfn.FILTERXML("&lt;select&gt;&lt;x&gt;"&amp;SUBSTITUTE(选项表[[#This Row],[选项表]],",","&lt;/x&gt;&lt;x&gt;") &amp;"&lt;/x&gt;&lt;/select&gt;","//x")
        )
    )
),"无合适选项，请联系作者更新数据")</f>
        <v>1</v>
      </c>
    </row>
    <row r="927" spans="2:14" x14ac:dyDescent="0.4">
      <c r="B927" s="4" t="s">
        <v>63</v>
      </c>
      <c r="C927" s="4" t="s">
        <v>1872</v>
      </c>
      <c r="E927">
        <v>4</v>
      </c>
      <c r="F927" t="s">
        <v>1971</v>
      </c>
      <c r="G927" s="4" t="s">
        <v>1874</v>
      </c>
      <c r="H927" s="4" t="s">
        <v>2171</v>
      </c>
      <c r="I927" s="4" t="str">
        <f t="shared" si="14"/>
        <v>选项表!$M$927#</v>
      </c>
      <c r="J927" s="4"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cm="1">
        <f t="array" ref="M927:N927">IFERROR(_xlfn._xlws.SORT(
    _xlfn.UNIQUE(
        TRANSPOSE(
            _xlfn.FILTERXML("&lt;select&gt;&lt;x&gt;"&amp;SUBSTITUTE(选项表[[#This Row],[选项表]],",","&lt;/x&gt;&lt;x&gt;") &amp;"&lt;/x&gt;&lt;/select&gt;","//x")
        )
    )
),"无合适选项，请联系作者更新数据")</f>
        <v>1</v>
      </c>
      <c r="N927">
        <v>2</v>
      </c>
    </row>
    <row r="928" spans="2:14" x14ac:dyDescent="0.4">
      <c r="B928" s="4" t="s">
        <v>63</v>
      </c>
      <c r="C928" s="4" t="s">
        <v>1872</v>
      </c>
      <c r="E928">
        <v>8</v>
      </c>
      <c r="F928" t="s">
        <v>1971</v>
      </c>
      <c r="G928" s="4" t="s">
        <v>1874</v>
      </c>
      <c r="H928" s="4" t="s">
        <v>2227</v>
      </c>
      <c r="I928" s="4" t="str">
        <f t="shared" si="14"/>
        <v>选项表!$M$928#</v>
      </c>
      <c r="J928" s="4"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cm="1">
        <f t="array" ref="M928:N928">IFERROR(_xlfn._xlws.SORT(
    _xlfn.UNIQUE(
        TRANSPOSE(
            _xlfn.FILTERXML("&lt;select&gt;&lt;x&gt;"&amp;SUBSTITUTE(选项表[[#This Row],[选项表]],",","&lt;/x&gt;&lt;x&gt;") &amp;"&lt;/x&gt;&lt;/select&gt;","//x")
        )
    )
),"无合适选项，请联系作者更新数据")</f>
        <v>2</v>
      </c>
      <c r="N928">
        <v>4</v>
      </c>
    </row>
    <row r="929" spans="2:14" x14ac:dyDescent="0.4">
      <c r="B929" s="4" t="s">
        <v>63</v>
      </c>
      <c r="C929" s="4" t="s">
        <v>1872</v>
      </c>
      <c r="E929">
        <v>16</v>
      </c>
      <c r="F929" t="s">
        <v>1971</v>
      </c>
      <c r="G929" s="4" t="s">
        <v>1874</v>
      </c>
      <c r="H929" s="4" t="s">
        <v>2038</v>
      </c>
      <c r="I929" s="4" t="str">
        <f t="shared" si="14"/>
        <v>选项表!$M$929#</v>
      </c>
      <c r="J929" s="4"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cm="1">
        <f t="array" ref="M929:N929">IFERROR(_xlfn._xlws.SORT(
    _xlfn.UNIQUE(
        TRANSPOSE(
            _xlfn.FILTERXML("&lt;select&gt;&lt;x&gt;"&amp;SUBSTITUTE(选项表[[#This Row],[选项表]],",","&lt;/x&gt;&lt;x&gt;") &amp;"&lt;/x&gt;&lt;/select&gt;","//x")
        )
    )
),"无合适选项，请联系作者更新数据")</f>
        <v>4</v>
      </c>
      <c r="N929">
        <v>8</v>
      </c>
    </row>
    <row r="930" spans="2:14" x14ac:dyDescent="0.4">
      <c r="B930" s="4" t="s">
        <v>63</v>
      </c>
      <c r="C930" s="4" t="s">
        <v>1872</v>
      </c>
      <c r="E930">
        <v>32</v>
      </c>
      <c r="F930" t="s">
        <v>1971</v>
      </c>
      <c r="G930" s="4" t="s">
        <v>1874</v>
      </c>
      <c r="H930" s="4" t="s">
        <v>2217</v>
      </c>
      <c r="I930" s="4" t="str">
        <f t="shared" si="14"/>
        <v>选项表!$M$930#</v>
      </c>
      <c r="J930" s="4"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cm="1">
        <f t="array" ref="M930:N930">IFERROR(_xlfn._xlws.SORT(
    _xlfn.UNIQUE(
        TRANSPOSE(
            _xlfn.FILTERXML("&lt;select&gt;&lt;x&gt;"&amp;SUBSTITUTE(选项表[[#This Row],[选项表]],",","&lt;/x&gt;&lt;x&gt;") &amp;"&lt;/x&gt;&lt;/select&gt;","//x")
        )
    )
),"无合适选项，请联系作者更新数据")</f>
        <v>8</v>
      </c>
      <c r="N930">
        <v>16</v>
      </c>
    </row>
    <row r="931" spans="2:14" x14ac:dyDescent="0.4">
      <c r="B931" s="4" t="s">
        <v>63</v>
      </c>
      <c r="C931" s="4" t="s">
        <v>1872</v>
      </c>
      <c r="E931">
        <v>64</v>
      </c>
      <c r="F931" t="s">
        <v>1971</v>
      </c>
      <c r="G931" s="4" t="s">
        <v>1874</v>
      </c>
      <c r="H931" s="4" t="s">
        <v>2218</v>
      </c>
      <c r="I931" s="4" t="str">
        <f t="shared" si="14"/>
        <v>选项表!$M$931#</v>
      </c>
      <c r="J931" s="4"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cm="1">
        <f t="array" ref="M931:N931">IFERROR(_xlfn._xlws.SORT(
    _xlfn.UNIQUE(
        TRANSPOSE(
            _xlfn.FILTERXML("&lt;select&gt;&lt;x&gt;"&amp;SUBSTITUTE(选项表[[#This Row],[选项表]],",","&lt;/x&gt;&lt;x&gt;") &amp;"&lt;/x&gt;&lt;/select&gt;","//x")
        )
    )
),"无合适选项，请联系作者更新数据")</f>
        <v>16</v>
      </c>
      <c r="N931">
        <v>32</v>
      </c>
    </row>
    <row r="932" spans="2:14" x14ac:dyDescent="0.4">
      <c r="B932" s="4" t="s">
        <v>63</v>
      </c>
      <c r="C932" s="4" t="s">
        <v>1872</v>
      </c>
      <c r="E932">
        <v>128</v>
      </c>
      <c r="F932" t="s">
        <v>1971</v>
      </c>
      <c r="G932" s="4" t="s">
        <v>1874</v>
      </c>
      <c r="H932" s="4" t="s">
        <v>2219</v>
      </c>
      <c r="I932" s="4" t="str">
        <f t="shared" si="14"/>
        <v>选项表!$M$932#</v>
      </c>
      <c r="J932" s="4"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cm="1">
        <f t="array" ref="M932:N932">IFERROR(_xlfn._xlws.SORT(
    _xlfn.UNIQUE(
        TRANSPOSE(
            _xlfn.FILTERXML("&lt;select&gt;&lt;x&gt;"&amp;SUBSTITUTE(选项表[[#This Row],[选项表]],",","&lt;/x&gt;&lt;x&gt;") &amp;"&lt;/x&gt;&lt;/select&gt;","//x")
        )
    )
),"无合适选项，请联系作者更新数据")</f>
        <v>32</v>
      </c>
      <c r="N932">
        <v>64</v>
      </c>
    </row>
    <row r="933" spans="2:14" x14ac:dyDescent="0.4">
      <c r="B933" s="4" t="s">
        <v>63</v>
      </c>
      <c r="C933" s="4" t="s">
        <v>1872</v>
      </c>
      <c r="E933">
        <v>256</v>
      </c>
      <c r="F933" t="s">
        <v>1971</v>
      </c>
      <c r="G933" s="4" t="s">
        <v>1874</v>
      </c>
      <c r="H933" s="4" t="s">
        <v>2045</v>
      </c>
      <c r="I933" s="4" t="str">
        <f t="shared" si="14"/>
        <v>选项表!$M$933#</v>
      </c>
      <c r="J933" s="4"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cm="1">
        <f t="array" ref="M933">IFERROR(_xlfn._xlws.SORT(
    _xlfn.UNIQUE(
        TRANSPOSE(
            _xlfn.FILTERXML("&lt;select&gt;&lt;x&gt;"&amp;SUBSTITUTE(选项表[[#This Row],[选项表]],",","&lt;/x&gt;&lt;x&gt;") &amp;"&lt;/x&gt;&lt;/select&gt;","//x")
        )
    )
),"无合适选项，请联系作者更新数据")</f>
        <v>64</v>
      </c>
    </row>
    <row r="934" spans="2:14" x14ac:dyDescent="0.4">
      <c r="B934" s="4" t="s">
        <v>63</v>
      </c>
      <c r="C934" s="4" t="s">
        <v>1872</v>
      </c>
      <c r="E934">
        <v>448</v>
      </c>
      <c r="F934" t="s">
        <v>1971</v>
      </c>
      <c r="G934" s="4" t="s">
        <v>1874</v>
      </c>
      <c r="H934" s="4" t="s">
        <v>2076</v>
      </c>
      <c r="I934" s="4" t="str">
        <f t="shared" si="14"/>
        <v>选项表!$M$934#</v>
      </c>
      <c r="J934" s="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cm="1">
        <f t="array" ref="M934">IFERROR(_xlfn._xlws.SORT(
    _xlfn.UNIQUE(
        TRANSPOSE(
            _xlfn.FILTERXML("&lt;select&gt;&lt;x&gt;"&amp;SUBSTITUTE(选项表[[#This Row],[选项表]],",","&lt;/x&gt;&lt;x&gt;") &amp;"&lt;/x&gt;&lt;/select&gt;","//x")
        )
    )
),"无合适选项，请联系作者更新数据")</f>
        <v>128</v>
      </c>
    </row>
    <row r="935" spans="2:14" x14ac:dyDescent="0.4">
      <c r="B935" s="4" t="s">
        <v>63</v>
      </c>
      <c r="C935" s="4" t="s">
        <v>1872</v>
      </c>
      <c r="E935">
        <v>1</v>
      </c>
      <c r="F935" t="s">
        <v>1976</v>
      </c>
      <c r="G935" s="4" t="s">
        <v>1874</v>
      </c>
      <c r="H935" s="4" t="s">
        <v>2068</v>
      </c>
      <c r="I935" s="4" t="str">
        <f t="shared" si="14"/>
        <v>选项表!$M$935#</v>
      </c>
      <c r="J935" s="4"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cm="1">
        <f t="array" ref="M935">IFERROR(_xlfn._xlws.SORT(
    _xlfn.UNIQUE(
        TRANSPOSE(
            _xlfn.FILTERXML("&lt;select&gt;&lt;x&gt;"&amp;SUBSTITUTE(选项表[[#This Row],[选项表]],",","&lt;/x&gt;&lt;x&gt;") &amp;"&lt;/x&gt;&lt;/select&gt;","//x")
        )
    )
),"无合适选项，请联系作者更新数据")</f>
        <v>1</v>
      </c>
    </row>
    <row r="936" spans="2:14" x14ac:dyDescent="0.4">
      <c r="B936" s="4" t="s">
        <v>63</v>
      </c>
      <c r="C936" s="4" t="s">
        <v>1872</v>
      </c>
      <c r="E936">
        <v>2</v>
      </c>
      <c r="F936" t="s">
        <v>1976</v>
      </c>
      <c r="G936" s="4" t="s">
        <v>1874</v>
      </c>
      <c r="H936" s="4" t="s">
        <v>2171</v>
      </c>
      <c r="I936" s="4" t="str">
        <f t="shared" si="14"/>
        <v>选项表!$M$936#</v>
      </c>
      <c r="J936" s="4"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cm="1">
        <f t="array" ref="M936:N936">IFERROR(_xlfn._xlws.SORT(
    _xlfn.UNIQUE(
        TRANSPOSE(
            _xlfn.FILTERXML("&lt;select&gt;&lt;x&gt;"&amp;SUBSTITUTE(选项表[[#This Row],[选项表]],",","&lt;/x&gt;&lt;x&gt;") &amp;"&lt;/x&gt;&lt;/select&gt;","//x")
        )
    )
),"无合适选项，请联系作者更新数据")</f>
        <v>1</v>
      </c>
      <c r="N936">
        <v>2</v>
      </c>
    </row>
    <row r="937" spans="2:14" x14ac:dyDescent="0.4">
      <c r="B937" s="4" t="s">
        <v>63</v>
      </c>
      <c r="C937" s="4" t="s">
        <v>1872</v>
      </c>
      <c r="E937">
        <v>4</v>
      </c>
      <c r="F937" t="s">
        <v>1976</v>
      </c>
      <c r="G937" s="4" t="s">
        <v>1874</v>
      </c>
      <c r="H937" s="4" t="s">
        <v>2171</v>
      </c>
      <c r="I937" s="4" t="str">
        <f t="shared" si="14"/>
        <v>选项表!$M$937#</v>
      </c>
      <c r="J937" s="4"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cm="1">
        <f t="array" ref="M937:N937">IFERROR(_xlfn._xlws.SORT(
    _xlfn.UNIQUE(
        TRANSPOSE(
            _xlfn.FILTERXML("&lt;select&gt;&lt;x&gt;"&amp;SUBSTITUTE(选项表[[#This Row],[选项表]],",","&lt;/x&gt;&lt;x&gt;") &amp;"&lt;/x&gt;&lt;/select&gt;","//x")
        )
    )
),"无合适选项，请联系作者更新数据")</f>
        <v>1</v>
      </c>
      <c r="N937">
        <v>2</v>
      </c>
    </row>
    <row r="938" spans="2:14" x14ac:dyDescent="0.4">
      <c r="B938" s="4" t="s">
        <v>63</v>
      </c>
      <c r="C938" s="4" t="s">
        <v>1872</v>
      </c>
      <c r="E938">
        <v>8</v>
      </c>
      <c r="F938" t="s">
        <v>1976</v>
      </c>
      <c r="G938" s="4" t="s">
        <v>1874</v>
      </c>
      <c r="H938" s="4" t="s">
        <v>2227</v>
      </c>
      <c r="I938" s="4" t="str">
        <f t="shared" si="14"/>
        <v>选项表!$M$938#</v>
      </c>
      <c r="J938" s="4"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cm="1">
        <f t="array" ref="M938:N938">IFERROR(_xlfn._xlws.SORT(
    _xlfn.UNIQUE(
        TRANSPOSE(
            _xlfn.FILTERXML("&lt;select&gt;&lt;x&gt;"&amp;SUBSTITUTE(选项表[[#This Row],[选项表]],",","&lt;/x&gt;&lt;x&gt;") &amp;"&lt;/x&gt;&lt;/select&gt;","//x")
        )
    )
),"无合适选项，请联系作者更新数据")</f>
        <v>2</v>
      </c>
      <c r="N938">
        <v>4</v>
      </c>
    </row>
    <row r="939" spans="2:14" x14ac:dyDescent="0.4">
      <c r="B939" s="4" t="s">
        <v>63</v>
      </c>
      <c r="C939" s="4" t="s">
        <v>1872</v>
      </c>
      <c r="E939">
        <v>16</v>
      </c>
      <c r="F939" t="s">
        <v>1976</v>
      </c>
      <c r="G939" s="4" t="s">
        <v>1874</v>
      </c>
      <c r="H939" s="4" t="s">
        <v>2038</v>
      </c>
      <c r="I939" s="4" t="str">
        <f t="shared" si="14"/>
        <v>选项表!$M$939#</v>
      </c>
      <c r="J939" s="4"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cm="1">
        <f t="array" ref="M939:N939">IFERROR(_xlfn._xlws.SORT(
    _xlfn.UNIQUE(
        TRANSPOSE(
            _xlfn.FILTERXML("&lt;select&gt;&lt;x&gt;"&amp;SUBSTITUTE(选项表[[#This Row],[选项表]],",","&lt;/x&gt;&lt;x&gt;") &amp;"&lt;/x&gt;&lt;/select&gt;","//x")
        )
    )
),"无合适选项，请联系作者更新数据")</f>
        <v>4</v>
      </c>
      <c r="N939">
        <v>8</v>
      </c>
    </row>
    <row r="940" spans="2:14" x14ac:dyDescent="0.4">
      <c r="B940" s="4" t="s">
        <v>63</v>
      </c>
      <c r="C940" s="4" t="s">
        <v>1872</v>
      </c>
      <c r="E940">
        <v>32</v>
      </c>
      <c r="F940" t="s">
        <v>1976</v>
      </c>
      <c r="G940" s="4" t="s">
        <v>1874</v>
      </c>
      <c r="H940" s="4" t="s">
        <v>2217</v>
      </c>
      <c r="I940" s="4" t="str">
        <f t="shared" si="14"/>
        <v>选项表!$M$940#</v>
      </c>
      <c r="J940" s="4"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cm="1">
        <f t="array" ref="M940:N940">IFERROR(_xlfn._xlws.SORT(
    _xlfn.UNIQUE(
        TRANSPOSE(
            _xlfn.FILTERXML("&lt;select&gt;&lt;x&gt;"&amp;SUBSTITUTE(选项表[[#This Row],[选项表]],",","&lt;/x&gt;&lt;x&gt;") &amp;"&lt;/x&gt;&lt;/select&gt;","//x")
        )
    )
),"无合适选项，请联系作者更新数据")</f>
        <v>8</v>
      </c>
      <c r="N940">
        <v>16</v>
      </c>
    </row>
    <row r="941" spans="2:14" x14ac:dyDescent="0.4">
      <c r="B941" s="4" t="s">
        <v>63</v>
      </c>
      <c r="C941" s="4" t="s">
        <v>1872</v>
      </c>
      <c r="E941">
        <v>24</v>
      </c>
      <c r="F941" t="s">
        <v>1976</v>
      </c>
      <c r="G941" s="4" t="s">
        <v>1874</v>
      </c>
      <c r="H941" s="4" t="s">
        <v>2070</v>
      </c>
      <c r="I941" s="4" t="str">
        <f t="shared" si="14"/>
        <v>选项表!$M$941#</v>
      </c>
      <c r="J941" s="4"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cm="1">
        <f t="array" ref="M941">IFERROR(_xlfn._xlws.SORT(
    _xlfn.UNIQUE(
        TRANSPOSE(
            _xlfn.FILTERXML("&lt;select&gt;&lt;x&gt;"&amp;SUBSTITUTE(选项表[[#This Row],[选项表]],",","&lt;/x&gt;&lt;x&gt;") &amp;"&lt;/x&gt;&lt;/select&gt;","//x")
        )
    )
),"无合适选项，请联系作者更新数据")</f>
        <v>12</v>
      </c>
    </row>
    <row r="942" spans="2:14" x14ac:dyDescent="0.4">
      <c r="B942" s="4" t="s">
        <v>63</v>
      </c>
      <c r="C942" s="4" t="s">
        <v>1872</v>
      </c>
      <c r="E942">
        <v>48</v>
      </c>
      <c r="F942" t="s">
        <v>1976</v>
      </c>
      <c r="G942" s="4" t="s">
        <v>1874</v>
      </c>
      <c r="H942" s="4" t="s">
        <v>2478</v>
      </c>
      <c r="I942" s="4" t="str">
        <f t="shared" si="14"/>
        <v>选项表!$M$942#</v>
      </c>
      <c r="J942" s="4"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cm="1">
        <f t="array" ref="M942:N942">IFERROR(_xlfn._xlws.SORT(
    _xlfn.UNIQUE(
        TRANSPOSE(
            _xlfn.FILTERXML("&lt;select&gt;&lt;x&gt;"&amp;SUBSTITUTE(选项表[[#This Row],[选项表]],",","&lt;/x&gt;&lt;x&gt;") &amp;"&lt;/x&gt;&lt;/select&gt;","//x")
        )
    )
),"无合适选项，请联系作者更新数据")</f>
        <v>12</v>
      </c>
      <c r="N942">
        <v>24</v>
      </c>
    </row>
    <row r="943" spans="2:14" x14ac:dyDescent="0.4">
      <c r="B943" s="4" t="s">
        <v>63</v>
      </c>
      <c r="C943" s="4" t="s">
        <v>1872</v>
      </c>
      <c r="E943">
        <v>64</v>
      </c>
      <c r="F943" t="s">
        <v>1976</v>
      </c>
      <c r="G943" s="4" t="s">
        <v>1874</v>
      </c>
      <c r="H943" s="4" t="s">
        <v>2218</v>
      </c>
      <c r="I943" s="4" t="str">
        <f t="shared" si="14"/>
        <v>选项表!$M$943#</v>
      </c>
      <c r="J943" s="4"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cm="1">
        <f t="array" ref="M943:N943">IFERROR(_xlfn._xlws.SORT(
    _xlfn.UNIQUE(
        TRANSPOSE(
            _xlfn.FILTERXML("&lt;select&gt;&lt;x&gt;"&amp;SUBSTITUTE(选项表[[#This Row],[选项表]],",","&lt;/x&gt;&lt;x&gt;") &amp;"&lt;/x&gt;&lt;/select&gt;","//x")
        )
    )
),"无合适选项，请联系作者更新数据")</f>
        <v>16</v>
      </c>
      <c r="N943">
        <v>32</v>
      </c>
    </row>
    <row r="944" spans="2:14" x14ac:dyDescent="0.4">
      <c r="B944" s="4" t="s">
        <v>63</v>
      </c>
      <c r="C944" s="4" t="s">
        <v>1872</v>
      </c>
      <c r="E944">
        <v>96</v>
      </c>
      <c r="F944" t="s">
        <v>1976</v>
      </c>
      <c r="G944" s="4" t="s">
        <v>1874</v>
      </c>
      <c r="H944" s="4" t="s">
        <v>2059</v>
      </c>
      <c r="I944" s="4" t="str">
        <f t="shared" si="14"/>
        <v>选项表!$M$944#</v>
      </c>
      <c r="J944" s="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cm="1">
        <f t="array" ref="M944">IFERROR(_xlfn._xlws.SORT(
    _xlfn.UNIQUE(
        TRANSPOSE(
            _xlfn.FILTERXML("&lt;select&gt;&lt;x&gt;"&amp;SUBSTITUTE(选项表[[#This Row],[选项表]],",","&lt;/x&gt;&lt;x&gt;") &amp;"&lt;/x&gt;&lt;/select&gt;","//x")
        )
    )
),"无合适选项，请联系作者更新数据")</f>
        <v>24</v>
      </c>
    </row>
    <row r="945" spans="2:15" x14ac:dyDescent="0.4">
      <c r="B945" s="4" t="s">
        <v>63</v>
      </c>
      <c r="C945" s="4" t="s">
        <v>1872</v>
      </c>
      <c r="E945">
        <v>128</v>
      </c>
      <c r="F945" t="s">
        <v>1976</v>
      </c>
      <c r="G945" s="4" t="s">
        <v>1874</v>
      </c>
      <c r="H945" s="4" t="s">
        <v>2044</v>
      </c>
      <c r="I945" s="4" t="str">
        <f t="shared" si="14"/>
        <v>选项表!$M$945#</v>
      </c>
      <c r="J945" s="4"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cm="1">
        <f t="array" ref="M945">IFERROR(_xlfn._xlws.SORT(
    _xlfn.UNIQUE(
        TRANSPOSE(
            _xlfn.FILTERXML("&lt;select&gt;&lt;x&gt;"&amp;SUBSTITUTE(选项表[[#This Row],[选项表]],",","&lt;/x&gt;&lt;x&gt;") &amp;"&lt;/x&gt;&lt;/select&gt;","//x")
        )
    )
),"无合适选项，请联系作者更新数据")</f>
        <v>32</v>
      </c>
    </row>
    <row r="946" spans="2:15" x14ac:dyDescent="0.4">
      <c r="B946" s="4" t="s">
        <v>63</v>
      </c>
      <c r="C946" s="4" t="s">
        <v>1872</v>
      </c>
      <c r="E946">
        <v>224</v>
      </c>
      <c r="F946" t="s">
        <v>1976</v>
      </c>
      <c r="G946" s="4" t="s">
        <v>1874</v>
      </c>
      <c r="H946" s="4" t="s">
        <v>2048</v>
      </c>
      <c r="I946" s="4" t="str">
        <f t="shared" si="14"/>
        <v>选项表!$M$946#</v>
      </c>
      <c r="J946" s="4"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cm="1">
        <f t="array" ref="M946">IFERROR(_xlfn._xlws.SORT(
    _xlfn.UNIQUE(
        TRANSPOSE(
            _xlfn.FILTERXML("&lt;select&gt;&lt;x&gt;"&amp;SUBSTITUTE(选项表[[#This Row],[选项表]],",","&lt;/x&gt;&lt;x&gt;") &amp;"&lt;/x&gt;&lt;/select&gt;","//x")
        )
    )
),"无合适选项，请联系作者更新数据")</f>
        <v>56</v>
      </c>
    </row>
    <row r="947" spans="2:15" x14ac:dyDescent="0.4">
      <c r="B947" s="4" t="s">
        <v>63</v>
      </c>
      <c r="C947" s="4" t="s">
        <v>1872</v>
      </c>
      <c r="E947">
        <v>1</v>
      </c>
      <c r="F947" t="s">
        <v>1977</v>
      </c>
      <c r="G947" s="4" t="s">
        <v>1874</v>
      </c>
      <c r="H947" s="4" t="s">
        <v>2068</v>
      </c>
      <c r="I947" s="4" t="str">
        <f t="shared" si="14"/>
        <v>选项表!$M$947#</v>
      </c>
      <c r="J947" s="4"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cm="1">
        <f t="array" ref="M947">IFERROR(_xlfn._xlws.SORT(
    _xlfn.UNIQUE(
        TRANSPOSE(
            _xlfn.FILTERXML("&lt;select&gt;&lt;x&gt;"&amp;SUBSTITUTE(选项表[[#This Row],[选项表]],",","&lt;/x&gt;&lt;x&gt;") &amp;"&lt;/x&gt;&lt;/select&gt;","//x")
        )
    )
),"无合适选项，请联系作者更新数据")</f>
        <v>1</v>
      </c>
    </row>
    <row r="948" spans="2:15" x14ac:dyDescent="0.4">
      <c r="B948" s="4" t="s">
        <v>63</v>
      </c>
      <c r="C948" s="4" t="s">
        <v>1872</v>
      </c>
      <c r="E948">
        <v>2</v>
      </c>
      <c r="F948" t="s">
        <v>1977</v>
      </c>
      <c r="G948" s="4" t="s">
        <v>1874</v>
      </c>
      <c r="H948" s="4" t="s">
        <v>2171</v>
      </c>
      <c r="I948" s="4" t="str">
        <f t="shared" si="14"/>
        <v>选项表!$M$948#</v>
      </c>
      <c r="J948" s="4"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cm="1">
        <f t="array" ref="M948:N948">IFERROR(_xlfn._xlws.SORT(
    _xlfn.UNIQUE(
        TRANSPOSE(
            _xlfn.FILTERXML("&lt;select&gt;&lt;x&gt;"&amp;SUBSTITUTE(选项表[[#This Row],[选项表]],",","&lt;/x&gt;&lt;x&gt;") &amp;"&lt;/x&gt;&lt;/select&gt;","//x")
        )
    )
),"无合适选项，请联系作者更新数据")</f>
        <v>1</v>
      </c>
      <c r="N948">
        <v>2</v>
      </c>
    </row>
    <row r="949" spans="2:15" x14ac:dyDescent="0.4">
      <c r="B949" s="4" t="s">
        <v>63</v>
      </c>
      <c r="C949" s="4" t="s">
        <v>1872</v>
      </c>
      <c r="E949">
        <v>4</v>
      </c>
      <c r="F949" t="s">
        <v>1977</v>
      </c>
      <c r="G949" s="4" t="s">
        <v>1874</v>
      </c>
      <c r="H949" s="4" t="s">
        <v>2185</v>
      </c>
      <c r="I949" s="4" t="str">
        <f t="shared" si="14"/>
        <v>选项表!$M$949#</v>
      </c>
      <c r="J949" s="4"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cm="1">
        <f t="array" ref="M949:O949">IFERROR(_xlfn._xlws.SORT(
    _xlfn.UNIQUE(
        TRANSPOSE(
            _xlfn.FILTERXML("&lt;select&gt;&lt;x&gt;"&amp;SUBSTITUTE(选项表[[#This Row],[选项表]],",","&lt;/x&gt;&lt;x&gt;") &amp;"&lt;/x&gt;&lt;/select&gt;","//x")
        )
    )
),"无合适选项，请联系作者更新数据")</f>
        <v>1</v>
      </c>
      <c r="N949">
        <v>2</v>
      </c>
      <c r="O949">
        <v>4</v>
      </c>
    </row>
    <row r="950" spans="2:15" x14ac:dyDescent="0.4">
      <c r="B950" s="4" t="s">
        <v>63</v>
      </c>
      <c r="C950" s="4" t="s">
        <v>1872</v>
      </c>
      <c r="E950">
        <v>8</v>
      </c>
      <c r="F950" t="s">
        <v>1977</v>
      </c>
      <c r="G950" s="4" t="s">
        <v>1874</v>
      </c>
      <c r="H950" s="4" t="s">
        <v>2230</v>
      </c>
      <c r="I950" s="4" t="str">
        <f t="shared" si="14"/>
        <v>选项表!$M$950#</v>
      </c>
      <c r="J950" s="4"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cm="1">
        <f t="array" ref="M950:O950">IFERROR(_xlfn._xlws.SORT(
    _xlfn.UNIQUE(
        TRANSPOSE(
            _xlfn.FILTERXML("&lt;select&gt;&lt;x&gt;"&amp;SUBSTITUTE(选项表[[#This Row],[选项表]],",","&lt;/x&gt;&lt;x&gt;") &amp;"&lt;/x&gt;&lt;/select&gt;","//x")
        )
    )
),"无合适选项，请联系作者更新数据")</f>
        <v>2</v>
      </c>
      <c r="N950">
        <v>4</v>
      </c>
      <c r="O950">
        <v>8</v>
      </c>
    </row>
    <row r="951" spans="2:15" x14ac:dyDescent="0.4">
      <c r="B951" s="4" t="s">
        <v>63</v>
      </c>
      <c r="C951" s="4" t="s">
        <v>1872</v>
      </c>
      <c r="E951">
        <v>16</v>
      </c>
      <c r="F951" t="s">
        <v>1977</v>
      </c>
      <c r="G951" s="4" t="s">
        <v>1874</v>
      </c>
      <c r="H951" s="4" t="s">
        <v>2038</v>
      </c>
      <c r="I951" s="4" t="str">
        <f t="shared" si="14"/>
        <v>选项表!$M$951#</v>
      </c>
      <c r="J951" s="4"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cm="1">
        <f t="array" ref="M951:N951">IFERROR(_xlfn._xlws.SORT(
    _xlfn.UNIQUE(
        TRANSPOSE(
            _xlfn.FILTERXML("&lt;select&gt;&lt;x&gt;"&amp;SUBSTITUTE(选项表[[#This Row],[选项表]],",","&lt;/x&gt;&lt;x&gt;") &amp;"&lt;/x&gt;&lt;/select&gt;","//x")
        )
    )
),"无合适选项，请联系作者更新数据")</f>
        <v>4</v>
      </c>
      <c r="N951">
        <v>8</v>
      </c>
    </row>
    <row r="952" spans="2:15" x14ac:dyDescent="0.4">
      <c r="B952" s="4" t="s">
        <v>63</v>
      </c>
      <c r="C952" s="4" t="s">
        <v>1872</v>
      </c>
      <c r="E952">
        <v>32</v>
      </c>
      <c r="F952" t="s">
        <v>1977</v>
      </c>
      <c r="G952" s="4" t="s">
        <v>1874</v>
      </c>
      <c r="H952" s="4" t="s">
        <v>2217</v>
      </c>
      <c r="I952" s="4" t="str">
        <f t="shared" si="14"/>
        <v>选项表!$M$952#</v>
      </c>
      <c r="J952" s="4"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cm="1">
        <f t="array" ref="M952:N952">IFERROR(_xlfn._xlws.SORT(
    _xlfn.UNIQUE(
        TRANSPOSE(
            _xlfn.FILTERXML("&lt;select&gt;&lt;x&gt;"&amp;SUBSTITUTE(选项表[[#This Row],[选项表]],",","&lt;/x&gt;&lt;x&gt;") &amp;"&lt;/x&gt;&lt;/select&gt;","//x")
        )
    )
),"无合适选项，请联系作者更新数据")</f>
        <v>8</v>
      </c>
      <c r="N952">
        <v>16</v>
      </c>
    </row>
    <row r="953" spans="2:15" x14ac:dyDescent="0.4">
      <c r="B953" s="4" t="s">
        <v>63</v>
      </c>
      <c r="C953" s="4" t="s">
        <v>1872</v>
      </c>
      <c r="E953">
        <v>24</v>
      </c>
      <c r="F953" t="s">
        <v>1977</v>
      </c>
      <c r="G953" s="4" t="s">
        <v>1874</v>
      </c>
      <c r="H953" s="4" t="s">
        <v>2070</v>
      </c>
      <c r="I953" s="4" t="str">
        <f t="shared" si="14"/>
        <v>选项表!$M$953#</v>
      </c>
      <c r="J953" s="4"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cm="1">
        <f t="array" ref="M953">IFERROR(_xlfn._xlws.SORT(
    _xlfn.UNIQUE(
        TRANSPOSE(
            _xlfn.FILTERXML("&lt;select&gt;&lt;x&gt;"&amp;SUBSTITUTE(选项表[[#This Row],[选项表]],",","&lt;/x&gt;&lt;x&gt;") &amp;"&lt;/x&gt;&lt;/select&gt;","//x")
        )
    )
),"无合适选项，请联系作者更新数据")</f>
        <v>12</v>
      </c>
    </row>
    <row r="954" spans="2:15" x14ac:dyDescent="0.4">
      <c r="B954" s="4" t="s">
        <v>63</v>
      </c>
      <c r="C954" s="4" t="s">
        <v>1872</v>
      </c>
      <c r="E954">
        <v>48</v>
      </c>
      <c r="F954" t="s">
        <v>1977</v>
      </c>
      <c r="G954" s="4" t="s">
        <v>1874</v>
      </c>
      <c r="H954" s="4" t="s">
        <v>2478</v>
      </c>
      <c r="I954" s="4" t="str">
        <f t="shared" si="14"/>
        <v>选项表!$M$954#</v>
      </c>
      <c r="J954" s="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cm="1">
        <f t="array" ref="M954:N954">IFERROR(_xlfn._xlws.SORT(
    _xlfn.UNIQUE(
        TRANSPOSE(
            _xlfn.FILTERXML("&lt;select&gt;&lt;x&gt;"&amp;SUBSTITUTE(选项表[[#This Row],[选项表]],",","&lt;/x&gt;&lt;x&gt;") &amp;"&lt;/x&gt;&lt;/select&gt;","//x")
        )
    )
),"无合适选项，请联系作者更新数据")</f>
        <v>12</v>
      </c>
      <c r="N954">
        <v>24</v>
      </c>
    </row>
    <row r="955" spans="2:15" x14ac:dyDescent="0.4">
      <c r="B955" s="4" t="s">
        <v>63</v>
      </c>
      <c r="C955" s="4" t="s">
        <v>1872</v>
      </c>
      <c r="E955">
        <v>64</v>
      </c>
      <c r="F955" t="s">
        <v>1977</v>
      </c>
      <c r="G955" s="4" t="s">
        <v>1874</v>
      </c>
      <c r="H955" s="4" t="s">
        <v>2044</v>
      </c>
      <c r="I955" s="4" t="str">
        <f t="shared" si="14"/>
        <v>选项表!$M$955#</v>
      </c>
      <c r="J955" s="4"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cm="1">
        <f t="array" ref="M955">IFERROR(_xlfn._xlws.SORT(
    _xlfn.UNIQUE(
        TRANSPOSE(
            _xlfn.FILTERXML("&lt;select&gt;&lt;x&gt;"&amp;SUBSTITUTE(选项表[[#This Row],[选项表]],",","&lt;/x&gt;&lt;x&gt;") &amp;"&lt;/x&gt;&lt;/select&gt;","//x")
        )
    )
),"无合适选项，请联系作者更新数据")</f>
        <v>32</v>
      </c>
    </row>
    <row r="956" spans="2:15" x14ac:dyDescent="0.4">
      <c r="B956" s="4" t="s">
        <v>63</v>
      </c>
      <c r="C956" s="4" t="s">
        <v>1872</v>
      </c>
      <c r="E956">
        <v>96</v>
      </c>
      <c r="F956" t="s">
        <v>1977</v>
      </c>
      <c r="G956" s="4" t="s">
        <v>1874</v>
      </c>
      <c r="H956" s="4" t="s">
        <v>2063</v>
      </c>
      <c r="I956" s="4" t="str">
        <f t="shared" si="14"/>
        <v>选项表!$M$956#</v>
      </c>
      <c r="J956" s="4"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cm="1">
        <f t="array" ref="M956">IFERROR(_xlfn._xlws.SORT(
    _xlfn.UNIQUE(
        TRANSPOSE(
            _xlfn.FILTERXML("&lt;select&gt;&lt;x&gt;"&amp;SUBSTITUTE(选项表[[#This Row],[选项表]],",","&lt;/x&gt;&lt;x&gt;") &amp;"&lt;/x&gt;&lt;/select&gt;","//x")
        )
    )
),"无合适选项，请联系作者更新数据")</f>
        <v>48</v>
      </c>
    </row>
    <row r="957" spans="2:15" x14ac:dyDescent="0.4">
      <c r="B957" s="4" t="s">
        <v>63</v>
      </c>
      <c r="C957" s="4" t="s">
        <v>1872</v>
      </c>
      <c r="E957">
        <v>64</v>
      </c>
      <c r="F957" t="s">
        <v>1957</v>
      </c>
      <c r="G957" s="4" t="s">
        <v>1874</v>
      </c>
      <c r="H957" s="4" t="s">
        <v>2055</v>
      </c>
      <c r="I957" s="4" t="str">
        <f t="shared" si="14"/>
        <v>选项表!$M$957#</v>
      </c>
      <c r="J957" s="4"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cm="1">
        <f t="array" ref="M957">IFERROR(_xlfn._xlws.SORT(
    _xlfn.UNIQUE(
        TRANSPOSE(
            _xlfn.FILTERXML("&lt;select&gt;&lt;x&gt;"&amp;SUBSTITUTE(选项表[[#This Row],[选项表]],",","&lt;/x&gt;&lt;x&gt;") &amp;"&lt;/x&gt;&lt;/select&gt;","//x")
        )
    )
),"无合适选项，请联系作者更新数据")</f>
        <v>16</v>
      </c>
    </row>
    <row r="958" spans="2:15" x14ac:dyDescent="0.4">
      <c r="B958" s="4" t="s">
        <v>63</v>
      </c>
      <c r="C958" s="4" t="s">
        <v>1872</v>
      </c>
      <c r="E958">
        <v>128</v>
      </c>
      <c r="F958" t="s">
        <v>1957</v>
      </c>
      <c r="G958" s="4" t="s">
        <v>1874</v>
      </c>
      <c r="H958" s="4" t="s">
        <v>2044</v>
      </c>
      <c r="I958" s="4" t="str">
        <f t="shared" si="14"/>
        <v>选项表!$M$958#</v>
      </c>
      <c r="J958" s="4"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cm="1">
        <f t="array" ref="M958">IFERROR(_xlfn._xlws.SORT(
    _xlfn.UNIQUE(
        TRANSPOSE(
            _xlfn.FILTERXML("&lt;select&gt;&lt;x&gt;"&amp;SUBSTITUTE(选项表[[#This Row],[选项表]],",","&lt;/x&gt;&lt;x&gt;") &amp;"&lt;/x&gt;&lt;/select&gt;","//x")
        )
    )
),"无合适选项，请联系作者更新数据")</f>
        <v>32</v>
      </c>
    </row>
    <row r="959" spans="2:15" x14ac:dyDescent="0.4">
      <c r="B959" s="4" t="s">
        <v>63</v>
      </c>
      <c r="C959" s="4" t="s">
        <v>1872</v>
      </c>
      <c r="E959">
        <v>256</v>
      </c>
      <c r="F959" t="s">
        <v>1957</v>
      </c>
      <c r="G959" s="4" t="s">
        <v>1874</v>
      </c>
      <c r="H959" s="4" t="s">
        <v>2045</v>
      </c>
      <c r="I959" s="4" t="str">
        <f t="shared" si="14"/>
        <v>选项表!$M$959#</v>
      </c>
      <c r="J959" s="4"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cm="1">
        <f t="array" ref="M959">IFERROR(_xlfn._xlws.SORT(
    _xlfn.UNIQUE(
        TRANSPOSE(
            _xlfn.FILTERXML("&lt;select&gt;&lt;x&gt;"&amp;SUBSTITUTE(选项表[[#This Row],[选项表]],",","&lt;/x&gt;&lt;x&gt;") &amp;"&lt;/x&gt;&lt;/select&gt;","//x")
        )
    )
),"无合适选项，请联系作者更新数据")</f>
        <v>64</v>
      </c>
    </row>
    <row r="960" spans="2:15" x14ac:dyDescent="0.4">
      <c r="B960" s="4" t="s">
        <v>63</v>
      </c>
      <c r="C960" s="4" t="s">
        <v>1872</v>
      </c>
      <c r="E960">
        <v>320</v>
      </c>
      <c r="F960" t="s">
        <v>1957</v>
      </c>
      <c r="G960" s="4" t="s">
        <v>1874</v>
      </c>
      <c r="H960" s="4" t="s">
        <v>2056</v>
      </c>
      <c r="I960" s="4" t="str">
        <f t="shared" si="14"/>
        <v>选项表!$M$960#</v>
      </c>
      <c r="J960" s="4"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cm="1">
        <f t="array" ref="M960">IFERROR(_xlfn._xlws.SORT(
    _xlfn.UNIQUE(
        TRANSPOSE(
            _xlfn.FILTERXML("&lt;select&gt;&lt;x&gt;"&amp;SUBSTITUTE(选项表[[#This Row],[选项表]],",","&lt;/x&gt;&lt;x&gt;") &amp;"&lt;/x&gt;&lt;/select&gt;","//x")
        )
    )
),"无合适选项，请联系作者更新数据")</f>
        <v>84</v>
      </c>
    </row>
    <row r="961" spans="2:13" x14ac:dyDescent="0.4">
      <c r="B961" s="4" t="s">
        <v>63</v>
      </c>
      <c r="C961" s="4" t="s">
        <v>1872</v>
      </c>
      <c r="E961">
        <v>64</v>
      </c>
      <c r="F961" t="s">
        <v>1958</v>
      </c>
      <c r="G961" s="4" t="s">
        <v>1874</v>
      </c>
      <c r="H961" s="4" t="s">
        <v>2055</v>
      </c>
      <c r="I961" s="4" t="str">
        <f t="shared" si="14"/>
        <v>选项表!$M$961#</v>
      </c>
      <c r="J961" s="4"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cm="1">
        <f t="array" ref="M961">IFERROR(_xlfn._xlws.SORT(
    _xlfn.UNIQUE(
        TRANSPOSE(
            _xlfn.FILTERXML("&lt;select&gt;&lt;x&gt;"&amp;SUBSTITUTE(选项表[[#This Row],[选项表]],",","&lt;/x&gt;&lt;x&gt;") &amp;"&lt;/x&gt;&lt;/select&gt;","//x")
        )
    )
),"无合适选项，请联系作者更新数据")</f>
        <v>16</v>
      </c>
    </row>
    <row r="962" spans="2:13" x14ac:dyDescent="0.4">
      <c r="B962" s="4" t="s">
        <v>63</v>
      </c>
      <c r="C962" s="4" t="s">
        <v>1872</v>
      </c>
      <c r="E962">
        <v>128</v>
      </c>
      <c r="F962" t="s">
        <v>1958</v>
      </c>
      <c r="G962" s="4" t="s">
        <v>1874</v>
      </c>
      <c r="H962" s="4" t="s">
        <v>2044</v>
      </c>
      <c r="I962" s="4" t="str">
        <f t="shared" ref="I962:I1025" si="15">"选项表!" &amp; ADDRESS(ROW(M962),COLUMN(M962)) &amp; "#"</f>
        <v>选项表!$M$962#</v>
      </c>
      <c r="J962" s="4"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cm="1">
        <f t="array" ref="M962">IFERROR(_xlfn._xlws.SORT(
    _xlfn.UNIQUE(
        TRANSPOSE(
            _xlfn.FILTERXML("&lt;select&gt;&lt;x&gt;"&amp;SUBSTITUTE(选项表[[#This Row],[选项表]],",","&lt;/x&gt;&lt;x&gt;") &amp;"&lt;/x&gt;&lt;/select&gt;","//x")
        )
    )
),"无合适选项，请联系作者更新数据")</f>
        <v>32</v>
      </c>
    </row>
    <row r="963" spans="2:13" x14ac:dyDescent="0.4">
      <c r="B963" s="4" t="s">
        <v>63</v>
      </c>
      <c r="C963" s="4" t="s">
        <v>1872</v>
      </c>
      <c r="E963">
        <v>256</v>
      </c>
      <c r="F963" t="s">
        <v>1958</v>
      </c>
      <c r="G963" s="4" t="s">
        <v>1874</v>
      </c>
      <c r="H963" s="4" t="s">
        <v>2045</v>
      </c>
      <c r="I963" s="4" t="str">
        <f t="shared" si="15"/>
        <v>选项表!$M$963#</v>
      </c>
      <c r="J963" s="4"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cm="1">
        <f t="array" ref="M963">IFERROR(_xlfn._xlws.SORT(
    _xlfn.UNIQUE(
        TRANSPOSE(
            _xlfn.FILTERXML("&lt;select&gt;&lt;x&gt;"&amp;SUBSTITUTE(选项表[[#This Row],[选项表]],",","&lt;/x&gt;&lt;x&gt;") &amp;"&lt;/x&gt;&lt;/select&gt;","//x")
        )
    )
),"无合适选项，请联系作者更新数据")</f>
        <v>64</v>
      </c>
    </row>
    <row r="964" spans="2:13" x14ac:dyDescent="0.4">
      <c r="B964" s="4" t="s">
        <v>63</v>
      </c>
      <c r="C964" s="4" t="s">
        <v>1872</v>
      </c>
      <c r="E964">
        <v>32</v>
      </c>
      <c r="F964" t="s">
        <v>1959</v>
      </c>
      <c r="G964" s="4" t="s">
        <v>1874</v>
      </c>
      <c r="H964" s="4" t="s">
        <v>2058</v>
      </c>
      <c r="I964" s="4" t="str">
        <f t="shared" si="15"/>
        <v>选项表!$M$964#</v>
      </c>
      <c r="J964" s="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cm="1">
        <f t="array" ref="M964">IFERROR(_xlfn._xlws.SORT(
    _xlfn.UNIQUE(
        TRANSPOSE(
            _xlfn.FILTERXML("&lt;select&gt;&lt;x&gt;"&amp;SUBSTITUTE(选项表[[#This Row],[选项表]],",","&lt;/x&gt;&lt;x&gt;") &amp;"&lt;/x&gt;&lt;/select&gt;","//x")
        )
    )
),"无合适选项，请联系作者更新数据")</f>
        <v>8</v>
      </c>
    </row>
    <row r="965" spans="2:13" x14ac:dyDescent="0.4">
      <c r="B965" s="4" t="s">
        <v>63</v>
      </c>
      <c r="C965" s="4" t="s">
        <v>1872</v>
      </c>
      <c r="E965">
        <v>64</v>
      </c>
      <c r="F965" t="s">
        <v>1959</v>
      </c>
      <c r="G965" s="4" t="s">
        <v>1874</v>
      </c>
      <c r="H965" s="4" t="s">
        <v>2055</v>
      </c>
      <c r="I965" s="4" t="str">
        <f t="shared" si="15"/>
        <v>选项表!$M$965#</v>
      </c>
      <c r="J965" s="4"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cm="1">
        <f t="array" ref="M965">IFERROR(_xlfn._xlws.SORT(
    _xlfn.UNIQUE(
        TRANSPOSE(
            _xlfn.FILTERXML("&lt;select&gt;&lt;x&gt;"&amp;SUBSTITUTE(选项表[[#This Row],[选项表]],",","&lt;/x&gt;&lt;x&gt;") &amp;"&lt;/x&gt;&lt;/select&gt;","//x")
        )
    )
),"无合适选项，请联系作者更新数据")</f>
        <v>16</v>
      </c>
    </row>
    <row r="966" spans="2:13" x14ac:dyDescent="0.4">
      <c r="B966" s="4" t="s">
        <v>63</v>
      </c>
      <c r="C966" s="4" t="s">
        <v>1872</v>
      </c>
      <c r="E966">
        <v>96</v>
      </c>
      <c r="F966" t="s">
        <v>1959</v>
      </c>
      <c r="G966" s="4" t="s">
        <v>1874</v>
      </c>
      <c r="H966" s="4" t="s">
        <v>2059</v>
      </c>
      <c r="I966" s="4" t="str">
        <f t="shared" si="15"/>
        <v>选项表!$M$966#</v>
      </c>
      <c r="J966" s="4"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cm="1">
        <f t="array" ref="M966">IFERROR(_xlfn._xlws.SORT(
    _xlfn.UNIQUE(
        TRANSPOSE(
            _xlfn.FILTERXML("&lt;select&gt;&lt;x&gt;"&amp;SUBSTITUTE(选项表[[#This Row],[选项表]],",","&lt;/x&gt;&lt;x&gt;") &amp;"&lt;/x&gt;&lt;/select&gt;","//x")
        )
    )
),"无合适选项，请联系作者更新数据")</f>
        <v>24</v>
      </c>
    </row>
    <row r="967" spans="2:13" x14ac:dyDescent="0.4">
      <c r="B967" s="4" t="s">
        <v>63</v>
      </c>
      <c r="C967" s="4" t="s">
        <v>1872</v>
      </c>
      <c r="E967">
        <v>128</v>
      </c>
      <c r="F967" t="s">
        <v>1959</v>
      </c>
      <c r="G967" s="4" t="s">
        <v>1874</v>
      </c>
      <c r="H967" s="4" t="s">
        <v>2044</v>
      </c>
      <c r="I967" s="4" t="str">
        <f t="shared" si="15"/>
        <v>选项表!$M$967#</v>
      </c>
      <c r="J967" s="4"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cm="1">
        <f t="array" ref="M967">IFERROR(_xlfn._xlws.SORT(
    _xlfn.UNIQUE(
        TRANSPOSE(
            _xlfn.FILTERXML("&lt;select&gt;&lt;x&gt;"&amp;SUBSTITUTE(选项表[[#This Row],[选项表]],",","&lt;/x&gt;&lt;x&gt;") &amp;"&lt;/x&gt;&lt;/select&gt;","//x")
        )
    )
),"无合适选项，请联系作者更新数据")</f>
        <v>32</v>
      </c>
    </row>
    <row r="968" spans="2:13" x14ac:dyDescent="0.4">
      <c r="B968" s="4" t="s">
        <v>63</v>
      </c>
      <c r="C968" s="4" t="s">
        <v>1872</v>
      </c>
      <c r="E968">
        <v>256</v>
      </c>
      <c r="F968" t="s">
        <v>1959</v>
      </c>
      <c r="G968" s="4" t="s">
        <v>1874</v>
      </c>
      <c r="H968" s="4" t="s">
        <v>2045</v>
      </c>
      <c r="I968" s="4" t="str">
        <f t="shared" si="15"/>
        <v>选项表!$M$968#</v>
      </c>
      <c r="J968" s="4"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cm="1">
        <f t="array" ref="M968">IFERROR(_xlfn._xlws.SORT(
    _xlfn.UNIQUE(
        TRANSPOSE(
            _xlfn.FILTERXML("&lt;select&gt;&lt;x&gt;"&amp;SUBSTITUTE(选项表[[#This Row],[选项表]],",","&lt;/x&gt;&lt;x&gt;") &amp;"&lt;/x&gt;&lt;/select&gt;","//x")
        )
    )
),"无合适选项，请联系作者更新数据")</f>
        <v>64</v>
      </c>
    </row>
    <row r="969" spans="2:13" x14ac:dyDescent="0.4">
      <c r="B969" s="4" t="s">
        <v>63</v>
      </c>
      <c r="C969" s="4" t="s">
        <v>1872</v>
      </c>
      <c r="E969">
        <v>8</v>
      </c>
      <c r="F969" t="s">
        <v>1982</v>
      </c>
      <c r="G969" s="4" t="s">
        <v>1874</v>
      </c>
      <c r="H969" s="4" t="s">
        <v>2068</v>
      </c>
      <c r="I969" s="4" t="str">
        <f t="shared" si="15"/>
        <v>选项表!$M$969#</v>
      </c>
      <c r="J969" s="4"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cm="1">
        <f t="array" ref="M969">IFERROR(_xlfn._xlws.SORT(
    _xlfn.UNIQUE(
        TRANSPOSE(
            _xlfn.FILTERXML("&lt;select&gt;&lt;x&gt;"&amp;SUBSTITUTE(选项表[[#This Row],[选项表]],",","&lt;/x&gt;&lt;x&gt;") &amp;"&lt;/x&gt;&lt;/select&gt;","//x")
        )
    )
),"无合适选项，请联系作者更新数据")</f>
        <v>1</v>
      </c>
    </row>
    <row r="970" spans="2:13" x14ac:dyDescent="0.4">
      <c r="B970" s="4" t="s">
        <v>63</v>
      </c>
      <c r="C970" s="4" t="s">
        <v>1872</v>
      </c>
      <c r="E970">
        <v>12</v>
      </c>
      <c r="F970" t="s">
        <v>1982</v>
      </c>
      <c r="G970" s="4" t="s">
        <v>1874</v>
      </c>
      <c r="H970" s="4" t="s">
        <v>2069</v>
      </c>
      <c r="I970" s="4" t="str">
        <f t="shared" si="15"/>
        <v>选项表!$M$970#</v>
      </c>
      <c r="J970" s="4"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cm="1">
        <f t="array" ref="M970">IFERROR(_xlfn._xlws.SORT(
    _xlfn.UNIQUE(
        TRANSPOSE(
            _xlfn.FILTERXML("&lt;select&gt;&lt;x&gt;"&amp;SUBSTITUTE(选项表[[#This Row],[选项表]],",","&lt;/x&gt;&lt;x&gt;") &amp;"&lt;/x&gt;&lt;/select&gt;","//x")
        )
    )
),"无合适选项，请联系作者更新数据")</f>
        <v>2</v>
      </c>
    </row>
    <row r="971" spans="2:13" x14ac:dyDescent="0.4">
      <c r="B971" s="4" t="s">
        <v>63</v>
      </c>
      <c r="C971" s="4" t="s">
        <v>1872</v>
      </c>
      <c r="E971">
        <v>32</v>
      </c>
      <c r="F971" t="s">
        <v>1982</v>
      </c>
      <c r="G971" s="4" t="s">
        <v>1874</v>
      </c>
      <c r="H971" s="4" t="s">
        <v>2060</v>
      </c>
      <c r="I971" s="4" t="str">
        <f t="shared" si="15"/>
        <v>选项表!$M$971#</v>
      </c>
      <c r="J971" s="4"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cm="1">
        <f t="array" ref="M971">IFERROR(_xlfn._xlws.SORT(
    _xlfn.UNIQUE(
        TRANSPOSE(
            _xlfn.FILTERXML("&lt;select&gt;&lt;x&gt;"&amp;SUBSTITUTE(选项表[[#This Row],[选项表]],",","&lt;/x&gt;&lt;x&gt;") &amp;"&lt;/x&gt;&lt;/select&gt;","//x")
        )
    )
),"无合适选项，请联系作者更新数据")</f>
        <v>4</v>
      </c>
    </row>
    <row r="972" spans="2:13" x14ac:dyDescent="0.4">
      <c r="B972" s="4" t="s">
        <v>63</v>
      </c>
      <c r="C972" s="4" t="s">
        <v>1872</v>
      </c>
      <c r="E972">
        <v>64</v>
      </c>
      <c r="F972" t="s">
        <v>1982</v>
      </c>
      <c r="G972" s="4" t="s">
        <v>1874</v>
      </c>
      <c r="H972" s="4" t="s">
        <v>2058</v>
      </c>
      <c r="I972" s="4" t="str">
        <f t="shared" si="15"/>
        <v>选项表!$M$972#</v>
      </c>
      <c r="J972" s="4"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cm="1">
        <f t="array" ref="M972">IFERROR(_xlfn._xlws.SORT(
    _xlfn.UNIQUE(
        TRANSPOSE(
            _xlfn.FILTERXML("&lt;select&gt;&lt;x&gt;"&amp;SUBSTITUTE(选项表[[#This Row],[选项表]],",","&lt;/x&gt;&lt;x&gt;") &amp;"&lt;/x&gt;&lt;/select&gt;","//x")
        )
    )
),"无合适选项，请联系作者更新数据")</f>
        <v>8</v>
      </c>
    </row>
    <row r="973" spans="2:13" x14ac:dyDescent="0.4">
      <c r="B973" s="4" t="s">
        <v>63</v>
      </c>
      <c r="C973" s="4" t="s">
        <v>1872</v>
      </c>
      <c r="E973">
        <v>128</v>
      </c>
      <c r="F973" t="s">
        <v>1982</v>
      </c>
      <c r="G973" s="4" t="s">
        <v>1874</v>
      </c>
      <c r="H973" s="4" t="s">
        <v>2055</v>
      </c>
      <c r="I973" s="4" t="str">
        <f t="shared" si="15"/>
        <v>选项表!$M$973#</v>
      </c>
      <c r="J973" s="4"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cm="1">
        <f t="array" ref="M973">IFERROR(_xlfn._xlws.SORT(
    _xlfn.UNIQUE(
        TRANSPOSE(
            _xlfn.FILTERXML("&lt;select&gt;&lt;x&gt;"&amp;SUBSTITUTE(选项表[[#This Row],[选项表]],",","&lt;/x&gt;&lt;x&gt;") &amp;"&lt;/x&gt;&lt;/select&gt;","//x")
        )
    )
),"无合适选项，请联系作者更新数据")</f>
        <v>16</v>
      </c>
    </row>
    <row r="974" spans="2:13" x14ac:dyDescent="0.4">
      <c r="B974" s="4" t="s">
        <v>63</v>
      </c>
      <c r="C974" s="4" t="s">
        <v>1872</v>
      </c>
      <c r="E974">
        <v>256</v>
      </c>
      <c r="F974" t="s">
        <v>1982</v>
      </c>
      <c r="G974" s="4" t="s">
        <v>1874</v>
      </c>
      <c r="H974" s="4" t="s">
        <v>2044</v>
      </c>
      <c r="I974" s="4" t="str">
        <f t="shared" si="15"/>
        <v>选项表!$M$974#</v>
      </c>
      <c r="J974" s="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cm="1">
        <f t="array" ref="M974">IFERROR(_xlfn._xlws.SORT(
    _xlfn.UNIQUE(
        TRANSPOSE(
            _xlfn.FILTERXML("&lt;select&gt;&lt;x&gt;"&amp;SUBSTITUTE(选项表[[#This Row],[选项表]],",","&lt;/x&gt;&lt;x&gt;") &amp;"&lt;/x&gt;&lt;/select&gt;","//x")
        )
    )
),"无合适选项，请联系作者更新数据")</f>
        <v>32</v>
      </c>
    </row>
    <row r="975" spans="2:13" x14ac:dyDescent="0.4">
      <c r="B975" s="4" t="s">
        <v>63</v>
      </c>
      <c r="C975" s="4" t="s">
        <v>1872</v>
      </c>
      <c r="E975">
        <v>470</v>
      </c>
      <c r="F975" t="s">
        <v>1982</v>
      </c>
      <c r="G975" s="4" t="s">
        <v>1874</v>
      </c>
      <c r="H975" s="4" t="s">
        <v>2342</v>
      </c>
      <c r="I975" s="4" t="str">
        <f t="shared" si="15"/>
        <v>选项表!$M$975#</v>
      </c>
      <c r="J975" s="4"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cm="1">
        <f t="array" ref="M975">IFERROR(_xlfn._xlws.SORT(
    _xlfn.UNIQUE(
        TRANSPOSE(
            _xlfn.FILTERXML("&lt;select&gt;&lt;x&gt;"&amp;SUBSTITUTE(选项表[[#This Row],[选项表]],",","&lt;/x&gt;&lt;x&gt;") &amp;"&lt;/x&gt;&lt;/select&gt;","//x")
        )
    )
),"无合适选项，请联系作者更新数据")</f>
        <v>62</v>
      </c>
    </row>
    <row r="976" spans="2:13" x14ac:dyDescent="0.4">
      <c r="B976" s="4" t="s">
        <v>63</v>
      </c>
      <c r="C976" s="4" t="s">
        <v>1872</v>
      </c>
      <c r="E976">
        <v>512</v>
      </c>
      <c r="F976" t="s">
        <v>1982</v>
      </c>
      <c r="G976" s="4" t="s">
        <v>1874</v>
      </c>
      <c r="H976" s="4" t="s">
        <v>2045</v>
      </c>
      <c r="I976" s="4" t="str">
        <f t="shared" si="15"/>
        <v>选项表!$M$976#</v>
      </c>
      <c r="J976" s="4"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cm="1">
        <f t="array" ref="M976">IFERROR(_xlfn._xlws.SORT(
    _xlfn.UNIQUE(
        TRANSPOSE(
            _xlfn.FILTERXML("&lt;select&gt;&lt;x&gt;"&amp;SUBSTITUTE(选项表[[#This Row],[选项表]],",","&lt;/x&gt;&lt;x&gt;") &amp;"&lt;/x&gt;&lt;/select&gt;","//x")
        )
    )
),"无合适选项，请联系作者更新数据")</f>
        <v>64</v>
      </c>
    </row>
    <row r="977" spans="2:13" x14ac:dyDescent="0.4">
      <c r="B977" s="4" t="s">
        <v>63</v>
      </c>
      <c r="C977" s="4" t="s">
        <v>1872</v>
      </c>
      <c r="E977">
        <v>940</v>
      </c>
      <c r="F977" t="s">
        <v>1982</v>
      </c>
      <c r="G977" s="4" t="s">
        <v>1874</v>
      </c>
      <c r="H977" s="4" t="s">
        <v>2344</v>
      </c>
      <c r="I977" s="4" t="str">
        <f t="shared" si="15"/>
        <v>选项表!$M$977#</v>
      </c>
      <c r="J977" s="4"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cm="1">
        <f t="array" ref="M977">IFERROR(_xlfn._xlws.SORT(
    _xlfn.UNIQUE(
        TRANSPOSE(
            _xlfn.FILTERXML("&lt;select&gt;&lt;x&gt;"&amp;SUBSTITUTE(选项表[[#This Row],[选项表]],",","&lt;/x&gt;&lt;x&gt;") &amp;"&lt;/x&gt;&lt;/select&gt;","//x")
        )
    )
),"无合适选项，请联系作者更新数据")</f>
        <v>124</v>
      </c>
    </row>
    <row r="978" spans="2:13" x14ac:dyDescent="0.4">
      <c r="B978" s="4" t="s">
        <v>63</v>
      </c>
      <c r="C978" s="4" t="s">
        <v>1872</v>
      </c>
      <c r="E978">
        <v>8</v>
      </c>
      <c r="F978" t="s">
        <v>1981</v>
      </c>
      <c r="G978" s="4" t="s">
        <v>1874</v>
      </c>
      <c r="H978" s="4" t="s">
        <v>2068</v>
      </c>
      <c r="I978" s="4" t="str">
        <f t="shared" si="15"/>
        <v>选项表!$M$978#</v>
      </c>
      <c r="J978" s="4"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cm="1">
        <f t="array" ref="M978">IFERROR(_xlfn._xlws.SORT(
    _xlfn.UNIQUE(
        TRANSPOSE(
            _xlfn.FILTERXML("&lt;select&gt;&lt;x&gt;"&amp;SUBSTITUTE(选项表[[#This Row],[选项表]],",","&lt;/x&gt;&lt;x&gt;") &amp;"&lt;/x&gt;&lt;/select&gt;","//x")
        )
    )
),"无合适选项，请联系作者更新数据")</f>
        <v>1</v>
      </c>
    </row>
    <row r="979" spans="2:13" x14ac:dyDescent="0.4">
      <c r="B979" s="4" t="s">
        <v>63</v>
      </c>
      <c r="C979" s="4" t="s">
        <v>1872</v>
      </c>
      <c r="E979">
        <v>32</v>
      </c>
      <c r="F979" t="s">
        <v>1981</v>
      </c>
      <c r="G979" s="4" t="s">
        <v>1874</v>
      </c>
      <c r="H979" s="4" t="s">
        <v>2060</v>
      </c>
      <c r="I979" s="4" t="str">
        <f t="shared" si="15"/>
        <v>选项表!$M$979#</v>
      </c>
      <c r="J979" s="4"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cm="1">
        <f t="array" ref="M979">IFERROR(_xlfn._xlws.SORT(
    _xlfn.UNIQUE(
        TRANSPOSE(
            _xlfn.FILTERXML("&lt;select&gt;&lt;x&gt;"&amp;SUBSTITUTE(选项表[[#This Row],[选项表]],",","&lt;/x&gt;&lt;x&gt;") &amp;"&lt;/x&gt;&lt;/select&gt;","//x")
        )
    )
),"无合适选项，请联系作者更新数据")</f>
        <v>4</v>
      </c>
    </row>
    <row r="980" spans="2:13" x14ac:dyDescent="0.4">
      <c r="B980" s="4" t="s">
        <v>63</v>
      </c>
      <c r="C980" s="4" t="s">
        <v>1872</v>
      </c>
      <c r="E980">
        <v>64</v>
      </c>
      <c r="F980" t="s">
        <v>1981</v>
      </c>
      <c r="G980" s="4" t="s">
        <v>1874</v>
      </c>
      <c r="H980" s="4" t="s">
        <v>2058</v>
      </c>
      <c r="I980" s="4" t="str">
        <f t="shared" si="15"/>
        <v>选项表!$M$980#</v>
      </c>
      <c r="J980" s="4"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cm="1">
        <f t="array" ref="M980">IFERROR(_xlfn._xlws.SORT(
    _xlfn.UNIQUE(
        TRANSPOSE(
            _xlfn.FILTERXML("&lt;select&gt;&lt;x&gt;"&amp;SUBSTITUTE(选项表[[#This Row],[选项表]],",","&lt;/x&gt;&lt;x&gt;") &amp;"&lt;/x&gt;&lt;/select&gt;","//x")
        )
    )
),"无合适选项，请联系作者更新数据")</f>
        <v>8</v>
      </c>
    </row>
    <row r="981" spans="2:13" x14ac:dyDescent="0.4">
      <c r="B981" s="4" t="s">
        <v>63</v>
      </c>
      <c r="C981" s="4" t="s">
        <v>1872</v>
      </c>
      <c r="E981">
        <v>128</v>
      </c>
      <c r="F981" t="s">
        <v>1981</v>
      </c>
      <c r="G981" s="4" t="s">
        <v>1874</v>
      </c>
      <c r="H981" s="4" t="s">
        <v>2055</v>
      </c>
      <c r="I981" s="4" t="str">
        <f t="shared" si="15"/>
        <v>选项表!$M$981#</v>
      </c>
      <c r="J981" s="4"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cm="1">
        <f t="array" ref="M981">IFERROR(_xlfn._xlws.SORT(
    _xlfn.UNIQUE(
        TRANSPOSE(
            _xlfn.FILTERXML("&lt;select&gt;&lt;x&gt;"&amp;SUBSTITUTE(选项表[[#This Row],[选项表]],",","&lt;/x&gt;&lt;x&gt;") &amp;"&lt;/x&gt;&lt;/select&gt;","//x")
        )
    )
),"无合适选项，请联系作者更新数据")</f>
        <v>16</v>
      </c>
    </row>
    <row r="982" spans="2:13" x14ac:dyDescent="0.4">
      <c r="B982" s="4" t="s">
        <v>63</v>
      </c>
      <c r="C982" s="4" t="s">
        <v>1872</v>
      </c>
      <c r="E982">
        <v>256</v>
      </c>
      <c r="F982" t="s">
        <v>1981</v>
      </c>
      <c r="G982" s="4" t="s">
        <v>1874</v>
      </c>
      <c r="H982" s="4" t="s">
        <v>2044</v>
      </c>
      <c r="I982" s="4" t="str">
        <f t="shared" si="15"/>
        <v>选项表!$M$982#</v>
      </c>
      <c r="J982" s="4"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cm="1">
        <f t="array" ref="M982">IFERROR(_xlfn._xlws.SORT(
    _xlfn.UNIQUE(
        TRANSPOSE(
            _xlfn.FILTERXML("&lt;select&gt;&lt;x&gt;"&amp;SUBSTITUTE(选项表[[#This Row],[选项表]],",","&lt;/x&gt;&lt;x&gt;") &amp;"&lt;/x&gt;&lt;/select&gt;","//x")
        )
    )
),"无合适选项，请联系作者更新数据")</f>
        <v>32</v>
      </c>
    </row>
    <row r="983" spans="2:13" x14ac:dyDescent="0.4">
      <c r="B983" s="4" t="s">
        <v>63</v>
      </c>
      <c r="C983" s="4" t="s">
        <v>1872</v>
      </c>
      <c r="E983">
        <v>384</v>
      </c>
      <c r="F983" t="s">
        <v>1981</v>
      </c>
      <c r="G983" s="4" t="s">
        <v>1874</v>
      </c>
      <c r="H983" s="4" t="s">
        <v>2063</v>
      </c>
      <c r="I983" s="4" t="str">
        <f t="shared" si="15"/>
        <v>选项表!$M$983#</v>
      </c>
      <c r="J983" s="4"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cm="1">
        <f t="array" ref="M983">IFERROR(_xlfn._xlws.SORT(
    _xlfn.UNIQUE(
        TRANSPOSE(
            _xlfn.FILTERXML("&lt;select&gt;&lt;x&gt;"&amp;SUBSTITUTE(选项表[[#This Row],[选项表]],",","&lt;/x&gt;&lt;x&gt;") &amp;"&lt;/x&gt;&lt;/select&gt;","//x")
        )
    )
),"无合适选项，请联系作者更新数据")</f>
        <v>48</v>
      </c>
    </row>
    <row r="984" spans="2:13" x14ac:dyDescent="0.4">
      <c r="B984" s="4" t="s">
        <v>63</v>
      </c>
      <c r="C984" s="4" t="s">
        <v>1872</v>
      </c>
      <c r="E984">
        <v>8</v>
      </c>
      <c r="F984" t="s">
        <v>1983</v>
      </c>
      <c r="G984" s="4" t="s">
        <v>1874</v>
      </c>
      <c r="H984" s="4" t="s">
        <v>2068</v>
      </c>
      <c r="I984" s="4" t="str">
        <f t="shared" si="15"/>
        <v>选项表!$M$984#</v>
      </c>
      <c r="J984" s="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cm="1">
        <f t="array" ref="M984">IFERROR(_xlfn._xlws.SORT(
    _xlfn.UNIQUE(
        TRANSPOSE(
            _xlfn.FILTERXML("&lt;select&gt;&lt;x&gt;"&amp;SUBSTITUTE(选项表[[#This Row],[选项表]],",","&lt;/x&gt;&lt;x&gt;") &amp;"&lt;/x&gt;&lt;/select&gt;","//x")
        )
    )
),"无合适选项，请联系作者更新数据")</f>
        <v>1</v>
      </c>
    </row>
    <row r="985" spans="2:13" x14ac:dyDescent="0.4">
      <c r="B985" s="4" t="s">
        <v>63</v>
      </c>
      <c r="C985" s="4" t="s">
        <v>1872</v>
      </c>
      <c r="E985">
        <v>16</v>
      </c>
      <c r="F985" t="s">
        <v>1983</v>
      </c>
      <c r="G985" s="4" t="s">
        <v>1874</v>
      </c>
      <c r="H985" s="4" t="s">
        <v>2069</v>
      </c>
      <c r="I985" s="4" t="str">
        <f t="shared" si="15"/>
        <v>选项表!$M$985#</v>
      </c>
      <c r="J985" s="4"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cm="1">
        <f t="array" ref="M985">IFERROR(_xlfn._xlws.SORT(
    _xlfn.UNIQUE(
        TRANSPOSE(
            _xlfn.FILTERXML("&lt;select&gt;&lt;x&gt;"&amp;SUBSTITUTE(选项表[[#This Row],[选项表]],",","&lt;/x&gt;&lt;x&gt;") &amp;"&lt;/x&gt;&lt;/select&gt;","//x")
        )
    )
),"无合适选项，请联系作者更新数据")</f>
        <v>2</v>
      </c>
    </row>
    <row r="986" spans="2:13" x14ac:dyDescent="0.4">
      <c r="B986" s="4" t="s">
        <v>63</v>
      </c>
      <c r="C986" s="4" t="s">
        <v>1872</v>
      </c>
      <c r="E986">
        <v>32</v>
      </c>
      <c r="F986" t="s">
        <v>1983</v>
      </c>
      <c r="G986" s="4" t="s">
        <v>1874</v>
      </c>
      <c r="H986" s="4" t="s">
        <v>2060</v>
      </c>
      <c r="I986" s="4" t="str">
        <f t="shared" si="15"/>
        <v>选项表!$M$986#</v>
      </c>
      <c r="J986" s="4"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cm="1">
        <f t="array" ref="M986">IFERROR(_xlfn._xlws.SORT(
    _xlfn.UNIQUE(
        TRANSPOSE(
            _xlfn.FILTERXML("&lt;select&gt;&lt;x&gt;"&amp;SUBSTITUTE(选项表[[#This Row],[选项表]],",","&lt;/x&gt;&lt;x&gt;") &amp;"&lt;/x&gt;&lt;/select&gt;","//x")
        )
    )
),"无合适选项，请联系作者更新数据")</f>
        <v>4</v>
      </c>
    </row>
    <row r="987" spans="2:13" x14ac:dyDescent="0.4">
      <c r="B987" s="4" t="s">
        <v>63</v>
      </c>
      <c r="C987" s="4" t="s">
        <v>1872</v>
      </c>
      <c r="E987">
        <v>64</v>
      </c>
      <c r="F987" t="s">
        <v>1983</v>
      </c>
      <c r="G987" s="4" t="s">
        <v>1874</v>
      </c>
      <c r="H987" s="4" t="s">
        <v>2058</v>
      </c>
      <c r="I987" s="4" t="str">
        <f t="shared" si="15"/>
        <v>选项表!$M$987#</v>
      </c>
      <c r="J987" s="4"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cm="1">
        <f t="array" ref="M987">IFERROR(_xlfn._xlws.SORT(
    _xlfn.UNIQUE(
        TRANSPOSE(
            _xlfn.FILTERXML("&lt;select&gt;&lt;x&gt;"&amp;SUBSTITUTE(选项表[[#This Row],[选项表]],",","&lt;/x&gt;&lt;x&gt;") &amp;"&lt;/x&gt;&lt;/select&gt;","//x")
        )
    )
),"无合适选项，请联系作者更新数据")</f>
        <v>8</v>
      </c>
    </row>
    <row r="988" spans="2:13" x14ac:dyDescent="0.4">
      <c r="B988" s="4" t="s">
        <v>63</v>
      </c>
      <c r="C988" s="4" t="s">
        <v>1872</v>
      </c>
      <c r="E988">
        <v>96</v>
      </c>
      <c r="F988" t="s">
        <v>1983</v>
      </c>
      <c r="G988" s="4" t="s">
        <v>1874</v>
      </c>
      <c r="H988" s="4" t="s">
        <v>2070</v>
      </c>
      <c r="I988" s="4" t="str">
        <f t="shared" si="15"/>
        <v>选项表!$M$988#</v>
      </c>
      <c r="J988" s="4"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cm="1">
        <f t="array" ref="M988">IFERROR(_xlfn._xlws.SORT(
    _xlfn.UNIQUE(
        TRANSPOSE(
            _xlfn.FILTERXML("&lt;select&gt;&lt;x&gt;"&amp;SUBSTITUTE(选项表[[#This Row],[选项表]],",","&lt;/x&gt;&lt;x&gt;") &amp;"&lt;/x&gt;&lt;/select&gt;","//x")
        )
    )
),"无合适选项，请联系作者更新数据")</f>
        <v>12</v>
      </c>
    </row>
    <row r="989" spans="2:13" x14ac:dyDescent="0.4">
      <c r="B989" s="4" t="s">
        <v>63</v>
      </c>
      <c r="C989" s="4" t="s">
        <v>1872</v>
      </c>
      <c r="E989">
        <v>128</v>
      </c>
      <c r="F989" t="s">
        <v>1983</v>
      </c>
      <c r="G989" s="4" t="s">
        <v>1874</v>
      </c>
      <c r="H989" s="4" t="s">
        <v>2055</v>
      </c>
      <c r="I989" s="4" t="str">
        <f t="shared" si="15"/>
        <v>选项表!$M$989#</v>
      </c>
      <c r="J989" s="4"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cm="1">
        <f t="array" ref="M989">IFERROR(_xlfn._xlws.SORT(
    _xlfn.UNIQUE(
        TRANSPOSE(
            _xlfn.FILTERXML("&lt;select&gt;&lt;x&gt;"&amp;SUBSTITUTE(选项表[[#This Row],[选项表]],",","&lt;/x&gt;&lt;x&gt;") &amp;"&lt;/x&gt;&lt;/select&gt;","//x")
        )
    )
),"无合适选项，请联系作者更新数据")</f>
        <v>16</v>
      </c>
    </row>
    <row r="990" spans="2:13" x14ac:dyDescent="0.4">
      <c r="B990" s="4" t="s">
        <v>63</v>
      </c>
      <c r="C990" s="4" t="s">
        <v>1872</v>
      </c>
      <c r="E990">
        <v>256</v>
      </c>
      <c r="F990" t="s">
        <v>1983</v>
      </c>
      <c r="G990" s="4" t="s">
        <v>1874</v>
      </c>
      <c r="H990" s="4" t="s">
        <v>2044</v>
      </c>
      <c r="I990" s="4" t="str">
        <f t="shared" si="15"/>
        <v>选项表!$M$990#</v>
      </c>
      <c r="J990" s="4"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cm="1">
        <f t="array" ref="M990">IFERROR(_xlfn._xlws.SORT(
    _xlfn.UNIQUE(
        TRANSPOSE(
            _xlfn.FILTERXML("&lt;select&gt;&lt;x&gt;"&amp;SUBSTITUTE(选项表[[#This Row],[选项表]],",","&lt;/x&gt;&lt;x&gt;") &amp;"&lt;/x&gt;&lt;/select&gt;","//x")
        )
    )
),"无合适选项，请联系作者更新数据")</f>
        <v>32</v>
      </c>
    </row>
    <row r="991" spans="2:13" x14ac:dyDescent="0.4">
      <c r="B991" s="4" t="s">
        <v>63</v>
      </c>
      <c r="C991" s="4" t="s">
        <v>1872</v>
      </c>
      <c r="E991">
        <v>512</v>
      </c>
      <c r="F991" t="s">
        <v>1983</v>
      </c>
      <c r="G991" s="4" t="s">
        <v>1874</v>
      </c>
      <c r="H991" s="4" t="s">
        <v>2045</v>
      </c>
      <c r="I991" s="4" t="str">
        <f t="shared" si="15"/>
        <v>选项表!$M$991#</v>
      </c>
      <c r="J991" s="4"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cm="1">
        <f t="array" ref="M991">IFERROR(_xlfn._xlws.SORT(
    _xlfn.UNIQUE(
        TRANSPOSE(
            _xlfn.FILTERXML("&lt;select&gt;&lt;x&gt;"&amp;SUBSTITUTE(选项表[[#This Row],[选项表]],",","&lt;/x&gt;&lt;x&gt;") &amp;"&lt;/x&gt;&lt;/select&gt;","//x")
        )
    )
),"无合适选项，请联系作者更新数据")</f>
        <v>64</v>
      </c>
    </row>
    <row r="992" spans="2:13" x14ac:dyDescent="0.4">
      <c r="B992" s="4" t="s">
        <v>63</v>
      </c>
      <c r="C992" s="4" t="s">
        <v>1872</v>
      </c>
      <c r="E992">
        <v>8</v>
      </c>
      <c r="F992" t="s">
        <v>1984</v>
      </c>
      <c r="G992" s="4" t="s">
        <v>1874</v>
      </c>
      <c r="H992" s="4" t="s">
        <v>2068</v>
      </c>
      <c r="I992" s="4" t="str">
        <f t="shared" si="15"/>
        <v>选项表!$M$992#</v>
      </c>
      <c r="J992" s="4"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cm="1">
        <f t="array" ref="M992">IFERROR(_xlfn._xlws.SORT(
    _xlfn.UNIQUE(
        TRANSPOSE(
            _xlfn.FILTERXML("&lt;select&gt;&lt;x&gt;"&amp;SUBSTITUTE(选项表[[#This Row],[选项表]],",","&lt;/x&gt;&lt;x&gt;") &amp;"&lt;/x&gt;&lt;/select&gt;","//x")
        )
    )
),"无合适选项，请联系作者更新数据")</f>
        <v>1</v>
      </c>
    </row>
    <row r="993" spans="2:13" x14ac:dyDescent="0.4">
      <c r="B993" s="4" t="s">
        <v>63</v>
      </c>
      <c r="C993" s="4" t="s">
        <v>1872</v>
      </c>
      <c r="E993">
        <v>16</v>
      </c>
      <c r="F993" t="s">
        <v>1984</v>
      </c>
      <c r="G993" s="4" t="s">
        <v>1874</v>
      </c>
      <c r="H993" s="4" t="s">
        <v>2069</v>
      </c>
      <c r="I993" s="4" t="str">
        <f t="shared" si="15"/>
        <v>选项表!$M$993#</v>
      </c>
      <c r="J993" s="4"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cm="1">
        <f t="array" ref="M993">IFERROR(_xlfn._xlws.SORT(
    _xlfn.UNIQUE(
        TRANSPOSE(
            _xlfn.FILTERXML("&lt;select&gt;&lt;x&gt;"&amp;SUBSTITUTE(选项表[[#This Row],[选项表]],",","&lt;/x&gt;&lt;x&gt;") &amp;"&lt;/x&gt;&lt;/select&gt;","//x")
        )
    )
),"无合适选项，请联系作者更新数据")</f>
        <v>2</v>
      </c>
    </row>
    <row r="994" spans="2:13" x14ac:dyDescent="0.4">
      <c r="B994" s="4" t="s">
        <v>63</v>
      </c>
      <c r="C994" s="4" t="s">
        <v>1872</v>
      </c>
      <c r="E994">
        <v>32</v>
      </c>
      <c r="F994" t="s">
        <v>1984</v>
      </c>
      <c r="G994" s="4" t="s">
        <v>1874</v>
      </c>
      <c r="H994" s="4" t="s">
        <v>2060</v>
      </c>
      <c r="I994" s="4" t="str">
        <f t="shared" si="15"/>
        <v>选项表!$M$994#</v>
      </c>
      <c r="J994" s="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cm="1">
        <f t="array" ref="M994">IFERROR(_xlfn._xlws.SORT(
    _xlfn.UNIQUE(
        TRANSPOSE(
            _xlfn.FILTERXML("&lt;select&gt;&lt;x&gt;"&amp;SUBSTITUTE(选项表[[#This Row],[选项表]],",","&lt;/x&gt;&lt;x&gt;") &amp;"&lt;/x&gt;&lt;/select&gt;","//x")
        )
    )
),"无合适选项，请联系作者更新数据")</f>
        <v>4</v>
      </c>
    </row>
    <row r="995" spans="2:13" x14ac:dyDescent="0.4">
      <c r="B995" s="4" t="s">
        <v>63</v>
      </c>
      <c r="C995" s="4" t="s">
        <v>1872</v>
      </c>
      <c r="E995">
        <v>64</v>
      </c>
      <c r="F995" t="s">
        <v>1984</v>
      </c>
      <c r="G995" s="4" t="s">
        <v>1874</v>
      </c>
      <c r="H995" s="4" t="s">
        <v>2058</v>
      </c>
      <c r="I995" s="4" t="str">
        <f t="shared" si="15"/>
        <v>选项表!$M$995#</v>
      </c>
      <c r="J995" s="4"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IFERROR(_xlfn._xlws.SORT(
    _xlfn.UNIQUE(
        TRANSPOSE(
            _xlfn.FILTERXML("&lt;select&gt;&lt;x&gt;"&amp;SUBSTITUTE(选项表[[#This Row],[选项表]],",","&lt;/x&gt;&lt;x&gt;") &amp;"&lt;/x&gt;&lt;/select&gt;","//x")
        )
    )
),"无合适选项，请联系作者更新数据")</f>
        <v>8</v>
      </c>
    </row>
    <row r="996" spans="2:13" x14ac:dyDescent="0.4">
      <c r="B996" s="4" t="s">
        <v>63</v>
      </c>
      <c r="C996" s="4" t="s">
        <v>1872</v>
      </c>
      <c r="E996">
        <v>96</v>
      </c>
      <c r="F996" t="s">
        <v>1984</v>
      </c>
      <c r="G996" s="4" t="s">
        <v>1874</v>
      </c>
      <c r="H996" s="4" t="s">
        <v>2070</v>
      </c>
      <c r="I996" s="4" t="str">
        <f t="shared" si="15"/>
        <v>选项表!$M$996#</v>
      </c>
      <c r="J996" s="4"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IFERROR(_xlfn._xlws.SORT(
    _xlfn.UNIQUE(
        TRANSPOSE(
            _xlfn.FILTERXML("&lt;select&gt;&lt;x&gt;"&amp;SUBSTITUTE(选项表[[#This Row],[选项表]],",","&lt;/x&gt;&lt;x&gt;") &amp;"&lt;/x&gt;&lt;/select&gt;","//x")
        )
    )
),"无合适选项，请联系作者更新数据")</f>
        <v>12</v>
      </c>
    </row>
    <row r="997" spans="2:13" x14ac:dyDescent="0.4">
      <c r="B997" s="4" t="s">
        <v>63</v>
      </c>
      <c r="C997" s="4" t="s">
        <v>1872</v>
      </c>
      <c r="E997">
        <v>144</v>
      </c>
      <c r="F997" t="s">
        <v>1984</v>
      </c>
      <c r="G997" s="4" t="s">
        <v>1874</v>
      </c>
      <c r="H997" s="4" t="s">
        <v>2070</v>
      </c>
      <c r="I997" s="4" t="str">
        <f t="shared" si="15"/>
        <v>选项表!$M$997#</v>
      </c>
      <c r="J997" s="4"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IFERROR(_xlfn._xlws.SORT(
    _xlfn.UNIQUE(
        TRANSPOSE(
            _xlfn.FILTERXML("&lt;select&gt;&lt;x&gt;"&amp;SUBSTITUTE(选项表[[#This Row],[选项表]],",","&lt;/x&gt;&lt;x&gt;") &amp;"&lt;/x&gt;&lt;/select&gt;","//x")
        )
    )
),"无合适选项，请联系作者更新数据")</f>
        <v>12</v>
      </c>
    </row>
    <row r="998" spans="2:13" x14ac:dyDescent="0.4">
      <c r="B998" s="4" t="s">
        <v>63</v>
      </c>
      <c r="C998" s="4" t="s">
        <v>1872</v>
      </c>
      <c r="E998">
        <v>128</v>
      </c>
      <c r="F998" t="s">
        <v>1984</v>
      </c>
      <c r="G998" s="4" t="s">
        <v>1874</v>
      </c>
      <c r="H998" s="4" t="s">
        <v>2055</v>
      </c>
      <c r="I998" s="4" t="str">
        <f t="shared" si="15"/>
        <v>选项表!$M$998#</v>
      </c>
      <c r="J998" s="4"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IFERROR(_xlfn._xlws.SORT(
    _xlfn.UNIQUE(
        TRANSPOSE(
            _xlfn.FILTERXML("&lt;select&gt;&lt;x&gt;"&amp;SUBSTITUTE(选项表[[#This Row],[选项表]],",","&lt;/x&gt;&lt;x&gt;") &amp;"&lt;/x&gt;&lt;/select&gt;","//x")
        )
    )
),"无合适选项，请联系作者更新数据")</f>
        <v>16</v>
      </c>
    </row>
    <row r="999" spans="2:13" x14ac:dyDescent="0.4">
      <c r="B999" s="4" t="s">
        <v>63</v>
      </c>
      <c r="C999" s="4" t="s">
        <v>1872</v>
      </c>
      <c r="E999">
        <v>192</v>
      </c>
      <c r="F999" t="s">
        <v>1984</v>
      </c>
      <c r="G999" s="4" t="s">
        <v>1874</v>
      </c>
      <c r="H999" s="4" t="s">
        <v>2055</v>
      </c>
      <c r="I999" s="4" t="str">
        <f t="shared" si="15"/>
        <v>选项表!$M$999#</v>
      </c>
      <c r="J999" s="4"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IFERROR(_xlfn._xlws.SORT(
    _xlfn.UNIQUE(
        TRANSPOSE(
            _xlfn.FILTERXML("&lt;select&gt;&lt;x&gt;"&amp;SUBSTITUTE(选项表[[#This Row],[选项表]],",","&lt;/x&gt;&lt;x&gt;") &amp;"&lt;/x&gt;&lt;/select&gt;","//x")
        )
    )
),"无合适选项，请联系作者更新数据")</f>
        <v>16</v>
      </c>
    </row>
    <row r="1000" spans="2:13" x14ac:dyDescent="0.4">
      <c r="B1000" s="4" t="s">
        <v>63</v>
      </c>
      <c r="C1000" s="4" t="s">
        <v>1872</v>
      </c>
      <c r="E1000">
        <v>256</v>
      </c>
      <c r="F1000" t="s">
        <v>1984</v>
      </c>
      <c r="G1000" s="4" t="s">
        <v>1874</v>
      </c>
      <c r="H1000" s="4" t="s">
        <v>2044</v>
      </c>
      <c r="I1000" s="4" t="str">
        <f t="shared" si="15"/>
        <v>选项表!$M$1000#</v>
      </c>
      <c r="J1000" s="4"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_xlfn.FILTERXML("&lt;select&gt;&lt;x&gt;"&amp;SUBSTITUTE(选项表[[#This Row],[选项表]],",","&lt;/x&gt;&lt;x&gt;") &amp;"&lt;/x&gt;&lt;/select&gt;","//x")
        )
    )
),"无合适选项，请联系作者更新数据")</f>
        <v>32</v>
      </c>
    </row>
    <row r="1001" spans="2:13" x14ac:dyDescent="0.4">
      <c r="B1001" s="4" t="s">
        <v>63</v>
      </c>
      <c r="C1001" s="4" t="s">
        <v>1872</v>
      </c>
      <c r="E1001">
        <v>384</v>
      </c>
      <c r="F1001" t="s">
        <v>1984</v>
      </c>
      <c r="G1001" s="4" t="s">
        <v>1874</v>
      </c>
      <c r="H1001" s="4" t="s">
        <v>2044</v>
      </c>
      <c r="I1001" s="4" t="str">
        <f t="shared" si="15"/>
        <v>选项表!$M$1001#</v>
      </c>
      <c r="J1001" s="4"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_xlfn.FILTERXML("&lt;select&gt;&lt;x&gt;"&amp;SUBSTITUTE(选项表[[#This Row],[选项表]],",","&lt;/x&gt;&lt;x&gt;") &amp;"&lt;/x&gt;&lt;/select&gt;","//x")
        )
    )
),"无合适选项，请联系作者更新数据")</f>
        <v>32</v>
      </c>
    </row>
    <row r="1002" spans="2:13" x14ac:dyDescent="0.4">
      <c r="B1002" s="4" t="s">
        <v>63</v>
      </c>
      <c r="C1002" s="4" t="s">
        <v>1872</v>
      </c>
      <c r="E1002">
        <v>512</v>
      </c>
      <c r="F1002" t="s">
        <v>1984</v>
      </c>
      <c r="G1002" s="4" t="s">
        <v>1874</v>
      </c>
      <c r="H1002" s="4" t="s">
        <v>2045</v>
      </c>
      <c r="I1002" s="4" t="str">
        <f t="shared" si="15"/>
        <v>选项表!$M$1002#</v>
      </c>
      <c r="J1002" s="4"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_xlfn.FILTERXML("&lt;select&gt;&lt;x&gt;"&amp;SUBSTITUTE(选项表[[#This Row],[选项表]],",","&lt;/x&gt;&lt;x&gt;") &amp;"&lt;/x&gt;&lt;/select&gt;","//x")
        )
    )
),"无合适选项，请联系作者更新数据")</f>
        <v>64</v>
      </c>
    </row>
    <row r="1003" spans="2:13" x14ac:dyDescent="0.4">
      <c r="B1003" s="4" t="s">
        <v>63</v>
      </c>
      <c r="C1003" s="4" t="s">
        <v>1872</v>
      </c>
      <c r="E1003">
        <v>648</v>
      </c>
      <c r="F1003" t="s">
        <v>1984</v>
      </c>
      <c r="G1003" s="4" t="s">
        <v>1874</v>
      </c>
      <c r="H1003" s="4" t="s">
        <v>2071</v>
      </c>
      <c r="I1003" s="4" t="str">
        <f t="shared" si="15"/>
        <v>选项表!$M$1003#</v>
      </c>
      <c r="J1003" s="4"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_xlfn.FILTERXML("&lt;select&gt;&lt;x&gt;"&amp;SUBSTITUTE(选项表[[#This Row],[选项表]],",","&lt;/x&gt;&lt;x&gt;") &amp;"&lt;/x&gt;&lt;/select&gt;","//x")
        )
    )
),"无合适选项，请联系作者更新数据")</f>
        <v>72</v>
      </c>
    </row>
    <row r="1004" spans="2:13" x14ac:dyDescent="0.4">
      <c r="B1004" s="4" t="s">
        <v>63</v>
      </c>
      <c r="C1004" s="4" t="s">
        <v>1872</v>
      </c>
      <c r="E1004">
        <v>8</v>
      </c>
      <c r="F1004" t="s">
        <v>1985</v>
      </c>
      <c r="G1004" s="4" t="s">
        <v>1874</v>
      </c>
      <c r="H1004" s="4" t="s">
        <v>2068</v>
      </c>
      <c r="I1004" s="4" t="str">
        <f t="shared" si="15"/>
        <v>选项表!$M$1004#</v>
      </c>
      <c r="J1004" s="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1</v>
      </c>
    </row>
    <row r="1005" spans="2:13" x14ac:dyDescent="0.4">
      <c r="B1005" s="4" t="s">
        <v>63</v>
      </c>
      <c r="C1005" s="4" t="s">
        <v>1872</v>
      </c>
      <c r="E1005">
        <v>16</v>
      </c>
      <c r="F1005" t="s">
        <v>1985</v>
      </c>
      <c r="G1005" s="4" t="s">
        <v>1874</v>
      </c>
      <c r="H1005" s="4" t="s">
        <v>2069</v>
      </c>
      <c r="I1005" s="4" t="str">
        <f t="shared" si="15"/>
        <v>选项表!$M$1005#</v>
      </c>
      <c r="J1005" s="4"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2</v>
      </c>
    </row>
    <row r="1006" spans="2:13" x14ac:dyDescent="0.4">
      <c r="B1006" s="4" t="s">
        <v>63</v>
      </c>
      <c r="C1006" s="4" t="s">
        <v>1872</v>
      </c>
      <c r="E1006">
        <v>32</v>
      </c>
      <c r="F1006" t="s">
        <v>1985</v>
      </c>
      <c r="G1006" s="4" t="s">
        <v>1874</v>
      </c>
      <c r="H1006" s="4" t="s">
        <v>2060</v>
      </c>
      <c r="I1006" s="4" t="str">
        <f t="shared" si="15"/>
        <v>选项表!$M$1006#</v>
      </c>
      <c r="J1006" s="4"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_xlfn.FILTERXML("&lt;select&gt;&lt;x&gt;"&amp;SUBSTITUTE(选项表[[#This Row],[选项表]],",","&lt;/x&gt;&lt;x&gt;") &amp;"&lt;/x&gt;&lt;/select&gt;","//x")
        )
    )
),"无合适选项，请联系作者更新数据")</f>
        <v>4</v>
      </c>
    </row>
    <row r="1007" spans="2:13" x14ac:dyDescent="0.4">
      <c r="B1007" s="4" t="s">
        <v>63</v>
      </c>
      <c r="C1007" s="4" t="s">
        <v>1872</v>
      </c>
      <c r="E1007">
        <v>64</v>
      </c>
      <c r="F1007" t="s">
        <v>1985</v>
      </c>
      <c r="G1007" s="4" t="s">
        <v>1874</v>
      </c>
      <c r="H1007" s="4" t="s">
        <v>2058</v>
      </c>
      <c r="I1007" s="4" t="str">
        <f t="shared" si="15"/>
        <v>选项表!$M$1007#</v>
      </c>
      <c r="J1007" s="4"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_xlfn.FILTERXML("&lt;select&gt;&lt;x&gt;"&amp;SUBSTITUTE(选项表[[#This Row],[选项表]],",","&lt;/x&gt;&lt;x&gt;") &amp;"&lt;/x&gt;&lt;/select&gt;","//x")
        )
    )
),"无合适选项，请联系作者更新数据")</f>
        <v>8</v>
      </c>
    </row>
    <row r="1008" spans="2:13" x14ac:dyDescent="0.4">
      <c r="B1008" s="4" t="s">
        <v>63</v>
      </c>
      <c r="C1008" s="4" t="s">
        <v>1872</v>
      </c>
      <c r="E1008">
        <v>96</v>
      </c>
      <c r="F1008" t="s">
        <v>1985</v>
      </c>
      <c r="G1008" s="4" t="s">
        <v>1874</v>
      </c>
      <c r="H1008" s="4" t="s">
        <v>2070</v>
      </c>
      <c r="I1008" s="4" t="str">
        <f t="shared" si="15"/>
        <v>选项表!$M$1008#</v>
      </c>
      <c r="J1008" s="4"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_xlfn.FILTERXML("&lt;select&gt;&lt;x&gt;"&amp;SUBSTITUTE(选项表[[#This Row],[选项表]],",","&lt;/x&gt;&lt;x&gt;") &amp;"&lt;/x&gt;&lt;/select&gt;","//x")
        )
    )
),"无合适选项，请联系作者更新数据")</f>
        <v>12</v>
      </c>
    </row>
    <row r="1009" spans="2:13" x14ac:dyDescent="0.4">
      <c r="B1009" s="4" t="s">
        <v>63</v>
      </c>
      <c r="C1009" s="4" t="s">
        <v>1872</v>
      </c>
      <c r="E1009">
        <v>144</v>
      </c>
      <c r="F1009" t="s">
        <v>1985</v>
      </c>
      <c r="G1009" s="4" t="s">
        <v>1874</v>
      </c>
      <c r="H1009" s="4" t="s">
        <v>2070</v>
      </c>
      <c r="I1009" s="4" t="str">
        <f t="shared" si="15"/>
        <v>选项表!$M$1009#</v>
      </c>
      <c r="J1009" s="4"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_xlfn.FILTERXML("&lt;select&gt;&lt;x&gt;"&amp;SUBSTITUTE(选项表[[#This Row],[选项表]],",","&lt;/x&gt;&lt;x&gt;") &amp;"&lt;/x&gt;&lt;/select&gt;","//x")
        )
    )
),"无合适选项，请联系作者更新数据")</f>
        <v>12</v>
      </c>
    </row>
    <row r="1010" spans="2:13" x14ac:dyDescent="0.4">
      <c r="B1010" s="4" t="s">
        <v>63</v>
      </c>
      <c r="C1010" s="4" t="s">
        <v>1872</v>
      </c>
      <c r="E1010">
        <v>128</v>
      </c>
      <c r="F1010" t="s">
        <v>1985</v>
      </c>
      <c r="G1010" s="4" t="s">
        <v>1874</v>
      </c>
      <c r="H1010" s="4" t="s">
        <v>2055</v>
      </c>
      <c r="I1010" s="4" t="str">
        <f t="shared" si="15"/>
        <v>选项表!$M$1010#</v>
      </c>
      <c r="J1010" s="4"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_xlfn.FILTERXML("&lt;select&gt;&lt;x&gt;"&amp;SUBSTITUTE(选项表[[#This Row],[选项表]],",","&lt;/x&gt;&lt;x&gt;") &amp;"&lt;/x&gt;&lt;/select&gt;","//x")
        )
    )
),"无合适选项，请联系作者更新数据")</f>
        <v>16</v>
      </c>
    </row>
    <row r="1011" spans="2:13" x14ac:dyDescent="0.4">
      <c r="B1011" s="4" t="s">
        <v>63</v>
      </c>
      <c r="C1011" s="4" t="s">
        <v>1872</v>
      </c>
      <c r="E1011">
        <v>192</v>
      </c>
      <c r="F1011" t="s">
        <v>1985</v>
      </c>
      <c r="G1011" s="4" t="s">
        <v>1874</v>
      </c>
      <c r="H1011" s="4" t="s">
        <v>2055</v>
      </c>
      <c r="I1011" s="4" t="str">
        <f t="shared" si="15"/>
        <v>选项表!$M$1011#</v>
      </c>
      <c r="J1011" s="4"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16</v>
      </c>
    </row>
    <row r="1012" spans="2:13" x14ac:dyDescent="0.4">
      <c r="B1012" s="4" t="s">
        <v>63</v>
      </c>
      <c r="C1012" s="4" t="s">
        <v>1872</v>
      </c>
      <c r="E1012">
        <v>256</v>
      </c>
      <c r="F1012" t="s">
        <v>1985</v>
      </c>
      <c r="G1012" s="4" t="s">
        <v>1874</v>
      </c>
      <c r="H1012" s="4" t="s">
        <v>2044</v>
      </c>
      <c r="I1012" s="4" t="str">
        <f t="shared" si="15"/>
        <v>选项表!$M$1012#</v>
      </c>
      <c r="J1012" s="4"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32</v>
      </c>
    </row>
    <row r="1013" spans="2:13" x14ac:dyDescent="0.4">
      <c r="B1013" s="4" t="s">
        <v>63</v>
      </c>
      <c r="C1013" s="4" t="s">
        <v>1872</v>
      </c>
      <c r="E1013">
        <v>384</v>
      </c>
      <c r="F1013" t="s">
        <v>1985</v>
      </c>
      <c r="G1013" s="4" t="s">
        <v>1874</v>
      </c>
      <c r="H1013" s="4" t="s">
        <v>2044</v>
      </c>
      <c r="I1013" s="4" t="str">
        <f t="shared" si="15"/>
        <v>选项表!$M$1013#</v>
      </c>
      <c r="J1013" s="4"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32</v>
      </c>
    </row>
    <row r="1014" spans="2:13" x14ac:dyDescent="0.4">
      <c r="B1014" s="4" t="s">
        <v>63</v>
      </c>
      <c r="C1014" s="4" t="s">
        <v>1872</v>
      </c>
      <c r="E1014">
        <v>512</v>
      </c>
      <c r="F1014" t="s">
        <v>1985</v>
      </c>
      <c r="G1014" s="4" t="s">
        <v>1874</v>
      </c>
      <c r="H1014" s="4" t="s">
        <v>2045</v>
      </c>
      <c r="I1014" s="4" t="str">
        <f t="shared" si="15"/>
        <v>选项表!$M$1014#</v>
      </c>
      <c r="J1014" s="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64</v>
      </c>
    </row>
    <row r="1015" spans="2:13" x14ac:dyDescent="0.4">
      <c r="B1015" s="4" t="s">
        <v>63</v>
      </c>
      <c r="C1015" s="4" t="s">
        <v>1872</v>
      </c>
      <c r="E1015">
        <v>8</v>
      </c>
      <c r="F1015" t="s">
        <v>1986</v>
      </c>
      <c r="G1015" s="4" t="s">
        <v>1874</v>
      </c>
      <c r="H1015" s="4" t="s">
        <v>2068</v>
      </c>
      <c r="I1015" s="4" t="str">
        <f t="shared" si="15"/>
        <v>选项表!$M$1015#</v>
      </c>
      <c r="J1015" s="4"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1</v>
      </c>
    </row>
    <row r="1016" spans="2:13" x14ac:dyDescent="0.4">
      <c r="B1016" s="4" t="s">
        <v>63</v>
      </c>
      <c r="C1016" s="4" t="s">
        <v>1872</v>
      </c>
      <c r="E1016">
        <v>16</v>
      </c>
      <c r="F1016" t="s">
        <v>1986</v>
      </c>
      <c r="G1016" s="4" t="s">
        <v>1874</v>
      </c>
      <c r="H1016" s="4" t="s">
        <v>2069</v>
      </c>
      <c r="I1016" s="4" t="str">
        <f t="shared" si="15"/>
        <v>选项表!$M$1016#</v>
      </c>
      <c r="J1016" s="4"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2</v>
      </c>
    </row>
    <row r="1017" spans="2:13" x14ac:dyDescent="0.4">
      <c r="B1017" s="4" t="s">
        <v>63</v>
      </c>
      <c r="C1017" s="4" t="s">
        <v>1872</v>
      </c>
      <c r="E1017">
        <v>32</v>
      </c>
      <c r="F1017" t="s">
        <v>1986</v>
      </c>
      <c r="G1017" s="4" t="s">
        <v>1874</v>
      </c>
      <c r="H1017" s="4" t="s">
        <v>2060</v>
      </c>
      <c r="I1017" s="4" t="str">
        <f t="shared" si="15"/>
        <v>选项表!$M$1017#</v>
      </c>
      <c r="J1017" s="4"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4</v>
      </c>
    </row>
    <row r="1018" spans="2:13" x14ac:dyDescent="0.4">
      <c r="B1018" s="4" t="s">
        <v>63</v>
      </c>
      <c r="C1018" s="4" t="s">
        <v>1872</v>
      </c>
      <c r="E1018">
        <v>64</v>
      </c>
      <c r="F1018" t="s">
        <v>1986</v>
      </c>
      <c r="G1018" s="4" t="s">
        <v>1874</v>
      </c>
      <c r="H1018" s="4" t="s">
        <v>2058</v>
      </c>
      <c r="I1018" s="4" t="str">
        <f t="shared" si="15"/>
        <v>选项表!$M$1018#</v>
      </c>
      <c r="J1018" s="4"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8</v>
      </c>
    </row>
    <row r="1019" spans="2:13" x14ac:dyDescent="0.4">
      <c r="B1019" s="4" t="s">
        <v>63</v>
      </c>
      <c r="C1019" s="4" t="s">
        <v>1872</v>
      </c>
      <c r="E1019">
        <v>96</v>
      </c>
      <c r="F1019" t="s">
        <v>1986</v>
      </c>
      <c r="G1019" s="4" t="s">
        <v>1874</v>
      </c>
      <c r="H1019" s="4" t="s">
        <v>2070</v>
      </c>
      <c r="I1019" s="4" t="str">
        <f t="shared" si="15"/>
        <v>选项表!$M$1019#</v>
      </c>
      <c r="J1019" s="4"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_xlfn.FILTERXML("&lt;select&gt;&lt;x&gt;"&amp;SUBSTITUTE(选项表[[#This Row],[选项表]],",","&lt;/x&gt;&lt;x&gt;") &amp;"&lt;/x&gt;&lt;/select&gt;","//x")
        )
    )
),"无合适选项，请联系作者更新数据")</f>
        <v>12</v>
      </c>
    </row>
    <row r="1020" spans="2:13" x14ac:dyDescent="0.4">
      <c r="B1020" s="4" t="s">
        <v>63</v>
      </c>
      <c r="C1020" s="4" t="s">
        <v>1872</v>
      </c>
      <c r="E1020">
        <v>128</v>
      </c>
      <c r="F1020" t="s">
        <v>1986</v>
      </c>
      <c r="G1020" s="4" t="s">
        <v>1874</v>
      </c>
      <c r="H1020" s="4" t="s">
        <v>2055</v>
      </c>
      <c r="I1020" s="4" t="str">
        <f t="shared" si="15"/>
        <v>选项表!$M$1020#</v>
      </c>
      <c r="J1020" s="4"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_xlfn.FILTERXML("&lt;select&gt;&lt;x&gt;"&amp;SUBSTITUTE(选项表[[#This Row],[选项表]],",","&lt;/x&gt;&lt;x&gt;") &amp;"&lt;/x&gt;&lt;/select&gt;","//x")
        )
    )
),"无合适选项，请联系作者更新数据")</f>
        <v>16</v>
      </c>
    </row>
    <row r="1021" spans="2:13" x14ac:dyDescent="0.4">
      <c r="B1021" s="4" t="s">
        <v>63</v>
      </c>
      <c r="C1021" s="4" t="s">
        <v>1872</v>
      </c>
      <c r="E1021">
        <v>192</v>
      </c>
      <c r="F1021" t="s">
        <v>1986</v>
      </c>
      <c r="G1021" s="4" t="s">
        <v>1874</v>
      </c>
      <c r="H1021" s="4" t="s">
        <v>2059</v>
      </c>
      <c r="I1021" s="4" t="str">
        <f t="shared" si="15"/>
        <v>选项表!$M$1021#</v>
      </c>
      <c r="J1021" s="4"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_xlfn.FILTERXML("&lt;select&gt;&lt;x&gt;"&amp;SUBSTITUTE(选项表[[#This Row],[选项表]],",","&lt;/x&gt;&lt;x&gt;") &amp;"&lt;/x&gt;&lt;/select&gt;","//x")
        )
    )
),"无合适选项，请联系作者更新数据")</f>
        <v>24</v>
      </c>
    </row>
    <row r="1022" spans="2:13" x14ac:dyDescent="0.4">
      <c r="B1022" s="4" t="s">
        <v>63</v>
      </c>
      <c r="C1022" s="4" t="s">
        <v>1872</v>
      </c>
      <c r="E1022">
        <v>256</v>
      </c>
      <c r="F1022" t="s">
        <v>1986</v>
      </c>
      <c r="G1022" s="4" t="s">
        <v>1874</v>
      </c>
      <c r="H1022" s="4" t="s">
        <v>2044</v>
      </c>
      <c r="I1022" s="4" t="str">
        <f t="shared" si="15"/>
        <v>选项表!$M$1022#</v>
      </c>
      <c r="J1022" s="4"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_xlfn.FILTERXML("&lt;select&gt;&lt;x&gt;"&amp;SUBSTITUTE(选项表[[#This Row],[选项表]],",","&lt;/x&gt;&lt;x&gt;") &amp;"&lt;/x&gt;&lt;/select&gt;","//x")
        )
    )
),"无合适选项，请联系作者更新数据")</f>
        <v>32</v>
      </c>
    </row>
    <row r="1023" spans="2:13" x14ac:dyDescent="0.4">
      <c r="B1023" s="4" t="s">
        <v>63</v>
      </c>
      <c r="C1023" s="4" t="s">
        <v>1872</v>
      </c>
      <c r="E1023">
        <v>384</v>
      </c>
      <c r="F1023" t="s">
        <v>1986</v>
      </c>
      <c r="G1023" s="4" t="s">
        <v>1874</v>
      </c>
      <c r="H1023" s="4" t="s">
        <v>2063</v>
      </c>
      <c r="I1023" s="4" t="str">
        <f t="shared" si="15"/>
        <v>选项表!$M$1023#</v>
      </c>
      <c r="J1023" s="4"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_xlfn.FILTERXML("&lt;select&gt;&lt;x&gt;"&amp;SUBSTITUTE(选项表[[#This Row],[选项表]],",","&lt;/x&gt;&lt;x&gt;") &amp;"&lt;/x&gt;&lt;/select&gt;","//x")
        )
    )
),"无合适选项，请联系作者更新数据")</f>
        <v>48</v>
      </c>
    </row>
    <row r="1024" spans="2:13" x14ac:dyDescent="0.4">
      <c r="B1024" s="4" t="s">
        <v>63</v>
      </c>
      <c r="C1024" s="4" t="s">
        <v>1872</v>
      </c>
      <c r="E1024">
        <v>448</v>
      </c>
      <c r="F1024" t="s">
        <v>1986</v>
      </c>
      <c r="G1024" s="4" t="s">
        <v>1874</v>
      </c>
      <c r="H1024" s="4" t="s">
        <v>2048</v>
      </c>
      <c r="I1024" s="4" t="str">
        <f t="shared" si="15"/>
        <v>选项表!$M$1024#</v>
      </c>
      <c r="J1024" s="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_xlfn.FILTERXML("&lt;select&gt;&lt;x&gt;"&amp;SUBSTITUTE(选项表[[#This Row],[选项表]],",","&lt;/x&gt;&lt;x&gt;") &amp;"&lt;/x&gt;&lt;/select&gt;","//x")
        )
    )
),"无合适选项，请联系作者更新数据")</f>
        <v>56</v>
      </c>
    </row>
    <row r="1025" spans="2:14" x14ac:dyDescent="0.4">
      <c r="B1025" s="4" t="s">
        <v>63</v>
      </c>
      <c r="C1025" s="4" t="s">
        <v>1872</v>
      </c>
      <c r="E1025">
        <v>8</v>
      </c>
      <c r="F1025" t="s">
        <v>1987</v>
      </c>
      <c r="G1025" s="4" t="s">
        <v>1874</v>
      </c>
      <c r="H1025" s="4" t="s">
        <v>2068</v>
      </c>
      <c r="I1025" s="4" t="str">
        <f t="shared" si="15"/>
        <v>选项表!$M$1025#</v>
      </c>
      <c r="J1025" s="4"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1</v>
      </c>
    </row>
    <row r="1026" spans="2:14" x14ac:dyDescent="0.4">
      <c r="B1026" s="4" t="s">
        <v>63</v>
      </c>
      <c r="C1026" s="4" t="s">
        <v>1872</v>
      </c>
      <c r="E1026">
        <v>16</v>
      </c>
      <c r="F1026" t="s">
        <v>1987</v>
      </c>
      <c r="G1026" s="4" t="s">
        <v>1874</v>
      </c>
      <c r="H1026" s="4" t="s">
        <v>2069</v>
      </c>
      <c r="I1026" s="4" t="str">
        <f t="shared" ref="I1026:I1089" si="16">"选项表!" &amp; ADDRESS(ROW(M1026),COLUMN(M1026)) &amp; "#"</f>
        <v>选项表!$M$1026#</v>
      </c>
      <c r="J1026" s="4"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_xlfn.FILTERXML("&lt;select&gt;&lt;x&gt;"&amp;SUBSTITUTE(选项表[[#This Row],[选项表]],",","&lt;/x&gt;&lt;x&gt;") &amp;"&lt;/x&gt;&lt;/select&gt;","//x")
        )
    )
),"无合适选项，请联系作者更新数据")</f>
        <v>2</v>
      </c>
    </row>
    <row r="1027" spans="2:14" x14ac:dyDescent="0.4">
      <c r="B1027" s="4" t="s">
        <v>63</v>
      </c>
      <c r="C1027" s="4" t="s">
        <v>1872</v>
      </c>
      <c r="E1027">
        <v>32</v>
      </c>
      <c r="F1027" t="s">
        <v>1987</v>
      </c>
      <c r="G1027" s="4" t="s">
        <v>1874</v>
      </c>
      <c r="H1027" s="4" t="s">
        <v>2060</v>
      </c>
      <c r="I1027" s="4" t="str">
        <f t="shared" si="16"/>
        <v>选项表!$M$1027#</v>
      </c>
      <c r="J1027" s="4"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4</v>
      </c>
    </row>
    <row r="1028" spans="2:14" x14ac:dyDescent="0.4">
      <c r="B1028" s="4" t="s">
        <v>63</v>
      </c>
      <c r="C1028" s="4" t="s">
        <v>1872</v>
      </c>
      <c r="E1028">
        <v>64</v>
      </c>
      <c r="F1028" t="s">
        <v>1987</v>
      </c>
      <c r="G1028" s="4" t="s">
        <v>1874</v>
      </c>
      <c r="H1028" s="4" t="s">
        <v>2058</v>
      </c>
      <c r="I1028" s="4" t="str">
        <f t="shared" si="16"/>
        <v>选项表!$M$1028#</v>
      </c>
      <c r="J1028" s="4"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8</v>
      </c>
    </row>
    <row r="1029" spans="2:14" x14ac:dyDescent="0.4">
      <c r="B1029" s="4" t="s">
        <v>63</v>
      </c>
      <c r="C1029" s="4" t="s">
        <v>1872</v>
      </c>
      <c r="E1029">
        <v>96</v>
      </c>
      <c r="F1029" t="s">
        <v>1987</v>
      </c>
      <c r="G1029" s="4" t="s">
        <v>1874</v>
      </c>
      <c r="H1029" s="4" t="s">
        <v>2070</v>
      </c>
      <c r="I1029" s="4" t="str">
        <f t="shared" si="16"/>
        <v>选项表!$M$1029#</v>
      </c>
      <c r="J1029" s="4"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12</v>
      </c>
    </row>
    <row r="1030" spans="2:14" x14ac:dyDescent="0.4">
      <c r="B1030" s="4" t="s">
        <v>63</v>
      </c>
      <c r="C1030" s="4" t="s">
        <v>1872</v>
      </c>
      <c r="E1030">
        <v>128</v>
      </c>
      <c r="F1030" t="s">
        <v>1987</v>
      </c>
      <c r="G1030" s="4" t="s">
        <v>1874</v>
      </c>
      <c r="H1030" s="4" t="s">
        <v>2055</v>
      </c>
      <c r="I1030" s="4" t="str">
        <f t="shared" si="16"/>
        <v>选项表!$M$1030#</v>
      </c>
      <c r="J1030" s="4"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16</v>
      </c>
    </row>
    <row r="1031" spans="2:14" x14ac:dyDescent="0.4">
      <c r="B1031" s="4" t="s">
        <v>63</v>
      </c>
      <c r="C1031" s="4" t="s">
        <v>1872</v>
      </c>
      <c r="E1031">
        <v>192</v>
      </c>
      <c r="F1031" t="s">
        <v>1987</v>
      </c>
      <c r="G1031" s="4" t="s">
        <v>1874</v>
      </c>
      <c r="H1031" s="4" t="s">
        <v>2059</v>
      </c>
      <c r="I1031" s="4" t="str">
        <f t="shared" si="16"/>
        <v>选项表!$M$1031#</v>
      </c>
      <c r="J1031" s="4"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_xlfn.FILTERXML("&lt;select&gt;&lt;x&gt;"&amp;SUBSTITUTE(选项表[[#This Row],[选项表]],",","&lt;/x&gt;&lt;x&gt;") &amp;"&lt;/x&gt;&lt;/select&gt;","//x")
        )
    )
),"无合适选项，请联系作者更新数据")</f>
        <v>24</v>
      </c>
    </row>
    <row r="1032" spans="2:14" x14ac:dyDescent="0.4">
      <c r="B1032" s="4" t="s">
        <v>63</v>
      </c>
      <c r="C1032" s="4" t="s">
        <v>1872</v>
      </c>
      <c r="E1032">
        <v>256</v>
      </c>
      <c r="F1032" t="s">
        <v>1987</v>
      </c>
      <c r="G1032" s="4" t="s">
        <v>1874</v>
      </c>
      <c r="H1032" s="4" t="s">
        <v>2044</v>
      </c>
      <c r="I1032" s="4" t="str">
        <f t="shared" si="16"/>
        <v>选项表!$M$1032#</v>
      </c>
      <c r="J1032" s="4"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_xlfn.FILTERXML("&lt;select&gt;&lt;x&gt;"&amp;SUBSTITUTE(选项表[[#This Row],[选项表]],",","&lt;/x&gt;&lt;x&gt;") &amp;"&lt;/x&gt;&lt;/select&gt;","//x")
        )
    )
),"无合适选项，请联系作者更新数据")</f>
        <v>32</v>
      </c>
    </row>
    <row r="1033" spans="2:14" x14ac:dyDescent="0.4">
      <c r="B1033" s="4" t="s">
        <v>63</v>
      </c>
      <c r="C1033" s="4" t="s">
        <v>1872</v>
      </c>
      <c r="E1033">
        <v>8</v>
      </c>
      <c r="F1033" t="s">
        <v>1961</v>
      </c>
      <c r="G1033" s="4" t="s">
        <v>1874</v>
      </c>
      <c r="H1033" s="4" t="s">
        <v>2060</v>
      </c>
      <c r="I1033" s="4" t="str">
        <f t="shared" si="16"/>
        <v>选项表!$M$1033#</v>
      </c>
      <c r="J1033" s="4"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_xlfn.FILTERXML("&lt;select&gt;&lt;x&gt;"&amp;SUBSTITUTE(选项表[[#This Row],[选项表]],",","&lt;/x&gt;&lt;x&gt;") &amp;"&lt;/x&gt;&lt;/select&gt;","//x")
        )
    )
),"无合适选项，请联系作者更新数据")</f>
        <v>4</v>
      </c>
    </row>
    <row r="1034" spans="2:14" x14ac:dyDescent="0.4">
      <c r="B1034" s="4" t="s">
        <v>63</v>
      </c>
      <c r="C1034" s="4" t="s">
        <v>1872</v>
      </c>
      <c r="E1034">
        <v>16</v>
      </c>
      <c r="F1034" t="s">
        <v>1961</v>
      </c>
      <c r="G1034" s="4" t="s">
        <v>1874</v>
      </c>
      <c r="H1034" s="4" t="s">
        <v>2038</v>
      </c>
      <c r="I1034" s="4" t="str">
        <f t="shared" si="16"/>
        <v>选项表!$M$1034#</v>
      </c>
      <c r="J1034" s="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N1034">IFERROR(_xlfn._xlws.SORT(
    _xlfn.UNIQUE(
        TRANSPOSE(
            _xlfn.FILTERXML("&lt;select&gt;&lt;x&gt;"&amp;SUBSTITUTE(选项表[[#This Row],[选项表]],",","&lt;/x&gt;&lt;x&gt;") &amp;"&lt;/x&gt;&lt;/select&gt;","//x")
        )
    )
),"无合适选项，请联系作者更新数据")</f>
        <v>4</v>
      </c>
      <c r="N1034">
        <v>8</v>
      </c>
    </row>
    <row r="1035" spans="2:14" x14ac:dyDescent="0.4">
      <c r="B1035" s="4" t="s">
        <v>63</v>
      </c>
      <c r="C1035" s="4" t="s">
        <v>1872</v>
      </c>
      <c r="E1035">
        <v>32</v>
      </c>
      <c r="F1035" t="s">
        <v>1961</v>
      </c>
      <c r="G1035" s="4" t="s">
        <v>1874</v>
      </c>
      <c r="H1035" s="4" t="s">
        <v>2217</v>
      </c>
      <c r="I1035" s="4" t="str">
        <f t="shared" si="16"/>
        <v>选项表!$M$1035#</v>
      </c>
      <c r="J1035" s="4"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N1035">IFERROR(_xlfn._xlws.SORT(
    _xlfn.UNIQUE(
        TRANSPOSE(
            _xlfn.FILTERXML("&lt;select&gt;&lt;x&gt;"&amp;SUBSTITUTE(选项表[[#This Row],[选项表]],",","&lt;/x&gt;&lt;x&gt;") &amp;"&lt;/x&gt;&lt;/select&gt;","//x")
        )
    )
),"无合适选项，请联系作者更新数据")</f>
        <v>8</v>
      </c>
      <c r="N1035">
        <v>16</v>
      </c>
    </row>
    <row r="1036" spans="2:14" x14ac:dyDescent="0.4">
      <c r="B1036" s="4" t="s">
        <v>63</v>
      </c>
      <c r="C1036" s="4" t="s">
        <v>1872</v>
      </c>
      <c r="E1036">
        <v>64</v>
      </c>
      <c r="F1036" t="s">
        <v>1961</v>
      </c>
      <c r="G1036" s="4" t="s">
        <v>1874</v>
      </c>
      <c r="H1036" s="4" t="s">
        <v>2055</v>
      </c>
      <c r="I1036" s="4" t="str">
        <f t="shared" si="16"/>
        <v>选项表!$M$1036#</v>
      </c>
      <c r="J1036" s="4"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_xlfn.FILTERXML("&lt;select&gt;&lt;x&gt;"&amp;SUBSTITUTE(选项表[[#This Row],[选项表]],",","&lt;/x&gt;&lt;x&gt;") &amp;"&lt;/x&gt;&lt;/select&gt;","//x")
        )
    )
),"无合适选项，请联系作者更新数据")</f>
        <v>16</v>
      </c>
    </row>
    <row r="1037" spans="2:14" x14ac:dyDescent="0.4">
      <c r="B1037" s="4" t="s">
        <v>63</v>
      </c>
      <c r="C1037" s="4" t="s">
        <v>1872</v>
      </c>
      <c r="E1037">
        <v>128</v>
      </c>
      <c r="F1037" t="s">
        <v>1961</v>
      </c>
      <c r="G1037" s="4" t="s">
        <v>1874</v>
      </c>
      <c r="H1037" s="4" t="s">
        <v>2044</v>
      </c>
      <c r="I1037" s="4" t="str">
        <f t="shared" si="16"/>
        <v>选项表!$M$1037#</v>
      </c>
      <c r="J1037" s="4"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32</v>
      </c>
    </row>
    <row r="1038" spans="2:14" x14ac:dyDescent="0.4">
      <c r="B1038" s="4" t="s">
        <v>63</v>
      </c>
      <c r="C1038" s="4" t="s">
        <v>1872</v>
      </c>
      <c r="E1038">
        <v>216</v>
      </c>
      <c r="F1038" t="s">
        <v>1961</v>
      </c>
      <c r="G1038" s="4" t="s">
        <v>1874</v>
      </c>
      <c r="H1038" s="4" t="s">
        <v>2353</v>
      </c>
      <c r="I1038" s="4" t="str">
        <f t="shared" si="16"/>
        <v>选项表!$M$1038#</v>
      </c>
      <c r="J1038" s="4"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_xlfn.FILTERXML("&lt;select&gt;&lt;x&gt;"&amp;SUBSTITUTE(选项表[[#This Row],[选项表]],",","&lt;/x&gt;&lt;x&gt;") &amp;"&lt;/x&gt;&lt;/select&gt;","//x")
        )
    )
),"无合适选项，请联系作者更新数据")</f>
        <v>46</v>
      </c>
    </row>
    <row r="1039" spans="2:14" x14ac:dyDescent="0.4">
      <c r="B1039" s="4" t="s">
        <v>63</v>
      </c>
      <c r="C1039" s="4" t="s">
        <v>1872</v>
      </c>
      <c r="E1039">
        <v>256</v>
      </c>
      <c r="F1039" t="s">
        <v>1961</v>
      </c>
      <c r="G1039" s="4" t="s">
        <v>1874</v>
      </c>
      <c r="H1039" s="4" t="s">
        <v>2045</v>
      </c>
      <c r="I1039" s="4" t="str">
        <f t="shared" si="16"/>
        <v>选项表!$M$1039#</v>
      </c>
      <c r="J1039" s="4"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64</v>
      </c>
    </row>
    <row r="1040" spans="2:14" x14ac:dyDescent="0.4">
      <c r="B1040" s="4" t="s">
        <v>63</v>
      </c>
      <c r="C1040" s="4" t="s">
        <v>1872</v>
      </c>
      <c r="E1040">
        <v>320</v>
      </c>
      <c r="F1040" t="s">
        <v>1961</v>
      </c>
      <c r="G1040" s="4" t="s">
        <v>1874</v>
      </c>
      <c r="H1040" s="4" t="s">
        <v>2025</v>
      </c>
      <c r="I1040" s="4" t="str">
        <f t="shared" si="16"/>
        <v>选项表!$M$1040#</v>
      </c>
      <c r="J1040" s="4"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_xlfn.FILTERXML("&lt;select&gt;&lt;x&gt;"&amp;SUBSTITUTE(选项表[[#This Row],[选项表]],",","&lt;/x&gt;&lt;x&gt;") &amp;"&lt;/x&gt;&lt;/select&gt;","//x")
        )
    )
),"无合适选项，请联系作者更新数据")</f>
        <v>80</v>
      </c>
    </row>
    <row r="1041" spans="2:14" x14ac:dyDescent="0.4">
      <c r="B1041" s="4" t="s">
        <v>63</v>
      </c>
      <c r="C1041" s="4" t="s">
        <v>1872</v>
      </c>
      <c r="E1041">
        <v>432</v>
      </c>
      <c r="F1041" t="s">
        <v>1961</v>
      </c>
      <c r="G1041" s="4" t="s">
        <v>1874</v>
      </c>
      <c r="H1041" s="4" t="s">
        <v>2354</v>
      </c>
      <c r="I1041" s="4" t="str">
        <f t="shared" si="16"/>
        <v>选项表!$M$1041#</v>
      </c>
      <c r="J1041" s="4"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_xlfn.FILTERXML("&lt;select&gt;&lt;x&gt;"&amp;SUBSTITUTE(选项表[[#This Row],[选项表]],",","&lt;/x&gt;&lt;x&gt;") &amp;"&lt;/x&gt;&lt;/select&gt;","//x")
        )
    )
),"无合适选项，请联系作者更新数据")</f>
        <v>92</v>
      </c>
    </row>
    <row r="1042" spans="2:14" x14ac:dyDescent="0.4">
      <c r="B1042" s="4" t="s">
        <v>63</v>
      </c>
      <c r="C1042" s="4" t="s">
        <v>1872</v>
      </c>
      <c r="E1042">
        <v>8</v>
      </c>
      <c r="F1042" t="s">
        <v>1962</v>
      </c>
      <c r="G1042" s="4" t="s">
        <v>1874</v>
      </c>
      <c r="H1042" s="4" t="s">
        <v>2060</v>
      </c>
      <c r="I1042" s="4" t="str">
        <f t="shared" si="16"/>
        <v>选项表!$M$1042#</v>
      </c>
      <c r="J1042" s="4"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_xlfn.FILTERXML("&lt;select&gt;&lt;x&gt;"&amp;SUBSTITUTE(选项表[[#This Row],[选项表]],",","&lt;/x&gt;&lt;x&gt;") &amp;"&lt;/x&gt;&lt;/select&gt;","//x")
        )
    )
),"无合适选项，请联系作者更新数据")</f>
        <v>4</v>
      </c>
    </row>
    <row r="1043" spans="2:14" x14ac:dyDescent="0.4">
      <c r="B1043" s="4" t="s">
        <v>63</v>
      </c>
      <c r="C1043" s="4" t="s">
        <v>1872</v>
      </c>
      <c r="E1043">
        <v>16</v>
      </c>
      <c r="F1043" t="s">
        <v>1962</v>
      </c>
      <c r="G1043" s="4" t="s">
        <v>1874</v>
      </c>
      <c r="H1043" s="4" t="s">
        <v>2038</v>
      </c>
      <c r="I1043" s="4" t="str">
        <f t="shared" si="16"/>
        <v>选项表!$M$1043#</v>
      </c>
      <c r="J1043" s="4"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4</v>
      </c>
      <c r="N1043">
        <v>8</v>
      </c>
    </row>
    <row r="1044" spans="2:14" x14ac:dyDescent="0.4">
      <c r="B1044" s="4" t="s">
        <v>63</v>
      </c>
      <c r="C1044" s="4" t="s">
        <v>1872</v>
      </c>
      <c r="E1044">
        <v>32</v>
      </c>
      <c r="F1044" t="s">
        <v>1962</v>
      </c>
      <c r="G1044" s="4" t="s">
        <v>1874</v>
      </c>
      <c r="H1044" s="4" t="s">
        <v>2217</v>
      </c>
      <c r="I1044" s="4" t="str">
        <f t="shared" si="16"/>
        <v>选项表!$M$1044#</v>
      </c>
      <c r="J1044" s="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_xlfn.FILTERXML("&lt;select&gt;&lt;x&gt;"&amp;SUBSTITUTE(选项表[[#This Row],[选项表]],",","&lt;/x&gt;&lt;x&gt;") &amp;"&lt;/x&gt;&lt;/select&gt;","//x")
        )
    )
),"无合适选项，请联系作者更新数据")</f>
        <v>8</v>
      </c>
      <c r="N1044">
        <v>16</v>
      </c>
    </row>
    <row r="1045" spans="2:14" x14ac:dyDescent="0.4">
      <c r="B1045" s="4" t="s">
        <v>63</v>
      </c>
      <c r="C1045" s="4" t="s">
        <v>1872</v>
      </c>
      <c r="E1045">
        <v>64</v>
      </c>
      <c r="F1045" t="s">
        <v>1962</v>
      </c>
      <c r="G1045" s="4" t="s">
        <v>1874</v>
      </c>
      <c r="H1045" s="4" t="s">
        <v>2218</v>
      </c>
      <c r="I1045" s="4" t="str">
        <f t="shared" si="16"/>
        <v>选项表!$M$1045#</v>
      </c>
      <c r="J1045" s="4"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_xlfn.FILTERXML("&lt;select&gt;&lt;x&gt;"&amp;SUBSTITUTE(选项表[[#This Row],[选项表]],",","&lt;/x&gt;&lt;x&gt;") &amp;"&lt;/x&gt;&lt;/select&gt;","//x")
        )
    )
),"无合适选项，请联系作者更新数据")</f>
        <v>16</v>
      </c>
      <c r="N1045">
        <v>32</v>
      </c>
    </row>
    <row r="1046" spans="2:14" x14ac:dyDescent="0.4">
      <c r="B1046" s="4" t="s">
        <v>63</v>
      </c>
      <c r="C1046" s="4" t="s">
        <v>1872</v>
      </c>
      <c r="E1046">
        <v>128</v>
      </c>
      <c r="F1046" t="s">
        <v>1962</v>
      </c>
      <c r="G1046" s="4" t="s">
        <v>1874</v>
      </c>
      <c r="H1046" s="4" t="s">
        <v>2219</v>
      </c>
      <c r="I1046" s="4" t="str">
        <f t="shared" si="16"/>
        <v>选项表!$M$1046#</v>
      </c>
      <c r="J1046" s="4"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_xlfn.FILTERXML("&lt;select&gt;&lt;x&gt;"&amp;SUBSTITUTE(选项表[[#This Row],[选项表]],",","&lt;/x&gt;&lt;x&gt;") &amp;"&lt;/x&gt;&lt;/select&gt;","//x")
        )
    )
),"无合适选项，请联系作者更新数据")</f>
        <v>32</v>
      </c>
      <c r="N1046">
        <v>64</v>
      </c>
    </row>
    <row r="1047" spans="2:14" x14ac:dyDescent="0.4">
      <c r="B1047" s="4" t="s">
        <v>63</v>
      </c>
      <c r="C1047" s="4" t="s">
        <v>1872</v>
      </c>
      <c r="E1047">
        <v>96</v>
      </c>
      <c r="F1047" t="s">
        <v>1962</v>
      </c>
      <c r="G1047" s="4" t="s">
        <v>1874</v>
      </c>
      <c r="H1047" s="4" t="s">
        <v>2063</v>
      </c>
      <c r="I1047" s="4" t="str">
        <f t="shared" si="16"/>
        <v>选项表!$M$1047#</v>
      </c>
      <c r="J1047" s="4"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48</v>
      </c>
    </row>
    <row r="1048" spans="2:14" x14ac:dyDescent="0.4">
      <c r="B1048" s="4" t="s">
        <v>63</v>
      </c>
      <c r="C1048" s="4" t="s">
        <v>1872</v>
      </c>
      <c r="E1048">
        <v>192</v>
      </c>
      <c r="F1048" t="s">
        <v>1962</v>
      </c>
      <c r="G1048" s="4" t="s">
        <v>1874</v>
      </c>
      <c r="H1048" s="4" t="s">
        <v>2063</v>
      </c>
      <c r="I1048" s="4" t="str">
        <f t="shared" si="16"/>
        <v>选项表!$M$1048#</v>
      </c>
      <c r="J1048" s="4"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48</v>
      </c>
    </row>
    <row r="1049" spans="2:14" x14ac:dyDescent="0.4">
      <c r="B1049" s="4" t="s">
        <v>63</v>
      </c>
      <c r="C1049" s="4" t="s">
        <v>1872</v>
      </c>
      <c r="E1049">
        <v>184</v>
      </c>
      <c r="F1049" t="s">
        <v>1962</v>
      </c>
      <c r="G1049" s="4" t="s">
        <v>1874</v>
      </c>
      <c r="H1049" s="4" t="s">
        <v>2065</v>
      </c>
      <c r="I1049" s="4" t="str">
        <f t="shared" si="16"/>
        <v>选项表!$M$1049#</v>
      </c>
      <c r="J1049" s="4"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_xlfn.FILTERXML("&lt;select&gt;&lt;x&gt;"&amp;SUBSTITUTE(选项表[[#This Row],[选项表]],",","&lt;/x&gt;&lt;x&gt;") &amp;"&lt;/x&gt;&lt;/select&gt;","//x")
        )
    )
),"无合适选项，请联系作者更新数据")</f>
        <v>52</v>
      </c>
    </row>
    <row r="1050" spans="2:14" x14ac:dyDescent="0.4">
      <c r="B1050" s="4" t="s">
        <v>63</v>
      </c>
      <c r="C1050" s="4" t="s">
        <v>1872</v>
      </c>
      <c r="E1050">
        <v>256</v>
      </c>
      <c r="F1050" t="s">
        <v>1962</v>
      </c>
      <c r="G1050" s="4" t="s">
        <v>1874</v>
      </c>
      <c r="H1050" s="4" t="s">
        <v>2045</v>
      </c>
      <c r="I1050" s="4" t="str">
        <f t="shared" si="16"/>
        <v>选项表!$M$1050#</v>
      </c>
      <c r="J1050" s="4"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_xlfn.FILTERXML("&lt;select&gt;&lt;x&gt;"&amp;SUBSTITUTE(选项表[[#This Row],[选项表]],",","&lt;/x&gt;&lt;x&gt;") &amp;"&lt;/x&gt;&lt;/select&gt;","//x")
        )
    )
),"无合适选项，请联系作者更新数据")</f>
        <v>64</v>
      </c>
    </row>
    <row r="1051" spans="2:14" x14ac:dyDescent="0.4">
      <c r="B1051" s="4" t="s">
        <v>63</v>
      </c>
      <c r="C1051" s="4" t="s">
        <v>1872</v>
      </c>
      <c r="E1051">
        <v>368</v>
      </c>
      <c r="F1051" t="s">
        <v>1962</v>
      </c>
      <c r="G1051" s="4" t="s">
        <v>1874</v>
      </c>
      <c r="H1051" s="4" t="s">
        <v>2067</v>
      </c>
      <c r="I1051" s="4" t="str">
        <f t="shared" si="16"/>
        <v>选项表!$M$1051#</v>
      </c>
      <c r="J1051" s="4"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_xlfn.FILTERXML("&lt;select&gt;&lt;x&gt;"&amp;SUBSTITUTE(选项表[[#This Row],[选项表]],",","&lt;/x&gt;&lt;x&gt;") &amp;"&lt;/x&gt;&lt;/select&gt;","//x")
        )
    )
),"无合适选项，请联系作者更新数据")</f>
        <v>104</v>
      </c>
    </row>
    <row r="1052" spans="2:14" x14ac:dyDescent="0.4">
      <c r="B1052" s="4" t="s">
        <v>63</v>
      </c>
      <c r="C1052" s="4" t="s">
        <v>1872</v>
      </c>
      <c r="E1052">
        <v>8</v>
      </c>
      <c r="F1052" t="s">
        <v>1963</v>
      </c>
      <c r="G1052" s="4" t="s">
        <v>1874</v>
      </c>
      <c r="H1052" s="4" t="s">
        <v>2060</v>
      </c>
      <c r="I1052" s="4" t="str">
        <f t="shared" si="16"/>
        <v>选项表!$M$1052#</v>
      </c>
      <c r="J1052" s="4"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_xlfn.FILTERXML("&lt;select&gt;&lt;x&gt;"&amp;SUBSTITUTE(选项表[[#This Row],[选项表]],",","&lt;/x&gt;&lt;x&gt;") &amp;"&lt;/x&gt;&lt;/select&gt;","//x")
        )
    )
),"无合适选项，请联系作者更新数据")</f>
        <v>4</v>
      </c>
    </row>
    <row r="1053" spans="2:14" x14ac:dyDescent="0.4">
      <c r="B1053" s="4" t="s">
        <v>63</v>
      </c>
      <c r="C1053" s="4" t="s">
        <v>1872</v>
      </c>
      <c r="E1053">
        <v>16</v>
      </c>
      <c r="F1053" t="s">
        <v>1963</v>
      </c>
      <c r="G1053" s="4" t="s">
        <v>1874</v>
      </c>
      <c r="H1053" s="4" t="s">
        <v>2038</v>
      </c>
      <c r="I1053" s="4" t="str">
        <f t="shared" si="16"/>
        <v>选项表!$M$1053#</v>
      </c>
      <c r="J1053" s="4"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_xlfn.FILTERXML("&lt;select&gt;&lt;x&gt;"&amp;SUBSTITUTE(选项表[[#This Row],[选项表]],",","&lt;/x&gt;&lt;x&gt;") &amp;"&lt;/x&gt;&lt;/select&gt;","//x")
        )
    )
),"无合适选项，请联系作者更新数据")</f>
        <v>4</v>
      </c>
      <c r="N1053">
        <v>8</v>
      </c>
    </row>
    <row r="1054" spans="2:14" x14ac:dyDescent="0.4">
      <c r="B1054" s="4" t="s">
        <v>63</v>
      </c>
      <c r="C1054" s="4" t="s">
        <v>1872</v>
      </c>
      <c r="E1054">
        <v>32</v>
      </c>
      <c r="F1054" t="s">
        <v>1963</v>
      </c>
      <c r="G1054" s="4" t="s">
        <v>1874</v>
      </c>
      <c r="H1054" s="4" t="s">
        <v>2217</v>
      </c>
      <c r="I1054" s="4" t="str">
        <f t="shared" si="16"/>
        <v>选项表!$M$1054#</v>
      </c>
      <c r="J1054" s="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_xlfn.FILTERXML("&lt;select&gt;&lt;x&gt;"&amp;SUBSTITUTE(选项表[[#This Row],[选项表]],",","&lt;/x&gt;&lt;x&gt;") &amp;"&lt;/x&gt;&lt;/select&gt;","//x")
        )
    )
),"无合适选项，请联系作者更新数据")</f>
        <v>8</v>
      </c>
      <c r="N1054">
        <v>16</v>
      </c>
    </row>
    <row r="1055" spans="2:14" x14ac:dyDescent="0.4">
      <c r="B1055" s="4" t="s">
        <v>63</v>
      </c>
      <c r="C1055" s="4" t="s">
        <v>1872</v>
      </c>
      <c r="E1055">
        <v>64</v>
      </c>
      <c r="F1055" t="s">
        <v>1963</v>
      </c>
      <c r="G1055" s="4" t="s">
        <v>1874</v>
      </c>
      <c r="H1055" s="4" t="s">
        <v>2055</v>
      </c>
      <c r="I1055" s="4" t="str">
        <f t="shared" si="16"/>
        <v>选项表!$M$1055#</v>
      </c>
      <c r="J1055" s="4"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16</v>
      </c>
    </row>
    <row r="1056" spans="2:14" x14ac:dyDescent="0.4">
      <c r="B1056" s="4" t="s">
        <v>63</v>
      </c>
      <c r="C1056" s="4" t="s">
        <v>1872</v>
      </c>
      <c r="E1056">
        <v>174</v>
      </c>
      <c r="F1056" t="s">
        <v>1963</v>
      </c>
      <c r="G1056" s="4" t="s">
        <v>1874</v>
      </c>
      <c r="H1056" s="4" t="s">
        <v>2044</v>
      </c>
      <c r="I1056" s="4" t="str">
        <f t="shared" si="16"/>
        <v>选项表!$M$1056#</v>
      </c>
      <c r="J1056" s="4"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_xlfn.FILTERXML("&lt;select&gt;&lt;x&gt;"&amp;SUBSTITUTE(选项表[[#This Row],[选项表]],",","&lt;/x&gt;&lt;x&gt;") &amp;"&lt;/x&gt;&lt;/select&gt;","//x")
        )
    )
),"无合适选项，请联系作者更新数据")</f>
        <v>32</v>
      </c>
    </row>
    <row r="1057" spans="2:14" x14ac:dyDescent="0.4">
      <c r="B1057" s="4" t="s">
        <v>63</v>
      </c>
      <c r="C1057" s="4" t="s">
        <v>1872</v>
      </c>
      <c r="E1057">
        <v>348</v>
      </c>
      <c r="F1057" t="s">
        <v>1963</v>
      </c>
      <c r="G1057" s="4" t="s">
        <v>1874</v>
      </c>
      <c r="H1057" s="4" t="s">
        <v>2045</v>
      </c>
      <c r="I1057" s="4" t="str">
        <f t="shared" si="16"/>
        <v>选项表!$M$1057#</v>
      </c>
      <c r="J1057" s="4"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_xlfn.FILTERXML("&lt;select&gt;&lt;x&gt;"&amp;SUBSTITUTE(选项表[[#This Row],[选项表]],",","&lt;/x&gt;&lt;x&gt;") &amp;"&lt;/x&gt;&lt;/select&gt;","//x")
        )
    )
),"无合适选项，请联系作者更新数据")</f>
        <v>64</v>
      </c>
    </row>
    <row r="1058" spans="2:14" x14ac:dyDescent="0.4">
      <c r="B1058" s="4" t="s">
        <v>63</v>
      </c>
      <c r="C1058" s="4" t="s">
        <v>1872</v>
      </c>
      <c r="E1058">
        <v>8</v>
      </c>
      <c r="F1058" t="s">
        <v>1960</v>
      </c>
      <c r="G1058" s="4" t="s">
        <v>1874</v>
      </c>
      <c r="H1058" s="4" t="s">
        <v>2060</v>
      </c>
      <c r="I1058" s="4" t="str">
        <f t="shared" si="16"/>
        <v>选项表!$M$1058#</v>
      </c>
      <c r="J1058" s="4"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_xlfn.FILTERXML("&lt;select&gt;&lt;x&gt;"&amp;SUBSTITUTE(选项表[[#This Row],[选项表]],",","&lt;/x&gt;&lt;x&gt;") &amp;"&lt;/x&gt;&lt;/select&gt;","//x")
        )
    )
),"无合适选项，请联系作者更新数据")</f>
        <v>4</v>
      </c>
    </row>
    <row r="1059" spans="2:14" x14ac:dyDescent="0.4">
      <c r="B1059" s="4" t="s">
        <v>63</v>
      </c>
      <c r="C1059" s="4" t="s">
        <v>1872</v>
      </c>
      <c r="E1059">
        <v>16</v>
      </c>
      <c r="F1059" t="s">
        <v>1960</v>
      </c>
      <c r="G1059" s="4" t="s">
        <v>1874</v>
      </c>
      <c r="H1059" s="4" t="s">
        <v>2038</v>
      </c>
      <c r="I1059" s="4" t="str">
        <f t="shared" si="16"/>
        <v>选项表!$M$1059#</v>
      </c>
      <c r="J1059" s="4"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_xlfn.FILTERXML("&lt;select&gt;&lt;x&gt;"&amp;SUBSTITUTE(选项表[[#This Row],[选项表]],",","&lt;/x&gt;&lt;x&gt;") &amp;"&lt;/x&gt;&lt;/select&gt;","//x")
        )
    )
),"无合适选项，请联系作者更新数据")</f>
        <v>4</v>
      </c>
      <c r="N1059">
        <v>8</v>
      </c>
    </row>
    <row r="1060" spans="2:14" x14ac:dyDescent="0.4">
      <c r="B1060" s="4" t="s">
        <v>63</v>
      </c>
      <c r="C1060" s="4" t="s">
        <v>1872</v>
      </c>
      <c r="E1060">
        <v>32</v>
      </c>
      <c r="F1060" t="s">
        <v>1960</v>
      </c>
      <c r="G1060" s="4" t="s">
        <v>1874</v>
      </c>
      <c r="H1060" s="4" t="s">
        <v>2217</v>
      </c>
      <c r="I1060" s="4" t="str">
        <f t="shared" si="16"/>
        <v>选项表!$M$1060#</v>
      </c>
      <c r="J1060" s="4"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N1060">IFERROR(_xlfn._xlws.SORT(
    _xlfn.UNIQUE(
        TRANSPOSE(
            _xlfn.FILTERXML("&lt;select&gt;&lt;x&gt;"&amp;SUBSTITUTE(选项表[[#This Row],[选项表]],",","&lt;/x&gt;&lt;x&gt;") &amp;"&lt;/x&gt;&lt;/select&gt;","//x")
        )
    )
),"无合适选项，请联系作者更新数据")</f>
        <v>8</v>
      </c>
      <c r="N1060">
        <v>16</v>
      </c>
    </row>
    <row r="1061" spans="2:14" x14ac:dyDescent="0.4">
      <c r="B1061" s="4" t="s">
        <v>63</v>
      </c>
      <c r="C1061" s="4" t="s">
        <v>1872</v>
      </c>
      <c r="E1061">
        <v>64</v>
      </c>
      <c r="F1061" t="s">
        <v>1960</v>
      </c>
      <c r="G1061" s="4" t="s">
        <v>1874</v>
      </c>
      <c r="H1061" s="4" t="s">
        <v>2218</v>
      </c>
      <c r="I1061" s="4" t="str">
        <f t="shared" si="16"/>
        <v>选项表!$M$1061#</v>
      </c>
      <c r="J1061" s="4"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N1061">IFERROR(_xlfn._xlws.SORT(
    _xlfn.UNIQUE(
        TRANSPOSE(
            _xlfn.FILTERXML("&lt;select&gt;&lt;x&gt;"&amp;SUBSTITUTE(选项表[[#This Row],[选项表]],",","&lt;/x&gt;&lt;x&gt;") &amp;"&lt;/x&gt;&lt;/select&gt;","//x")
        )
    )
),"无合适选项，请联系作者更新数据")</f>
        <v>16</v>
      </c>
      <c r="N1061">
        <v>32</v>
      </c>
    </row>
    <row r="1062" spans="2:14" x14ac:dyDescent="0.4">
      <c r="B1062" s="4" t="s">
        <v>63</v>
      </c>
      <c r="C1062" s="4" t="s">
        <v>1872</v>
      </c>
      <c r="E1062">
        <v>128</v>
      </c>
      <c r="F1062" t="s">
        <v>1960</v>
      </c>
      <c r="G1062" s="4" t="s">
        <v>1874</v>
      </c>
      <c r="H1062" s="4" t="s">
        <v>2044</v>
      </c>
      <c r="I1062" s="4" t="str">
        <f t="shared" si="16"/>
        <v>选项表!$M$1062#</v>
      </c>
      <c r="J1062" s="4"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_xlfn.FILTERXML("&lt;select&gt;&lt;x&gt;"&amp;SUBSTITUTE(选项表[[#This Row],[选项表]],",","&lt;/x&gt;&lt;x&gt;") &amp;"&lt;/x&gt;&lt;/select&gt;","//x")
        )
    )
),"无合适选项，请联系作者更新数据")</f>
        <v>32</v>
      </c>
    </row>
    <row r="1063" spans="2:14" x14ac:dyDescent="0.4">
      <c r="B1063" s="4" t="s">
        <v>63</v>
      </c>
      <c r="C1063" s="4" t="s">
        <v>1872</v>
      </c>
      <c r="E1063">
        <v>8</v>
      </c>
      <c r="F1063" t="s">
        <v>1964</v>
      </c>
      <c r="G1063" s="4" t="s">
        <v>1874</v>
      </c>
      <c r="H1063" s="4" t="s">
        <v>2060</v>
      </c>
      <c r="I1063" s="4" t="str">
        <f t="shared" si="16"/>
        <v>选项表!$M$1063#</v>
      </c>
      <c r="J1063" s="4"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_xlfn.FILTERXML("&lt;select&gt;&lt;x&gt;"&amp;SUBSTITUTE(选项表[[#This Row],[选项表]],",","&lt;/x&gt;&lt;x&gt;") &amp;"&lt;/x&gt;&lt;/select&gt;","//x")
        )
    )
),"无合适选项，请联系作者更新数据")</f>
        <v>4</v>
      </c>
    </row>
    <row r="1064" spans="2:14" x14ac:dyDescent="0.4">
      <c r="B1064" s="4" t="s">
        <v>63</v>
      </c>
      <c r="C1064" s="4" t="s">
        <v>1872</v>
      </c>
      <c r="E1064">
        <v>16</v>
      </c>
      <c r="F1064" t="s">
        <v>1964</v>
      </c>
      <c r="G1064" s="4" t="s">
        <v>1874</v>
      </c>
      <c r="H1064" s="4" t="s">
        <v>2038</v>
      </c>
      <c r="I1064" s="4" t="str">
        <f t="shared" si="16"/>
        <v>选项表!$M$1064#</v>
      </c>
      <c r="J1064" s="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_xlfn.FILTERXML("&lt;select&gt;&lt;x&gt;"&amp;SUBSTITUTE(选项表[[#This Row],[选项表]],",","&lt;/x&gt;&lt;x&gt;") &amp;"&lt;/x&gt;&lt;/select&gt;","//x")
        )
    )
),"无合适选项，请联系作者更新数据")</f>
        <v>4</v>
      </c>
      <c r="N1064">
        <v>8</v>
      </c>
    </row>
    <row r="1065" spans="2:14" x14ac:dyDescent="0.4">
      <c r="B1065" s="4" t="s">
        <v>63</v>
      </c>
      <c r="C1065" s="4" t="s">
        <v>1872</v>
      </c>
      <c r="E1065">
        <v>32</v>
      </c>
      <c r="F1065" t="s">
        <v>1964</v>
      </c>
      <c r="G1065" s="4" t="s">
        <v>1874</v>
      </c>
      <c r="H1065" s="4" t="s">
        <v>2217</v>
      </c>
      <c r="I1065" s="4" t="str">
        <f t="shared" si="16"/>
        <v>选项表!$M$1065#</v>
      </c>
      <c r="J1065" s="4"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_xlfn.FILTERXML("&lt;select&gt;&lt;x&gt;"&amp;SUBSTITUTE(选项表[[#This Row],[选项表]],",","&lt;/x&gt;&lt;x&gt;") &amp;"&lt;/x&gt;&lt;/select&gt;","//x")
        )
    )
),"无合适选项，请联系作者更新数据")</f>
        <v>8</v>
      </c>
      <c r="N1065">
        <v>16</v>
      </c>
    </row>
    <row r="1066" spans="2:14" x14ac:dyDescent="0.4">
      <c r="B1066" s="4" t="s">
        <v>63</v>
      </c>
      <c r="C1066" s="4" t="s">
        <v>1872</v>
      </c>
      <c r="E1066">
        <v>64</v>
      </c>
      <c r="F1066" t="s">
        <v>1964</v>
      </c>
      <c r="G1066" s="4" t="s">
        <v>1874</v>
      </c>
      <c r="H1066" s="4" t="s">
        <v>2218</v>
      </c>
      <c r="I1066" s="4" t="str">
        <f t="shared" si="16"/>
        <v>选项表!$M$1066#</v>
      </c>
      <c r="J1066" s="4"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_xlfn.FILTERXML("&lt;select&gt;&lt;x&gt;"&amp;SUBSTITUTE(选项表[[#This Row],[选项表]],",","&lt;/x&gt;&lt;x&gt;") &amp;"&lt;/x&gt;&lt;/select&gt;","//x")
        )
    )
),"无合适选项，请联系作者更新数据")</f>
        <v>16</v>
      </c>
      <c r="N1066">
        <v>32</v>
      </c>
    </row>
    <row r="1067" spans="2:14" x14ac:dyDescent="0.4">
      <c r="B1067" s="4" t="s">
        <v>63</v>
      </c>
      <c r="C1067" s="4" t="s">
        <v>1872</v>
      </c>
      <c r="E1067">
        <v>128</v>
      </c>
      <c r="F1067" t="s">
        <v>1964</v>
      </c>
      <c r="G1067" s="4" t="s">
        <v>1874</v>
      </c>
      <c r="H1067" s="4" t="s">
        <v>2044</v>
      </c>
      <c r="I1067" s="4" t="str">
        <f t="shared" si="16"/>
        <v>选项表!$M$1067#</v>
      </c>
      <c r="J1067" s="4"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_xlfn.FILTERXML("&lt;select&gt;&lt;x&gt;"&amp;SUBSTITUTE(选项表[[#This Row],[选项表]],",","&lt;/x&gt;&lt;x&gt;") &amp;"&lt;/x&gt;&lt;/select&gt;","//x")
        )
    )
),"无合适选项，请联系作者更新数据")</f>
        <v>32</v>
      </c>
    </row>
    <row r="1068" spans="2:14" x14ac:dyDescent="0.4">
      <c r="B1068" s="4" t="s">
        <v>63</v>
      </c>
      <c r="C1068" s="4" t="s">
        <v>1872</v>
      </c>
      <c r="E1068">
        <v>8</v>
      </c>
      <c r="F1068" t="s">
        <v>1965</v>
      </c>
      <c r="G1068" s="4" t="s">
        <v>1874</v>
      </c>
      <c r="H1068" s="4" t="s">
        <v>2060</v>
      </c>
      <c r="I1068" s="4" t="str">
        <f t="shared" si="16"/>
        <v>选项表!$M$1068#</v>
      </c>
      <c r="J1068" s="4"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_xlfn.FILTERXML("&lt;select&gt;&lt;x&gt;"&amp;SUBSTITUTE(选项表[[#This Row],[选项表]],",","&lt;/x&gt;&lt;x&gt;") &amp;"&lt;/x&gt;&lt;/select&gt;","//x")
        )
    )
),"无合适选项，请联系作者更新数据")</f>
        <v>4</v>
      </c>
    </row>
    <row r="1069" spans="2:14" x14ac:dyDescent="0.4">
      <c r="B1069" s="4" t="s">
        <v>63</v>
      </c>
      <c r="C1069" s="4" t="s">
        <v>1872</v>
      </c>
      <c r="E1069">
        <v>16</v>
      </c>
      <c r="F1069" t="s">
        <v>1965</v>
      </c>
      <c r="G1069" s="4" t="s">
        <v>1874</v>
      </c>
      <c r="H1069" s="4" t="s">
        <v>2038</v>
      </c>
      <c r="I1069" s="4" t="str">
        <f t="shared" si="16"/>
        <v>选项表!$M$1069#</v>
      </c>
      <c r="J1069" s="4"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_xlfn.FILTERXML("&lt;select&gt;&lt;x&gt;"&amp;SUBSTITUTE(选项表[[#This Row],[选项表]],",","&lt;/x&gt;&lt;x&gt;") &amp;"&lt;/x&gt;&lt;/select&gt;","//x")
        )
    )
),"无合适选项，请联系作者更新数据")</f>
        <v>4</v>
      </c>
      <c r="N1069">
        <v>8</v>
      </c>
    </row>
    <row r="1070" spans="2:14" x14ac:dyDescent="0.4">
      <c r="B1070" s="4" t="s">
        <v>63</v>
      </c>
      <c r="C1070" s="4" t="s">
        <v>1872</v>
      </c>
      <c r="E1070">
        <v>32</v>
      </c>
      <c r="F1070" t="s">
        <v>1965</v>
      </c>
      <c r="G1070" s="4" t="s">
        <v>1874</v>
      </c>
      <c r="H1070" s="4" t="s">
        <v>2217</v>
      </c>
      <c r="I1070" s="4" t="str">
        <f t="shared" si="16"/>
        <v>选项表!$M$1070#</v>
      </c>
      <c r="J1070" s="4"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_xlfn.FILTERXML("&lt;select&gt;&lt;x&gt;"&amp;SUBSTITUTE(选项表[[#This Row],[选项表]],",","&lt;/x&gt;&lt;x&gt;") &amp;"&lt;/x&gt;&lt;/select&gt;","//x")
        )
    )
),"无合适选项，请联系作者更新数据")</f>
        <v>8</v>
      </c>
      <c r="N1070">
        <v>16</v>
      </c>
    </row>
    <row r="1071" spans="2:14" x14ac:dyDescent="0.4">
      <c r="B1071" s="4" t="s">
        <v>63</v>
      </c>
      <c r="C1071" s="4" t="s">
        <v>1872</v>
      </c>
      <c r="E1071">
        <v>64</v>
      </c>
      <c r="F1071" t="s">
        <v>1965</v>
      </c>
      <c r="G1071" s="4" t="s">
        <v>1874</v>
      </c>
      <c r="H1071" s="4" t="s">
        <v>2218</v>
      </c>
      <c r="I1071" s="4" t="str">
        <f t="shared" si="16"/>
        <v>选项表!$M$1071#</v>
      </c>
      <c r="J1071" s="4"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_xlfn.FILTERXML("&lt;select&gt;&lt;x&gt;"&amp;SUBSTITUTE(选项表[[#This Row],[选项表]],",","&lt;/x&gt;&lt;x&gt;") &amp;"&lt;/x&gt;&lt;/select&gt;","//x")
        )
    )
),"无合适选项，请联系作者更新数据")</f>
        <v>16</v>
      </c>
      <c r="N1071">
        <v>32</v>
      </c>
    </row>
    <row r="1072" spans="2:14" x14ac:dyDescent="0.4">
      <c r="B1072" s="4" t="s">
        <v>63</v>
      </c>
      <c r="C1072" s="4" t="s">
        <v>1872</v>
      </c>
      <c r="E1072">
        <v>96</v>
      </c>
      <c r="F1072" t="s">
        <v>1965</v>
      </c>
      <c r="G1072" s="4" t="s">
        <v>1874</v>
      </c>
      <c r="H1072" s="4" t="s">
        <v>2044</v>
      </c>
      <c r="I1072" s="4" t="str">
        <f t="shared" si="16"/>
        <v>选项表!$M$1072#</v>
      </c>
      <c r="J1072" s="4"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_xlfn.FILTERXML("&lt;select&gt;&lt;x&gt;"&amp;SUBSTITUTE(选项表[[#This Row],[选项表]],",","&lt;/x&gt;&lt;x&gt;") &amp;"&lt;/x&gt;&lt;/select&gt;","//x")
        )
    )
),"无合适选项，请联系作者更新数据")</f>
        <v>32</v>
      </c>
    </row>
    <row r="1073" spans="2:13" x14ac:dyDescent="0.4">
      <c r="B1073" s="4" t="s">
        <v>63</v>
      </c>
      <c r="C1073" s="4" t="s">
        <v>1872</v>
      </c>
      <c r="E1073">
        <v>20</v>
      </c>
      <c r="F1073" t="s">
        <v>1991</v>
      </c>
      <c r="G1073" s="4" t="s">
        <v>1874</v>
      </c>
      <c r="H1073" s="4" t="s">
        <v>2060</v>
      </c>
      <c r="I1073" s="4" t="str">
        <f t="shared" si="16"/>
        <v>选项表!$M$1073#</v>
      </c>
      <c r="J1073" s="4"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_xlfn.FILTERXML("&lt;select&gt;&lt;x&gt;"&amp;SUBSTITUTE(选项表[[#This Row],[选项表]],",","&lt;/x&gt;&lt;x&gt;") &amp;"&lt;/x&gt;&lt;/select&gt;","//x")
        )
    )
),"无合适选项，请联系作者更新数据")</f>
        <v>4</v>
      </c>
    </row>
    <row r="1074" spans="2:13" x14ac:dyDescent="0.4">
      <c r="B1074" s="4" t="s">
        <v>63</v>
      </c>
      <c r="C1074" s="4" t="s">
        <v>1872</v>
      </c>
      <c r="E1074">
        <v>40</v>
      </c>
      <c r="F1074" t="s">
        <v>1991</v>
      </c>
      <c r="G1074" s="4" t="s">
        <v>1874</v>
      </c>
      <c r="H1074" s="4" t="s">
        <v>2058</v>
      </c>
      <c r="I1074" s="4" t="str">
        <f t="shared" si="16"/>
        <v>选项表!$M$1074#</v>
      </c>
      <c r="J1074" s="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8</v>
      </c>
    </row>
    <row r="1075" spans="2:13" x14ac:dyDescent="0.4">
      <c r="B1075" s="4" t="s">
        <v>63</v>
      </c>
      <c r="C1075" s="4" t="s">
        <v>1872</v>
      </c>
      <c r="E1075">
        <v>20</v>
      </c>
      <c r="F1075" t="s">
        <v>1990</v>
      </c>
      <c r="G1075" s="4" t="s">
        <v>1874</v>
      </c>
      <c r="H1075" s="4" t="s">
        <v>2060</v>
      </c>
      <c r="I1075" s="4" t="str">
        <f t="shared" si="16"/>
        <v>选项表!$M$1075#</v>
      </c>
      <c r="J1075" s="4"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_xlfn.FILTERXML("&lt;select&gt;&lt;x&gt;"&amp;SUBSTITUTE(选项表[[#This Row],[选项表]],",","&lt;/x&gt;&lt;x&gt;") &amp;"&lt;/x&gt;&lt;/select&gt;","//x")
        )
    )
),"无合适选项，请联系作者更新数据")</f>
        <v>4</v>
      </c>
    </row>
    <row r="1076" spans="2:13" x14ac:dyDescent="0.4">
      <c r="B1076" s="4" t="s">
        <v>63</v>
      </c>
      <c r="C1076" s="4" t="s">
        <v>1872</v>
      </c>
      <c r="E1076">
        <v>32</v>
      </c>
      <c r="F1076" t="s">
        <v>1990</v>
      </c>
      <c r="G1076" s="4" t="s">
        <v>1874</v>
      </c>
      <c r="H1076" s="4" t="s">
        <v>2058</v>
      </c>
      <c r="I1076" s="4" t="str">
        <f t="shared" si="16"/>
        <v>选项表!$M$1076#</v>
      </c>
      <c r="J1076" s="4"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8</v>
      </c>
    </row>
    <row r="1077" spans="2:13" x14ac:dyDescent="0.4">
      <c r="B1077" s="4" t="s">
        <v>63</v>
      </c>
      <c r="C1077" s="4" t="s">
        <v>1872</v>
      </c>
      <c r="E1077">
        <v>40</v>
      </c>
      <c r="F1077" t="s">
        <v>1990</v>
      </c>
      <c r="G1077" s="4" t="s">
        <v>1874</v>
      </c>
      <c r="H1077" s="4" t="s">
        <v>2095</v>
      </c>
      <c r="I1077" s="4" t="str">
        <f t="shared" si="16"/>
        <v>选项表!$M$1077#</v>
      </c>
      <c r="J1077" s="4"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_xlfn.FILTERXML("&lt;select&gt;&lt;x&gt;"&amp;SUBSTITUTE(选项表[[#This Row],[选项表]],",","&lt;/x&gt;&lt;x&gt;") &amp;"&lt;/x&gt;&lt;/select&gt;","//x")
        )
    )
),"无合适选项，请联系作者更新数据")</f>
        <v>10</v>
      </c>
    </row>
    <row r="1078" spans="2:13" x14ac:dyDescent="0.4">
      <c r="B1078" s="4" t="s">
        <v>63</v>
      </c>
      <c r="C1078" s="4" t="s">
        <v>1872</v>
      </c>
      <c r="E1078">
        <v>80</v>
      </c>
      <c r="F1078" t="s">
        <v>1990</v>
      </c>
      <c r="G1078" s="4" t="s">
        <v>1874</v>
      </c>
      <c r="H1078" s="4" t="s">
        <v>2097</v>
      </c>
      <c r="I1078" s="4" t="str">
        <f t="shared" si="16"/>
        <v>选项表!$M$1078#</v>
      </c>
      <c r="J1078" s="4"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20</v>
      </c>
    </row>
    <row r="1079" spans="2:13" x14ac:dyDescent="0.4">
      <c r="B1079" s="4" t="s">
        <v>63</v>
      </c>
      <c r="C1079" s="4" t="s">
        <v>1872</v>
      </c>
      <c r="E1079">
        <v>128</v>
      </c>
      <c r="F1079" t="s">
        <v>1990</v>
      </c>
      <c r="G1079" s="4" t="s">
        <v>1874</v>
      </c>
      <c r="H1079" s="4" t="s">
        <v>2044</v>
      </c>
      <c r="I1079" s="4" t="str">
        <f t="shared" si="16"/>
        <v>选项表!$M$1079#</v>
      </c>
      <c r="J1079" s="4"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32</v>
      </c>
    </row>
    <row r="1080" spans="2:13" x14ac:dyDescent="0.4">
      <c r="B1080" s="4" t="s">
        <v>63</v>
      </c>
      <c r="C1080" s="4" t="s">
        <v>1872</v>
      </c>
      <c r="E1080">
        <v>160</v>
      </c>
      <c r="F1080" t="s">
        <v>1990</v>
      </c>
      <c r="G1080" s="4" t="s">
        <v>1874</v>
      </c>
      <c r="H1080" s="4" t="s">
        <v>2099</v>
      </c>
      <c r="I1080" s="4" t="str">
        <f t="shared" si="16"/>
        <v>选项表!$M$1080#</v>
      </c>
      <c r="J1080" s="4"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40</v>
      </c>
    </row>
    <row r="1081" spans="2:13" x14ac:dyDescent="0.4">
      <c r="B1081" s="4" t="s">
        <v>63</v>
      </c>
      <c r="C1081" s="4" t="s">
        <v>1872</v>
      </c>
      <c r="E1081">
        <v>320</v>
      </c>
      <c r="F1081" t="s">
        <v>1990</v>
      </c>
      <c r="G1081" s="4" t="s">
        <v>1874</v>
      </c>
      <c r="H1081" s="4" t="s">
        <v>2025</v>
      </c>
      <c r="I1081" s="4" t="str">
        <f t="shared" si="16"/>
        <v>选项表!$M$1081#</v>
      </c>
      <c r="J1081" s="4"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80</v>
      </c>
    </row>
    <row r="1082" spans="2:13" x14ac:dyDescent="0.4">
      <c r="B1082" s="4" t="s">
        <v>63</v>
      </c>
      <c r="C1082" s="4" t="s">
        <v>1872</v>
      </c>
      <c r="E1082">
        <v>56</v>
      </c>
      <c r="F1082" t="s">
        <v>1989</v>
      </c>
      <c r="G1082" s="4" t="s">
        <v>1874</v>
      </c>
      <c r="H1082" s="4" t="s">
        <v>2092</v>
      </c>
      <c r="I1082" s="4" t="str">
        <f t="shared" si="16"/>
        <v>选项表!$M$1082#</v>
      </c>
      <c r="J1082" s="4"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6</v>
      </c>
    </row>
    <row r="1083" spans="2:13" x14ac:dyDescent="0.4">
      <c r="B1083" s="4" t="s">
        <v>63</v>
      </c>
      <c r="C1083" s="4" t="s">
        <v>1872</v>
      </c>
      <c r="E1083">
        <v>112</v>
      </c>
      <c r="F1083" t="s">
        <v>1989</v>
      </c>
      <c r="G1083" s="4" t="s">
        <v>1874</v>
      </c>
      <c r="H1083" s="4" t="s">
        <v>2094</v>
      </c>
      <c r="I1083" s="4" t="str">
        <f t="shared" si="16"/>
        <v>选项表!$M$1083#</v>
      </c>
      <c r="J1083" s="4"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_xlfn.FILTERXML("&lt;select&gt;&lt;x&gt;"&amp;SUBSTITUTE(选项表[[#This Row],[选项表]],",","&lt;/x&gt;&lt;x&gt;") &amp;"&lt;/x&gt;&lt;/select&gt;","//x")
        )
    )
),"无合适选项，请联系作者更新数据")</f>
        <v>14</v>
      </c>
    </row>
    <row r="1084" spans="2:13" x14ac:dyDescent="0.4">
      <c r="B1084" s="4" t="s">
        <v>63</v>
      </c>
      <c r="C1084" s="4" t="s">
        <v>1872</v>
      </c>
      <c r="E1084">
        <v>224</v>
      </c>
      <c r="F1084" t="s">
        <v>1989</v>
      </c>
      <c r="G1084" s="4" t="s">
        <v>1874</v>
      </c>
      <c r="H1084" s="4" t="s">
        <v>2356</v>
      </c>
      <c r="I1084" s="4" t="str">
        <f t="shared" si="16"/>
        <v>选项表!$M$1084#</v>
      </c>
      <c r="J1084" s="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_xlfn.FILTERXML("&lt;select&gt;&lt;x&gt;"&amp;SUBSTITUTE(选项表[[#This Row],[选项表]],",","&lt;/x&gt;&lt;x&gt;") &amp;"&lt;/x&gt;&lt;/select&gt;","//x")
        )
    )
),"无合适选项，请联系作者更新数据")</f>
        <v>28</v>
      </c>
    </row>
    <row r="1085" spans="2:13" x14ac:dyDescent="0.4">
      <c r="B1085" s="4" t="s">
        <v>63</v>
      </c>
      <c r="C1085" s="4" t="s">
        <v>1872</v>
      </c>
      <c r="E1085">
        <v>448</v>
      </c>
      <c r="F1085" t="s">
        <v>1989</v>
      </c>
      <c r="G1085" s="4" t="s">
        <v>1874</v>
      </c>
      <c r="H1085" s="4" t="s">
        <v>2048</v>
      </c>
      <c r="I1085" s="4" t="str">
        <f t="shared" si="16"/>
        <v>选项表!$M$1085#</v>
      </c>
      <c r="J1085" s="4"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56</v>
      </c>
    </row>
    <row r="1086" spans="2:13" x14ac:dyDescent="0.4">
      <c r="B1086" s="4" t="s">
        <v>63</v>
      </c>
      <c r="C1086" s="4" t="s">
        <v>1872</v>
      </c>
      <c r="E1086">
        <v>40</v>
      </c>
      <c r="F1086" t="s">
        <v>1993</v>
      </c>
      <c r="G1086" s="4" t="s">
        <v>1874</v>
      </c>
      <c r="H1086" s="4" t="s">
        <v>2058</v>
      </c>
      <c r="I1086" s="4" t="str">
        <f t="shared" si="16"/>
        <v>选项表!$M$1086#</v>
      </c>
      <c r="J1086" s="4"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_xlfn.FILTERXML("&lt;select&gt;&lt;x&gt;"&amp;SUBSTITUTE(选项表[[#This Row],[选项表]],",","&lt;/x&gt;&lt;x&gt;") &amp;"&lt;/x&gt;&lt;/select&gt;","//x")
        )
    )
),"无合适选项，请联系作者更新数据")</f>
        <v>8</v>
      </c>
    </row>
    <row r="1087" spans="2:13" x14ac:dyDescent="0.4">
      <c r="B1087" s="4" t="s">
        <v>63</v>
      </c>
      <c r="C1087" s="4" t="s">
        <v>1872</v>
      </c>
      <c r="E1087">
        <v>80</v>
      </c>
      <c r="F1087" t="s">
        <v>1993</v>
      </c>
      <c r="G1087" s="4" t="s">
        <v>1874</v>
      </c>
      <c r="H1087" s="4" t="s">
        <v>2357</v>
      </c>
      <c r="I1087" s="4" t="str">
        <f t="shared" si="16"/>
        <v>选项表!$M$1087#</v>
      </c>
      <c r="J1087" s="4"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18</v>
      </c>
    </row>
    <row r="1088" spans="2:13" x14ac:dyDescent="0.4">
      <c r="B1088" s="4" t="s">
        <v>63</v>
      </c>
      <c r="C1088" s="4" t="s">
        <v>1872</v>
      </c>
      <c r="E1088">
        <v>160</v>
      </c>
      <c r="F1088" t="s">
        <v>1993</v>
      </c>
      <c r="G1088" s="4" t="s">
        <v>1874</v>
      </c>
      <c r="H1088" s="4" t="s">
        <v>2358</v>
      </c>
      <c r="I1088" s="4" t="str">
        <f t="shared" si="16"/>
        <v>选项表!$M$1088#</v>
      </c>
      <c r="J1088" s="4"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_xlfn.FILTERXML("&lt;select&gt;&lt;x&gt;"&amp;SUBSTITUTE(选项表[[#This Row],[选项表]],",","&lt;/x&gt;&lt;x&gt;") &amp;"&lt;/x&gt;&lt;/select&gt;","//x")
        )
    )
),"无合适选项，请联系作者更新数据")</f>
        <v>36</v>
      </c>
    </row>
    <row r="1089" spans="2:13" x14ac:dyDescent="0.4">
      <c r="B1089" s="4" t="s">
        <v>63</v>
      </c>
      <c r="C1089" s="4" t="s">
        <v>1872</v>
      </c>
      <c r="E1089">
        <v>320</v>
      </c>
      <c r="F1089" t="s">
        <v>1993</v>
      </c>
      <c r="G1089" s="4" t="s">
        <v>1874</v>
      </c>
      <c r="H1089" s="4" t="s">
        <v>2071</v>
      </c>
      <c r="I1089" s="4" t="str">
        <f t="shared" si="16"/>
        <v>选项表!$M$1089#</v>
      </c>
      <c r="J1089" s="4"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_xlfn.FILTERXML("&lt;select&gt;&lt;x&gt;"&amp;SUBSTITUTE(选项表[[#This Row],[选项表]],",","&lt;/x&gt;&lt;x&gt;") &amp;"&lt;/x&gt;&lt;/select&gt;","//x")
        )
    )
),"无合适选项，请联系作者更新数据")</f>
        <v>72</v>
      </c>
    </row>
    <row r="1090" spans="2:13" x14ac:dyDescent="0.4">
      <c r="B1090" s="4" t="s">
        <v>63</v>
      </c>
      <c r="C1090" s="4" t="s">
        <v>1872</v>
      </c>
      <c r="E1090">
        <v>40</v>
      </c>
      <c r="F1090" t="s">
        <v>1992</v>
      </c>
      <c r="G1090" s="4" t="s">
        <v>1874</v>
      </c>
      <c r="H1090" s="4" t="s">
        <v>2095</v>
      </c>
      <c r="I1090" s="4" t="str">
        <f t="shared" ref="I1090:I1153" si="17">"选项表!" &amp; ADDRESS(ROW(M1090),COLUMN(M1090)) &amp; "#"</f>
        <v>选项表!$M$1090#</v>
      </c>
      <c r="J1090" s="4"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10</v>
      </c>
    </row>
    <row r="1091" spans="2:13" x14ac:dyDescent="0.4">
      <c r="B1091" s="4" t="s">
        <v>63</v>
      </c>
      <c r="C1091" s="4" t="s">
        <v>1872</v>
      </c>
      <c r="E1091">
        <v>80</v>
      </c>
      <c r="F1091" t="s">
        <v>1992</v>
      </c>
      <c r="G1091" s="4" t="s">
        <v>1874</v>
      </c>
      <c r="H1091" s="4" t="s">
        <v>2097</v>
      </c>
      <c r="I1091" s="4" t="str">
        <f t="shared" si="17"/>
        <v>选项表!$M$1091#</v>
      </c>
      <c r="J1091" s="4"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20</v>
      </c>
    </row>
    <row r="1092" spans="2:13" x14ac:dyDescent="0.4">
      <c r="B1092" s="4" t="s">
        <v>63</v>
      </c>
      <c r="C1092" s="4" t="s">
        <v>1872</v>
      </c>
      <c r="E1092">
        <v>160</v>
      </c>
      <c r="F1092" t="s">
        <v>1992</v>
      </c>
      <c r="G1092" s="4" t="s">
        <v>1874</v>
      </c>
      <c r="H1092" s="4" t="s">
        <v>2099</v>
      </c>
      <c r="I1092" s="4" t="str">
        <f t="shared" si="17"/>
        <v>选项表!$M$1092#</v>
      </c>
      <c r="J1092" s="4"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40</v>
      </c>
    </row>
    <row r="1093" spans="2:13" x14ac:dyDescent="0.4">
      <c r="B1093" s="4" t="s">
        <v>63</v>
      </c>
      <c r="C1093" s="4" t="s">
        <v>1872</v>
      </c>
      <c r="E1093">
        <v>320</v>
      </c>
      <c r="F1093" t="s">
        <v>1992</v>
      </c>
      <c r="G1093" s="4" t="s">
        <v>1874</v>
      </c>
      <c r="H1093" s="4" t="s">
        <v>2025</v>
      </c>
      <c r="I1093" s="4" t="str">
        <f t="shared" si="17"/>
        <v>选项表!$M$1093#</v>
      </c>
      <c r="J1093" s="4"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80</v>
      </c>
    </row>
    <row r="1094" spans="2:13" x14ac:dyDescent="0.4">
      <c r="B1094" s="4" t="s">
        <v>63</v>
      </c>
      <c r="C1094" s="4" t="s">
        <v>1872</v>
      </c>
      <c r="E1094">
        <v>64</v>
      </c>
      <c r="F1094" t="s">
        <v>1994</v>
      </c>
      <c r="G1094" s="4" t="s">
        <v>1874</v>
      </c>
      <c r="H1094" s="4" t="s">
        <v>2044</v>
      </c>
      <c r="I1094" s="4" t="str">
        <f t="shared" si="17"/>
        <v>选项表!$M$1094#</v>
      </c>
      <c r="J1094" s="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32</v>
      </c>
    </row>
    <row r="1095" spans="2:13" x14ac:dyDescent="0.4">
      <c r="B1095" s="4" t="s">
        <v>63</v>
      </c>
      <c r="C1095" s="4" t="s">
        <v>1872</v>
      </c>
      <c r="E1095">
        <v>226</v>
      </c>
      <c r="F1095" t="s">
        <v>1994</v>
      </c>
      <c r="G1095" s="4" t="s">
        <v>1874</v>
      </c>
      <c r="H1095" s="4" t="s">
        <v>2081</v>
      </c>
      <c r="I1095" s="4" t="str">
        <f t="shared" si="17"/>
        <v>选项表!$M$1095#</v>
      </c>
      <c r="J1095" s="4"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_xlfn.FILTERXML("&lt;select&gt;&lt;x&gt;"&amp;SUBSTITUTE(选项表[[#This Row],[选项表]],",","&lt;/x&gt;&lt;x&gt;") &amp;"&lt;/x&gt;&lt;/select&gt;","//x")
        )
    )
),"无合适选项，请联系作者更新数据")</f>
        <v>90</v>
      </c>
    </row>
    <row r="1096" spans="2:13" x14ac:dyDescent="0.4">
      <c r="B1096" s="4" t="s">
        <v>63</v>
      </c>
      <c r="C1096" s="4" t="s">
        <v>1872</v>
      </c>
      <c r="E1096">
        <v>452</v>
      </c>
      <c r="F1096" t="s">
        <v>1994</v>
      </c>
      <c r="G1096" s="4" t="s">
        <v>1874</v>
      </c>
      <c r="H1096" s="4" t="s">
        <v>2084</v>
      </c>
      <c r="I1096" s="4" t="str">
        <f t="shared" si="17"/>
        <v>选项表!$M$1096#</v>
      </c>
      <c r="J1096" s="4"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_xlfn.FILTERXML("&lt;select&gt;&lt;x&gt;"&amp;SUBSTITUTE(选项表[[#This Row],[选项表]],",","&lt;/x&gt;&lt;x&gt;") &amp;"&lt;/x&gt;&lt;/select&gt;","//x")
        )
    )
),"无合适选项，请联系作者更新数据")</f>
        <v>180</v>
      </c>
    </row>
    <row r="1097" spans="2:13" x14ac:dyDescent="0.4">
      <c r="B1097" s="4" t="s">
        <v>63</v>
      </c>
      <c r="C1097" s="4" t="s">
        <v>1872</v>
      </c>
      <c r="E1097">
        <v>96</v>
      </c>
      <c r="F1097" t="s">
        <v>1988</v>
      </c>
      <c r="G1097" s="4" t="s">
        <v>1874</v>
      </c>
      <c r="H1097" s="4" t="s">
        <v>2055</v>
      </c>
      <c r="I1097" s="4" t="str">
        <f t="shared" si="17"/>
        <v>选项表!$M$1097#</v>
      </c>
      <c r="J1097" s="4"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_xlfn.FILTERXML("&lt;select&gt;&lt;x&gt;"&amp;SUBSTITUTE(选项表[[#This Row],[选项表]],",","&lt;/x&gt;&lt;x&gt;") &amp;"&lt;/x&gt;&lt;/select&gt;","//x")
        )
    )
),"无合适选项，请联系作者更新数据")</f>
        <v>16</v>
      </c>
    </row>
    <row r="1098" spans="2:13" x14ac:dyDescent="0.4">
      <c r="B1098" s="4" t="s">
        <v>63</v>
      </c>
      <c r="C1098" s="4" t="s">
        <v>1872</v>
      </c>
      <c r="E1098">
        <v>192</v>
      </c>
      <c r="F1098" t="s">
        <v>1988</v>
      </c>
      <c r="G1098" s="4" t="s">
        <v>1874</v>
      </c>
      <c r="H1098" s="4" t="s">
        <v>2044</v>
      </c>
      <c r="I1098" s="4" t="str">
        <f t="shared" si="17"/>
        <v>选项表!$M$1098#</v>
      </c>
      <c r="J1098" s="4"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_xlfn.FILTERXML("&lt;select&gt;&lt;x&gt;"&amp;SUBSTITUTE(选项表[[#This Row],[选项表]],",","&lt;/x&gt;&lt;x&gt;") &amp;"&lt;/x&gt;&lt;/select&gt;","//x")
        )
    )
),"无合适选项，请联系作者更新数据")</f>
        <v>32</v>
      </c>
    </row>
    <row r="1099" spans="2:13" x14ac:dyDescent="0.4">
      <c r="B1099" s="4" t="s">
        <v>63</v>
      </c>
      <c r="C1099" s="4" t="s">
        <v>1872</v>
      </c>
      <c r="E1099">
        <v>474</v>
      </c>
      <c r="F1099" t="s">
        <v>1988</v>
      </c>
      <c r="G1099" s="4" t="s">
        <v>1874</v>
      </c>
      <c r="H1099" s="4" t="s">
        <v>2089</v>
      </c>
      <c r="I1099" s="4" t="str">
        <f t="shared" si="17"/>
        <v>选项表!$M$1099#</v>
      </c>
      <c r="J1099" s="4"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82</v>
      </c>
    </row>
    <row r="1100" spans="2:13" x14ac:dyDescent="0.4">
      <c r="B1100" s="4" t="s">
        <v>63</v>
      </c>
      <c r="C1100" s="4" t="s">
        <v>1872</v>
      </c>
      <c r="E1100">
        <v>948</v>
      </c>
      <c r="F1100" t="s">
        <v>1988</v>
      </c>
      <c r="G1100" s="4" t="s">
        <v>1874</v>
      </c>
      <c r="H1100" s="4" t="s">
        <v>2091</v>
      </c>
      <c r="I1100" s="4" t="str">
        <f t="shared" si="17"/>
        <v>选项表!$M$1100#</v>
      </c>
      <c r="J1100" s="4"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_xlfn.FILTERXML("&lt;select&gt;&lt;x&gt;"&amp;SUBSTITUTE(选项表[[#This Row],[选项表]],",","&lt;/x&gt;&lt;x&gt;") &amp;"&lt;/x&gt;&lt;/select&gt;","//x")
        )
    )
),"无合适选项，请联系作者更新数据")</f>
        <v>164</v>
      </c>
    </row>
    <row r="1101" spans="2:13" x14ac:dyDescent="0.4">
      <c r="B1101" s="4" t="s">
        <v>63</v>
      </c>
      <c r="C1101" s="4" t="s">
        <v>1872</v>
      </c>
      <c r="E1101">
        <v>88</v>
      </c>
      <c r="F1101" t="s">
        <v>1996</v>
      </c>
      <c r="G1101" s="4" t="s">
        <v>1874</v>
      </c>
      <c r="H1101" s="4" t="s">
        <v>2095</v>
      </c>
      <c r="I1101" s="4" t="str">
        <f t="shared" si="17"/>
        <v>选项表!$M$1101#</v>
      </c>
      <c r="J1101" s="4"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_xlfn.FILTERXML("&lt;select&gt;&lt;x&gt;"&amp;SUBSTITUTE(选项表[[#This Row],[选项表]],",","&lt;/x&gt;&lt;x&gt;") &amp;"&lt;/x&gt;&lt;/select&gt;","//x")
        )
    )
),"无合适选项，请联系作者更新数据")</f>
        <v>10</v>
      </c>
    </row>
    <row r="1102" spans="2:13" x14ac:dyDescent="0.4">
      <c r="B1102" s="4" t="s">
        <v>63</v>
      </c>
      <c r="C1102" s="4" t="s">
        <v>1872</v>
      </c>
      <c r="E1102">
        <v>176</v>
      </c>
      <c r="F1102" t="s">
        <v>1996</v>
      </c>
      <c r="G1102" s="4" t="s">
        <v>1874</v>
      </c>
      <c r="H1102" s="4" t="s">
        <v>2101</v>
      </c>
      <c r="I1102" s="4" t="str">
        <f t="shared" si="17"/>
        <v>选项表!$M$1102#</v>
      </c>
      <c r="J1102" s="4"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_xlfn.FILTERXML("&lt;select&gt;&lt;x&gt;"&amp;SUBSTITUTE(选项表[[#This Row],[选项表]],",","&lt;/x&gt;&lt;x&gt;") &amp;"&lt;/x&gt;&lt;/select&gt;","//x")
        )
    )
),"无合适选项，请联系作者更新数据")</f>
        <v>22</v>
      </c>
    </row>
    <row r="1103" spans="2:13" x14ac:dyDescent="0.4">
      <c r="B1103" s="4" t="s">
        <v>63</v>
      </c>
      <c r="C1103" s="4" t="s">
        <v>1872</v>
      </c>
      <c r="E1103">
        <v>352</v>
      </c>
      <c r="F1103" t="s">
        <v>1996</v>
      </c>
      <c r="G1103" s="4" t="s">
        <v>1874</v>
      </c>
      <c r="H1103" s="4" t="s">
        <v>2103</v>
      </c>
      <c r="I1103" s="4" t="str">
        <f t="shared" si="17"/>
        <v>选项表!$M$1103#</v>
      </c>
      <c r="J1103" s="4"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44</v>
      </c>
    </row>
    <row r="1104" spans="2:13" x14ac:dyDescent="0.4">
      <c r="B1104" s="4" t="s">
        <v>63</v>
      </c>
      <c r="C1104" s="4" t="s">
        <v>1872</v>
      </c>
      <c r="E1104">
        <v>32</v>
      </c>
      <c r="F1104" t="s">
        <v>1979</v>
      </c>
      <c r="G1104" s="4" t="s">
        <v>1874</v>
      </c>
      <c r="H1104" s="4" t="s">
        <v>2058</v>
      </c>
      <c r="I1104" s="4" t="str">
        <f t="shared" si="17"/>
        <v>选项表!$M$1104#</v>
      </c>
      <c r="J1104" s="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8</v>
      </c>
    </row>
    <row r="1105" spans="2:13" x14ac:dyDescent="0.4">
      <c r="B1105" s="4" t="s">
        <v>63</v>
      </c>
      <c r="C1105" s="4" t="s">
        <v>1872</v>
      </c>
      <c r="E1105">
        <v>64</v>
      </c>
      <c r="F1105" t="s">
        <v>1979</v>
      </c>
      <c r="G1105" s="4" t="s">
        <v>1874</v>
      </c>
      <c r="H1105" s="4" t="s">
        <v>2055</v>
      </c>
      <c r="I1105" s="4" t="str">
        <f t="shared" si="17"/>
        <v>选项表!$M$1105#</v>
      </c>
      <c r="J1105" s="4"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16</v>
      </c>
    </row>
    <row r="1106" spans="2:13" x14ac:dyDescent="0.4">
      <c r="B1106" s="4" t="s">
        <v>63</v>
      </c>
      <c r="C1106" s="4" t="s">
        <v>1872</v>
      </c>
      <c r="E1106">
        <v>128</v>
      </c>
      <c r="F1106" t="s">
        <v>1979</v>
      </c>
      <c r="G1106" s="4" t="s">
        <v>1874</v>
      </c>
      <c r="H1106" s="4" t="s">
        <v>2044</v>
      </c>
      <c r="I1106" s="4" t="str">
        <f t="shared" si="17"/>
        <v>选项表!$M$1106#</v>
      </c>
      <c r="J1106" s="4"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32</v>
      </c>
    </row>
    <row r="1107" spans="2:13" x14ac:dyDescent="0.4">
      <c r="B1107" s="4" t="s">
        <v>63</v>
      </c>
      <c r="C1107" s="4" t="s">
        <v>1872</v>
      </c>
      <c r="E1107">
        <v>256</v>
      </c>
      <c r="F1107" t="s">
        <v>1979</v>
      </c>
      <c r="G1107" s="4" t="s">
        <v>1874</v>
      </c>
      <c r="H1107" s="4" t="s">
        <v>2045</v>
      </c>
      <c r="I1107" s="4" t="str">
        <f t="shared" si="17"/>
        <v>选项表!$M$1107#</v>
      </c>
      <c r="J1107" s="4"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64</v>
      </c>
    </row>
    <row r="1108" spans="2:13" x14ac:dyDescent="0.4">
      <c r="B1108" s="4" t="s">
        <v>63</v>
      </c>
      <c r="C1108" s="4" t="s">
        <v>1872</v>
      </c>
      <c r="E1108">
        <v>320</v>
      </c>
      <c r="F1108" t="s">
        <v>1979</v>
      </c>
      <c r="G1108" s="4" t="s">
        <v>1874</v>
      </c>
      <c r="H1108" s="4" t="s">
        <v>2056</v>
      </c>
      <c r="I1108" s="4" t="str">
        <f t="shared" si="17"/>
        <v>选项表!$M$1108#</v>
      </c>
      <c r="J1108" s="4"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84</v>
      </c>
    </row>
    <row r="1109" spans="2:13" x14ac:dyDescent="0.4">
      <c r="B1109" s="4" t="s">
        <v>63</v>
      </c>
      <c r="C1109" s="4" t="s">
        <v>1872</v>
      </c>
      <c r="E1109">
        <v>32</v>
      </c>
      <c r="F1109" t="s">
        <v>1980</v>
      </c>
      <c r="G1109" s="4" t="s">
        <v>1874</v>
      </c>
      <c r="H1109" s="4" t="s">
        <v>2058</v>
      </c>
      <c r="I1109" s="4" t="str">
        <f t="shared" si="17"/>
        <v>选项表!$M$1109#</v>
      </c>
      <c r="J1109" s="4"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_xlfn.FILTERXML("&lt;select&gt;&lt;x&gt;"&amp;SUBSTITUTE(选项表[[#This Row],[选项表]],",","&lt;/x&gt;&lt;x&gt;") &amp;"&lt;/x&gt;&lt;/select&gt;","//x")
        )
    )
),"无合适选项，请联系作者更新数据")</f>
        <v>8</v>
      </c>
    </row>
    <row r="1110" spans="2:13" x14ac:dyDescent="0.4">
      <c r="B1110" s="4" t="s">
        <v>63</v>
      </c>
      <c r="C1110" s="4" t="s">
        <v>1872</v>
      </c>
      <c r="E1110">
        <v>64</v>
      </c>
      <c r="F1110" t="s">
        <v>1980</v>
      </c>
      <c r="G1110" s="4" t="s">
        <v>1874</v>
      </c>
      <c r="H1110" s="4" t="s">
        <v>2055</v>
      </c>
      <c r="I1110" s="4" t="str">
        <f t="shared" si="17"/>
        <v>选项表!$M$1110#</v>
      </c>
      <c r="J1110" s="4"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_xlfn.FILTERXML("&lt;select&gt;&lt;x&gt;"&amp;SUBSTITUTE(选项表[[#This Row],[选项表]],",","&lt;/x&gt;&lt;x&gt;") &amp;"&lt;/x&gt;&lt;/select&gt;","//x")
        )
    )
),"无合适选项，请联系作者更新数据")</f>
        <v>16</v>
      </c>
    </row>
    <row r="1111" spans="2:13" x14ac:dyDescent="0.4">
      <c r="B1111" s="4" t="s">
        <v>63</v>
      </c>
      <c r="C1111" s="4" t="s">
        <v>1872</v>
      </c>
      <c r="E1111">
        <v>96</v>
      </c>
      <c r="F1111" t="s">
        <v>1980</v>
      </c>
      <c r="G1111" s="4" t="s">
        <v>1874</v>
      </c>
      <c r="H1111" s="4" t="s">
        <v>2059</v>
      </c>
      <c r="I1111" s="4" t="str">
        <f t="shared" si="17"/>
        <v>选项表!$M$1111#</v>
      </c>
      <c r="J1111" s="4"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_xlfn.FILTERXML("&lt;select&gt;&lt;x&gt;"&amp;SUBSTITUTE(选项表[[#This Row],[选项表]],",","&lt;/x&gt;&lt;x&gt;") &amp;"&lt;/x&gt;&lt;/select&gt;","//x")
        )
    )
),"无合适选项，请联系作者更新数据")</f>
        <v>24</v>
      </c>
    </row>
    <row r="1112" spans="2:13" x14ac:dyDescent="0.4">
      <c r="B1112" s="4" t="s">
        <v>63</v>
      </c>
      <c r="C1112" s="4" t="s">
        <v>1872</v>
      </c>
      <c r="E1112">
        <v>128</v>
      </c>
      <c r="F1112" t="s">
        <v>1980</v>
      </c>
      <c r="G1112" s="4" t="s">
        <v>1874</v>
      </c>
      <c r="H1112" s="4" t="s">
        <v>2044</v>
      </c>
      <c r="I1112" s="4" t="str">
        <f t="shared" si="17"/>
        <v>选项表!$M$1112#</v>
      </c>
      <c r="J1112" s="4"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_xlfn.FILTERXML("&lt;select&gt;&lt;x&gt;"&amp;SUBSTITUTE(选项表[[#This Row],[选项表]],",","&lt;/x&gt;&lt;x&gt;") &amp;"&lt;/x&gt;&lt;/select&gt;","//x")
        )
    )
),"无合适选项，请联系作者更新数据")</f>
        <v>32</v>
      </c>
    </row>
    <row r="1113" spans="2:13" x14ac:dyDescent="0.4">
      <c r="B1113" s="4" t="s">
        <v>63</v>
      </c>
      <c r="C1113" s="4" t="s">
        <v>1872</v>
      </c>
      <c r="E1113">
        <v>256</v>
      </c>
      <c r="F1113" t="s">
        <v>1980</v>
      </c>
      <c r="G1113" s="4" t="s">
        <v>1874</v>
      </c>
      <c r="H1113" s="4" t="s">
        <v>2045</v>
      </c>
      <c r="I1113" s="4" t="str">
        <f t="shared" si="17"/>
        <v>选项表!$M$1113#</v>
      </c>
      <c r="J1113" s="4"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_xlfn.FILTERXML("&lt;select&gt;&lt;x&gt;"&amp;SUBSTITUTE(选项表[[#This Row],[选项表]],",","&lt;/x&gt;&lt;x&gt;") &amp;"&lt;/x&gt;&lt;/select&gt;","//x")
        )
    )
),"无合适选项，请联系作者更新数据")</f>
        <v>64</v>
      </c>
    </row>
    <row r="1114" spans="2:13" x14ac:dyDescent="0.4">
      <c r="B1114" s="4" t="s">
        <v>63</v>
      </c>
      <c r="C1114" s="4" t="s">
        <v>1872</v>
      </c>
      <c r="E1114">
        <v>320</v>
      </c>
      <c r="F1114" t="s">
        <v>1980</v>
      </c>
      <c r="G1114" s="4" t="s">
        <v>1874</v>
      </c>
      <c r="H1114" s="4" t="s">
        <v>2359</v>
      </c>
      <c r="I1114" s="4" t="str">
        <f t="shared" si="17"/>
        <v>选项表!$M$1114#</v>
      </c>
      <c r="J1114" s="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_xlfn.FILTERXML("&lt;select&gt;&lt;x&gt;"&amp;SUBSTITUTE(选项表[[#This Row],[选项表]],",","&lt;/x&gt;&lt;x&gt;") &amp;"&lt;/x&gt;&lt;/select&gt;","//x")
        )
    )
),"无合适选项，请联系作者更新数据")</f>
        <v>76</v>
      </c>
    </row>
    <row r="1115" spans="2:13" x14ac:dyDescent="0.4">
      <c r="B1115" s="4" t="s">
        <v>63</v>
      </c>
      <c r="C1115" s="4" t="s">
        <v>1872</v>
      </c>
      <c r="E1115">
        <v>384</v>
      </c>
      <c r="F1115" t="s">
        <v>1968</v>
      </c>
      <c r="G1115" s="4" t="s">
        <v>1874</v>
      </c>
      <c r="H1115" s="4" t="s">
        <v>2025</v>
      </c>
      <c r="I1115" s="4" t="str">
        <f t="shared" si="17"/>
        <v>选项表!$M$1115#</v>
      </c>
      <c r="J1115" s="4"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80</v>
      </c>
    </row>
    <row r="1116" spans="2:13" x14ac:dyDescent="0.4">
      <c r="B1116" s="4" t="s">
        <v>63</v>
      </c>
      <c r="C1116" s="4" t="s">
        <v>1872</v>
      </c>
      <c r="E1116">
        <v>384</v>
      </c>
      <c r="F1116" t="s">
        <v>1978</v>
      </c>
      <c r="G1116" s="4" t="s">
        <v>1874</v>
      </c>
      <c r="H1116" s="4" t="s">
        <v>2025</v>
      </c>
      <c r="I1116" s="4" t="str">
        <f t="shared" si="17"/>
        <v>选项表!$M$1116#</v>
      </c>
      <c r="J1116" s="4"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80</v>
      </c>
    </row>
    <row r="1117" spans="2:13" x14ac:dyDescent="0.4">
      <c r="B1117" s="4" t="s">
        <v>63</v>
      </c>
      <c r="C1117" s="4" t="s">
        <v>1872</v>
      </c>
      <c r="E1117">
        <v>384</v>
      </c>
      <c r="F1117" t="s">
        <v>1956</v>
      </c>
      <c r="G1117" s="4" t="s">
        <v>1874</v>
      </c>
      <c r="H1117" s="4" t="s">
        <v>2020</v>
      </c>
      <c r="I1117" s="4" t="str">
        <f t="shared" si="17"/>
        <v>选项表!$M$1117#</v>
      </c>
      <c r="J1117" s="4"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96</v>
      </c>
    </row>
    <row r="1118" spans="2:13" x14ac:dyDescent="0.4">
      <c r="B1118" s="4" t="s">
        <v>63</v>
      </c>
      <c r="C1118" s="4" t="s">
        <v>1872</v>
      </c>
      <c r="E1118">
        <v>384</v>
      </c>
      <c r="F1118" t="s">
        <v>1995</v>
      </c>
      <c r="G1118" s="4" t="s">
        <v>1874</v>
      </c>
      <c r="H1118" s="4" t="s">
        <v>2020</v>
      </c>
      <c r="I1118" s="4" t="str">
        <f t="shared" si="17"/>
        <v>选项表!$M$1118#</v>
      </c>
      <c r="J1118" s="4"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_xlfn.FILTERXML("&lt;select&gt;&lt;x&gt;"&amp;SUBSTITUTE(选项表[[#This Row],[选项表]],",","&lt;/x&gt;&lt;x&gt;") &amp;"&lt;/x&gt;&lt;/select&gt;","//x")
        )
    )
),"无合适选项，请联系作者更新数据")</f>
        <v>96</v>
      </c>
    </row>
    <row r="1119" spans="2:13" x14ac:dyDescent="0.4">
      <c r="B1119" s="4" t="s">
        <v>63</v>
      </c>
      <c r="C1119" s="4" t="s">
        <v>11</v>
      </c>
      <c r="E1119">
        <v>1</v>
      </c>
      <c r="F1119" t="s">
        <v>1972</v>
      </c>
      <c r="G1119" s="4" t="s">
        <v>1874</v>
      </c>
      <c r="H1119" s="4" t="s">
        <v>2068</v>
      </c>
      <c r="I1119" s="4" t="str">
        <f t="shared" si="17"/>
        <v>选项表!$M$1119#</v>
      </c>
      <c r="J1119" s="4"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_xlfn.FILTERXML("&lt;select&gt;&lt;x&gt;"&amp;SUBSTITUTE(选项表[[#This Row],[选项表]],",","&lt;/x&gt;&lt;x&gt;") &amp;"&lt;/x&gt;&lt;/select&gt;","//x")
        )
    )
),"无合适选项，请联系作者更新数据")</f>
        <v>1</v>
      </c>
    </row>
    <row r="1120" spans="2:13" x14ac:dyDescent="0.4">
      <c r="B1120" s="4" t="s">
        <v>63</v>
      </c>
      <c r="C1120" s="4" t="s">
        <v>11</v>
      </c>
      <c r="E1120">
        <v>2</v>
      </c>
      <c r="F1120" t="s">
        <v>1972</v>
      </c>
      <c r="G1120" s="4" t="s">
        <v>1874</v>
      </c>
      <c r="H1120" s="4" t="s">
        <v>2068</v>
      </c>
      <c r="I1120" s="4" t="str">
        <f t="shared" si="17"/>
        <v>选项表!$M$1120#</v>
      </c>
      <c r="J1120" s="4"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_xlfn.FILTERXML("&lt;select&gt;&lt;x&gt;"&amp;SUBSTITUTE(选项表[[#This Row],[选项表]],",","&lt;/x&gt;&lt;x&gt;") &amp;"&lt;/x&gt;&lt;/select&gt;","//x")
        )
    )
),"无合适选项，请联系作者更新数据")</f>
        <v>1</v>
      </c>
    </row>
    <row r="1121" spans="2:14" x14ac:dyDescent="0.4">
      <c r="B1121" s="4" t="s">
        <v>63</v>
      </c>
      <c r="C1121" s="4" t="s">
        <v>11</v>
      </c>
      <c r="E1121">
        <v>4</v>
      </c>
      <c r="F1121" t="s">
        <v>1972</v>
      </c>
      <c r="G1121" s="4" t="s">
        <v>1874</v>
      </c>
      <c r="H1121" s="4" t="s">
        <v>2171</v>
      </c>
      <c r="I1121" s="4" t="str">
        <f t="shared" si="17"/>
        <v>选项表!$M$1121#</v>
      </c>
      <c r="J1121" s="4"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1</v>
      </c>
      <c r="N1121">
        <v>2</v>
      </c>
    </row>
    <row r="1122" spans="2:14" x14ac:dyDescent="0.4">
      <c r="B1122" s="4" t="s">
        <v>63</v>
      </c>
      <c r="C1122" s="4" t="s">
        <v>11</v>
      </c>
      <c r="E1122">
        <v>8</v>
      </c>
      <c r="F1122" t="s">
        <v>1972</v>
      </c>
      <c r="G1122" s="4" t="s">
        <v>1874</v>
      </c>
      <c r="H1122" s="4" t="s">
        <v>2227</v>
      </c>
      <c r="I1122" s="4" t="str">
        <f t="shared" si="17"/>
        <v>选项表!$M$1122#</v>
      </c>
      <c r="J1122" s="4"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2</v>
      </c>
      <c r="N1122">
        <v>4</v>
      </c>
    </row>
    <row r="1123" spans="2:14" x14ac:dyDescent="0.4">
      <c r="B1123" s="4" t="s">
        <v>63</v>
      </c>
      <c r="C1123" s="4" t="s">
        <v>11</v>
      </c>
      <c r="E1123">
        <v>16</v>
      </c>
      <c r="F1123" t="s">
        <v>1972</v>
      </c>
      <c r="G1123" s="4" t="s">
        <v>1874</v>
      </c>
      <c r="H1123" s="4" t="s">
        <v>2038</v>
      </c>
      <c r="I1123" s="4" t="str">
        <f t="shared" si="17"/>
        <v>选项表!$M$1123#</v>
      </c>
      <c r="J1123" s="4"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N1123">IFERROR(_xlfn._xlws.SORT(
    _xlfn.UNIQUE(
        TRANSPOSE(
            _xlfn.FILTERXML("&lt;select&gt;&lt;x&gt;"&amp;SUBSTITUTE(选项表[[#This Row],[选项表]],",","&lt;/x&gt;&lt;x&gt;") &amp;"&lt;/x&gt;&lt;/select&gt;","//x")
        )
    )
),"无合适选项，请联系作者更新数据")</f>
        <v>4</v>
      </c>
      <c r="N1123">
        <v>8</v>
      </c>
    </row>
    <row r="1124" spans="2:14" x14ac:dyDescent="0.4">
      <c r="B1124" s="4" t="s">
        <v>63</v>
      </c>
      <c r="C1124" s="4" t="s">
        <v>11</v>
      </c>
      <c r="E1124">
        <v>32</v>
      </c>
      <c r="F1124" t="s">
        <v>1972</v>
      </c>
      <c r="G1124" s="4" t="s">
        <v>1874</v>
      </c>
      <c r="H1124" s="4" t="s">
        <v>2217</v>
      </c>
      <c r="I1124" s="4" t="str">
        <f t="shared" si="17"/>
        <v>选项表!$M$1124#</v>
      </c>
      <c r="J1124" s="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N1124">IFERROR(_xlfn._xlws.SORT(
    _xlfn.UNIQUE(
        TRANSPOSE(
            _xlfn.FILTERXML("&lt;select&gt;&lt;x&gt;"&amp;SUBSTITUTE(选项表[[#This Row],[选项表]],",","&lt;/x&gt;&lt;x&gt;") &amp;"&lt;/x&gt;&lt;/select&gt;","//x")
        )
    )
),"无合适选项，请联系作者更新数据")</f>
        <v>8</v>
      </c>
      <c r="N1124">
        <v>16</v>
      </c>
    </row>
    <row r="1125" spans="2:14" x14ac:dyDescent="0.4">
      <c r="B1125" s="4" t="s">
        <v>63</v>
      </c>
      <c r="C1125" s="4" t="s">
        <v>11</v>
      </c>
      <c r="E1125">
        <v>64</v>
      </c>
      <c r="F1125" t="s">
        <v>1972</v>
      </c>
      <c r="G1125" s="4" t="s">
        <v>1874</v>
      </c>
      <c r="H1125" s="4" t="s">
        <v>2218</v>
      </c>
      <c r="I1125" s="4" t="str">
        <f t="shared" si="17"/>
        <v>选项表!$M$1125#</v>
      </c>
      <c r="J1125" s="4"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N1125">IFERROR(_xlfn._xlws.SORT(
    _xlfn.UNIQUE(
        TRANSPOSE(
            _xlfn.FILTERXML("&lt;select&gt;&lt;x&gt;"&amp;SUBSTITUTE(选项表[[#This Row],[选项表]],",","&lt;/x&gt;&lt;x&gt;") &amp;"&lt;/x&gt;&lt;/select&gt;","//x")
        )
    )
),"无合适选项，请联系作者更新数据")</f>
        <v>16</v>
      </c>
      <c r="N1125">
        <v>32</v>
      </c>
    </row>
    <row r="1126" spans="2:14" x14ac:dyDescent="0.4">
      <c r="B1126" s="4" t="s">
        <v>63</v>
      </c>
      <c r="C1126" s="4" t="s">
        <v>11</v>
      </c>
      <c r="E1126">
        <v>128</v>
      </c>
      <c r="F1126" t="s">
        <v>1972</v>
      </c>
      <c r="G1126" s="4" t="s">
        <v>1874</v>
      </c>
      <c r="H1126" s="4" t="s">
        <v>2044</v>
      </c>
      <c r="I1126" s="4" t="str">
        <f t="shared" si="17"/>
        <v>选项表!$M$1126#</v>
      </c>
      <c r="J1126" s="4"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32</v>
      </c>
    </row>
    <row r="1127" spans="2:14" x14ac:dyDescent="0.4">
      <c r="B1127" s="4" t="s">
        <v>63</v>
      </c>
      <c r="C1127" s="4" t="s">
        <v>11</v>
      </c>
      <c r="E1127">
        <v>96</v>
      </c>
      <c r="F1127" t="s">
        <v>1972</v>
      </c>
      <c r="G1127" s="4" t="s">
        <v>1874</v>
      </c>
      <c r="H1127" s="4" t="s">
        <v>2063</v>
      </c>
      <c r="I1127" s="4" t="str">
        <f t="shared" si="17"/>
        <v>选项表!$M$1127#</v>
      </c>
      <c r="J1127" s="4"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48</v>
      </c>
    </row>
    <row r="1128" spans="2:14" x14ac:dyDescent="0.4">
      <c r="B1128" s="4" t="s">
        <v>63</v>
      </c>
      <c r="C1128" s="4" t="s">
        <v>11</v>
      </c>
      <c r="E1128">
        <v>192</v>
      </c>
      <c r="F1128" t="s">
        <v>1972</v>
      </c>
      <c r="G1128" s="4" t="s">
        <v>1874</v>
      </c>
      <c r="H1128" s="4" t="s">
        <v>2063</v>
      </c>
      <c r="I1128" s="4" t="str">
        <f t="shared" si="17"/>
        <v>选项表!$M$1128#</v>
      </c>
      <c r="J1128" s="4"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48</v>
      </c>
    </row>
    <row r="1129" spans="2:14" x14ac:dyDescent="0.4">
      <c r="B1129" s="4" t="s">
        <v>63</v>
      </c>
      <c r="C1129" s="4" t="s">
        <v>11</v>
      </c>
      <c r="E1129">
        <v>216</v>
      </c>
      <c r="F1129" t="s">
        <v>1972</v>
      </c>
      <c r="G1129" s="4" t="s">
        <v>1874</v>
      </c>
      <c r="H1129" s="4" t="s">
        <v>2342</v>
      </c>
      <c r="I1129" s="4" t="str">
        <f t="shared" si="17"/>
        <v>选项表!$M$1129#</v>
      </c>
      <c r="J1129" s="4"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62</v>
      </c>
    </row>
    <row r="1130" spans="2:14" x14ac:dyDescent="0.4">
      <c r="B1130" s="4" t="s">
        <v>63</v>
      </c>
      <c r="C1130" s="4" t="s">
        <v>11</v>
      </c>
      <c r="E1130">
        <v>256</v>
      </c>
      <c r="F1130" t="s">
        <v>1972</v>
      </c>
      <c r="G1130" s="4" t="s">
        <v>1874</v>
      </c>
      <c r="H1130" s="4" t="s">
        <v>2045</v>
      </c>
      <c r="I1130" s="4" t="str">
        <f t="shared" si="17"/>
        <v>选项表!$M$1130#</v>
      </c>
      <c r="J1130" s="4"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_xlfn.FILTERXML("&lt;select&gt;&lt;x&gt;"&amp;SUBSTITUTE(选项表[[#This Row],[选项表]],",","&lt;/x&gt;&lt;x&gt;") &amp;"&lt;/x&gt;&lt;/select&gt;","//x")
        )
    )
),"无合适选项，请联系作者更新数据")</f>
        <v>64</v>
      </c>
    </row>
    <row r="1131" spans="2:14" x14ac:dyDescent="0.4">
      <c r="B1131" s="4" t="s">
        <v>63</v>
      </c>
      <c r="C1131" s="4" t="s">
        <v>11</v>
      </c>
      <c r="E1131">
        <v>432</v>
      </c>
      <c r="F1131" t="s">
        <v>1972</v>
      </c>
      <c r="G1131" s="4" t="s">
        <v>1874</v>
      </c>
      <c r="H1131" s="4" t="s">
        <v>2344</v>
      </c>
      <c r="I1131" s="4" t="str">
        <f t="shared" si="17"/>
        <v>选项表!$M$1131#</v>
      </c>
      <c r="J1131" s="4"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_xlfn.FILTERXML("&lt;select&gt;&lt;x&gt;"&amp;SUBSTITUTE(选项表[[#This Row],[选项表]],",","&lt;/x&gt;&lt;x&gt;") &amp;"&lt;/x&gt;&lt;/select&gt;","//x")
        )
    )
),"无合适选项，请联系作者更新数据")</f>
        <v>124</v>
      </c>
    </row>
    <row r="1132" spans="2:14" x14ac:dyDescent="0.4">
      <c r="B1132" s="4" t="s">
        <v>63</v>
      </c>
      <c r="C1132" s="4" t="s">
        <v>11</v>
      </c>
      <c r="E1132">
        <v>1</v>
      </c>
      <c r="F1132" t="s">
        <v>1970</v>
      </c>
      <c r="G1132" s="4" t="s">
        <v>1874</v>
      </c>
      <c r="H1132" s="4" t="s">
        <v>2068</v>
      </c>
      <c r="I1132" s="4" t="str">
        <f t="shared" si="17"/>
        <v>选项表!$M$1132#</v>
      </c>
      <c r="J1132" s="4"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_xlfn.FILTERXML("&lt;select&gt;&lt;x&gt;"&amp;SUBSTITUTE(选项表[[#This Row],[选项表]],",","&lt;/x&gt;&lt;x&gt;") &amp;"&lt;/x&gt;&lt;/select&gt;","//x")
        )
    )
),"无合适选项，请联系作者更新数据")</f>
        <v>1</v>
      </c>
    </row>
    <row r="1133" spans="2:14" x14ac:dyDescent="0.4">
      <c r="B1133" s="4" t="s">
        <v>63</v>
      </c>
      <c r="C1133" s="4" t="s">
        <v>11</v>
      </c>
      <c r="E1133">
        <v>2</v>
      </c>
      <c r="F1133" t="s">
        <v>1970</v>
      </c>
      <c r="G1133" s="4" t="s">
        <v>1874</v>
      </c>
      <c r="H1133" s="4" t="s">
        <v>2068</v>
      </c>
      <c r="I1133" s="4" t="str">
        <f t="shared" si="17"/>
        <v>选项表!$M$1133#</v>
      </c>
      <c r="J1133" s="4"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_xlfn.FILTERXML("&lt;select&gt;&lt;x&gt;"&amp;SUBSTITUTE(选项表[[#This Row],[选项表]],",","&lt;/x&gt;&lt;x&gt;") &amp;"&lt;/x&gt;&lt;/select&gt;","//x")
        )
    )
),"无合适选项，请联系作者更新数据")</f>
        <v>1</v>
      </c>
    </row>
    <row r="1134" spans="2:14" x14ac:dyDescent="0.4">
      <c r="B1134" s="4" t="s">
        <v>63</v>
      </c>
      <c r="C1134" s="4" t="s">
        <v>11</v>
      </c>
      <c r="E1134">
        <v>4</v>
      </c>
      <c r="F1134" t="s">
        <v>1970</v>
      </c>
      <c r="G1134" s="4" t="s">
        <v>1874</v>
      </c>
      <c r="H1134" s="4" t="s">
        <v>2171</v>
      </c>
      <c r="I1134" s="4" t="str">
        <f t="shared" si="17"/>
        <v>选项表!$M$1134#</v>
      </c>
      <c r="J1134" s="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1</v>
      </c>
      <c r="N1134">
        <v>2</v>
      </c>
    </row>
    <row r="1135" spans="2:14" x14ac:dyDescent="0.4">
      <c r="B1135" s="4" t="s">
        <v>63</v>
      </c>
      <c r="C1135" s="4" t="s">
        <v>11</v>
      </c>
      <c r="E1135">
        <v>8</v>
      </c>
      <c r="F1135" t="s">
        <v>1970</v>
      </c>
      <c r="G1135" s="4" t="s">
        <v>1874</v>
      </c>
      <c r="H1135" s="4" t="s">
        <v>2227</v>
      </c>
      <c r="I1135" s="4" t="str">
        <f t="shared" si="17"/>
        <v>选项表!$M$1135#</v>
      </c>
      <c r="J1135" s="4"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N1135">IFERROR(_xlfn._xlws.SORT(
    _xlfn.UNIQUE(
        TRANSPOSE(
            _xlfn.FILTERXML("&lt;select&gt;&lt;x&gt;"&amp;SUBSTITUTE(选项表[[#This Row],[选项表]],",","&lt;/x&gt;&lt;x&gt;") &amp;"&lt;/x&gt;&lt;/select&gt;","//x")
        )
    )
),"无合适选项，请联系作者更新数据")</f>
        <v>2</v>
      </c>
      <c r="N1135">
        <v>4</v>
      </c>
    </row>
    <row r="1136" spans="2:14" x14ac:dyDescent="0.4">
      <c r="B1136" s="4" t="s">
        <v>63</v>
      </c>
      <c r="C1136" s="4" t="s">
        <v>11</v>
      </c>
      <c r="E1136">
        <v>16</v>
      </c>
      <c r="F1136" t="s">
        <v>1970</v>
      </c>
      <c r="G1136" s="4" t="s">
        <v>1874</v>
      </c>
      <c r="H1136" s="4" t="s">
        <v>2038</v>
      </c>
      <c r="I1136" s="4" t="str">
        <f t="shared" si="17"/>
        <v>选项表!$M$1136#</v>
      </c>
      <c r="J1136" s="4"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4</v>
      </c>
      <c r="N1136">
        <v>8</v>
      </c>
    </row>
    <row r="1137" spans="2:14" x14ac:dyDescent="0.4">
      <c r="B1137" s="4" t="s">
        <v>63</v>
      </c>
      <c r="C1137" s="4" t="s">
        <v>11</v>
      </c>
      <c r="E1137">
        <v>32</v>
      </c>
      <c r="F1137" t="s">
        <v>1970</v>
      </c>
      <c r="G1137" s="4" t="s">
        <v>1874</v>
      </c>
      <c r="H1137" s="4" t="s">
        <v>2217</v>
      </c>
      <c r="I1137" s="4" t="str">
        <f t="shared" si="17"/>
        <v>选项表!$M$1137#</v>
      </c>
      <c r="J1137" s="4"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N1137">IFERROR(_xlfn._xlws.SORT(
    _xlfn.UNIQUE(
        TRANSPOSE(
            _xlfn.FILTERXML("&lt;select&gt;&lt;x&gt;"&amp;SUBSTITUTE(选项表[[#This Row],[选项表]],",","&lt;/x&gt;&lt;x&gt;") &amp;"&lt;/x&gt;&lt;/select&gt;","//x")
        )
    )
),"无合适选项，请联系作者更新数据")</f>
        <v>8</v>
      </c>
      <c r="N1137">
        <v>16</v>
      </c>
    </row>
    <row r="1138" spans="2:14" x14ac:dyDescent="0.4">
      <c r="B1138" s="4" t="s">
        <v>63</v>
      </c>
      <c r="C1138" s="4" t="s">
        <v>11</v>
      </c>
      <c r="E1138">
        <v>64</v>
      </c>
      <c r="F1138" t="s">
        <v>1970</v>
      </c>
      <c r="G1138" s="4" t="s">
        <v>1874</v>
      </c>
      <c r="H1138" s="4" t="s">
        <v>2218</v>
      </c>
      <c r="I1138" s="4" t="str">
        <f t="shared" si="17"/>
        <v>选项表!$M$1138#</v>
      </c>
      <c r="J1138" s="4"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N1138">IFERROR(_xlfn._xlws.SORT(
    _xlfn.UNIQUE(
        TRANSPOSE(
            _xlfn.FILTERXML("&lt;select&gt;&lt;x&gt;"&amp;SUBSTITUTE(选项表[[#This Row],[选项表]],",","&lt;/x&gt;&lt;x&gt;") &amp;"&lt;/x&gt;&lt;/select&gt;","//x")
        )
    )
),"无合适选项，请联系作者更新数据")</f>
        <v>16</v>
      </c>
      <c r="N1138">
        <v>32</v>
      </c>
    </row>
    <row r="1139" spans="2:14" x14ac:dyDescent="0.4">
      <c r="B1139" s="4" t="s">
        <v>63</v>
      </c>
      <c r="C1139" s="4" t="s">
        <v>11</v>
      </c>
      <c r="E1139">
        <v>128</v>
      </c>
      <c r="F1139" t="s">
        <v>1970</v>
      </c>
      <c r="G1139" s="4" t="s">
        <v>1874</v>
      </c>
      <c r="H1139" s="4" t="s">
        <v>2219</v>
      </c>
      <c r="I1139" s="4" t="str">
        <f t="shared" si="17"/>
        <v>选项表!$M$1139#</v>
      </c>
      <c r="J1139" s="4"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N1139">IFERROR(_xlfn._xlws.SORT(
    _xlfn.UNIQUE(
        TRANSPOSE(
            _xlfn.FILTERXML("&lt;select&gt;&lt;x&gt;"&amp;SUBSTITUTE(选项表[[#This Row],[选项表]],",","&lt;/x&gt;&lt;x&gt;") &amp;"&lt;/x&gt;&lt;/select&gt;","//x")
        )
    )
),"无合适选项，请联系作者更新数据")</f>
        <v>32</v>
      </c>
      <c r="N1139">
        <v>64</v>
      </c>
    </row>
    <row r="1140" spans="2:14" x14ac:dyDescent="0.4">
      <c r="B1140" s="4" t="s">
        <v>63</v>
      </c>
      <c r="C1140" s="4" t="s">
        <v>11</v>
      </c>
      <c r="E1140">
        <v>96</v>
      </c>
      <c r="F1140" t="s">
        <v>1970</v>
      </c>
      <c r="G1140" s="4" t="s">
        <v>1874</v>
      </c>
      <c r="H1140" s="4" t="s">
        <v>2063</v>
      </c>
      <c r="I1140" s="4" t="str">
        <f t="shared" si="17"/>
        <v>选项表!$M$1140#</v>
      </c>
      <c r="J1140" s="4"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48</v>
      </c>
    </row>
    <row r="1141" spans="2:14" x14ac:dyDescent="0.4">
      <c r="B1141" s="4" t="s">
        <v>63</v>
      </c>
      <c r="C1141" s="4" t="s">
        <v>11</v>
      </c>
      <c r="E1141">
        <v>192</v>
      </c>
      <c r="F1141" t="s">
        <v>1970</v>
      </c>
      <c r="G1141" s="4" t="s">
        <v>1874</v>
      </c>
      <c r="H1141" s="4" t="s">
        <v>2063</v>
      </c>
      <c r="I1141" s="4" t="str">
        <f t="shared" si="17"/>
        <v>选项表!$M$1141#</v>
      </c>
      <c r="J1141" s="4"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48</v>
      </c>
    </row>
    <row r="1142" spans="2:14" x14ac:dyDescent="0.4">
      <c r="B1142" s="4" t="s">
        <v>63</v>
      </c>
      <c r="C1142" s="4" t="s">
        <v>11</v>
      </c>
      <c r="E1142">
        <v>256</v>
      </c>
      <c r="F1142" t="s">
        <v>1970</v>
      </c>
      <c r="G1142" s="4" t="s">
        <v>1874</v>
      </c>
      <c r="H1142" s="4" t="s">
        <v>2220</v>
      </c>
      <c r="I1142" s="4" t="str">
        <f t="shared" si="17"/>
        <v>选项表!$M$1142#</v>
      </c>
      <c r="J1142" s="4"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N1142">IFERROR(_xlfn._xlws.SORT(
    _xlfn.UNIQUE(
        TRANSPOSE(
            _xlfn.FILTERXML("&lt;select&gt;&lt;x&gt;"&amp;SUBSTITUTE(选项表[[#This Row],[选项表]],",","&lt;/x&gt;&lt;x&gt;") &amp;"&lt;/x&gt;&lt;/select&gt;","//x")
        )
    )
),"无合适选项，请联系作者更新数据")</f>
        <v>64</v>
      </c>
      <c r="N1142">
        <v>128</v>
      </c>
    </row>
    <row r="1143" spans="2:14" x14ac:dyDescent="0.4">
      <c r="B1143" s="4" t="s">
        <v>63</v>
      </c>
      <c r="C1143" s="4" t="s">
        <v>11</v>
      </c>
      <c r="E1143">
        <v>160</v>
      </c>
      <c r="F1143" t="s">
        <v>1970</v>
      </c>
      <c r="G1143" s="4" t="s">
        <v>1874</v>
      </c>
      <c r="H1143" s="4" t="s">
        <v>2025</v>
      </c>
      <c r="I1143" s="4" t="str">
        <f t="shared" si="17"/>
        <v>选项表!$M$1143#</v>
      </c>
      <c r="J1143" s="4"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80</v>
      </c>
    </row>
    <row r="1144" spans="2:14" x14ac:dyDescent="0.4">
      <c r="B1144" s="4" t="s">
        <v>63</v>
      </c>
      <c r="C1144" s="4" t="s">
        <v>11</v>
      </c>
      <c r="E1144">
        <v>224</v>
      </c>
      <c r="F1144" t="s">
        <v>1970</v>
      </c>
      <c r="G1144" s="4" t="s">
        <v>1874</v>
      </c>
      <c r="H1144" s="4" t="s">
        <v>2081</v>
      </c>
      <c r="I1144" s="4" t="str">
        <f t="shared" si="17"/>
        <v>选项表!$M$1144#</v>
      </c>
      <c r="J1144" s="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90</v>
      </c>
    </row>
    <row r="1145" spans="2:14" x14ac:dyDescent="0.4">
      <c r="B1145" s="4" t="s">
        <v>63</v>
      </c>
      <c r="C1145" s="4" t="s">
        <v>11</v>
      </c>
      <c r="E1145">
        <v>480</v>
      </c>
      <c r="F1145" t="s">
        <v>1970</v>
      </c>
      <c r="G1145" s="4" t="s">
        <v>1874</v>
      </c>
      <c r="H1145" s="4" t="s">
        <v>2081</v>
      </c>
      <c r="I1145" s="4" t="str">
        <f t="shared" si="17"/>
        <v>选项表!$M$1145#</v>
      </c>
      <c r="J1145" s="4"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90</v>
      </c>
    </row>
    <row r="1146" spans="2:14" x14ac:dyDescent="0.4">
      <c r="B1146" s="4" t="s">
        <v>63</v>
      </c>
      <c r="C1146" s="4" t="s">
        <v>11</v>
      </c>
      <c r="E1146">
        <v>320</v>
      </c>
      <c r="F1146" t="s">
        <v>1970</v>
      </c>
      <c r="G1146" s="4" t="s">
        <v>1874</v>
      </c>
      <c r="H1146" s="4" t="s">
        <v>2077</v>
      </c>
      <c r="I1146" s="4" t="str">
        <f t="shared" si="17"/>
        <v>选项表!$M$1146#</v>
      </c>
      <c r="J1146" s="4"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160</v>
      </c>
    </row>
    <row r="1147" spans="2:14" x14ac:dyDescent="0.4">
      <c r="B1147" s="4" t="s">
        <v>63</v>
      </c>
      <c r="C1147" s="4" t="s">
        <v>11</v>
      </c>
      <c r="E1147">
        <v>464</v>
      </c>
      <c r="F1147" t="s">
        <v>1970</v>
      </c>
      <c r="G1147" s="4" t="s">
        <v>1874</v>
      </c>
      <c r="H1147" s="4" t="s">
        <v>2084</v>
      </c>
      <c r="I1147" s="4" t="str">
        <f t="shared" si="17"/>
        <v>选项表!$M$1147#</v>
      </c>
      <c r="J1147" s="4"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_xlfn.FILTERXML("&lt;select&gt;&lt;x&gt;"&amp;SUBSTITUTE(选项表[[#This Row],[选项表]],",","&lt;/x&gt;&lt;x&gt;") &amp;"&lt;/x&gt;&lt;/select&gt;","//x")
        )
    )
),"无合适选项，请联系作者更新数据")</f>
        <v>180</v>
      </c>
    </row>
    <row r="1148" spans="2:14" x14ac:dyDescent="0.4">
      <c r="B1148" s="4" t="s">
        <v>63</v>
      </c>
      <c r="C1148" s="4" t="s">
        <v>11</v>
      </c>
      <c r="E1148">
        <v>960</v>
      </c>
      <c r="F1148" t="s">
        <v>1970</v>
      </c>
      <c r="G1148" s="4" t="s">
        <v>1874</v>
      </c>
      <c r="H1148" s="4" t="s">
        <v>2084</v>
      </c>
      <c r="I1148" s="4" t="str">
        <f t="shared" si="17"/>
        <v>选项表!$M$1148#</v>
      </c>
      <c r="J1148" s="4"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_xlfn.FILTERXML("&lt;select&gt;&lt;x&gt;"&amp;SUBSTITUTE(选项表[[#This Row],[选项表]],",","&lt;/x&gt;&lt;x&gt;") &amp;"&lt;/x&gt;&lt;/select&gt;","//x")
        )
    )
),"无合适选项，请联系作者更新数据")</f>
        <v>180</v>
      </c>
    </row>
    <row r="1149" spans="2:14" x14ac:dyDescent="0.4">
      <c r="B1149" s="4" t="s">
        <v>63</v>
      </c>
      <c r="C1149" s="4" t="s">
        <v>11</v>
      </c>
      <c r="E1149">
        <v>2</v>
      </c>
      <c r="F1149" t="s">
        <v>1973</v>
      </c>
      <c r="G1149" s="4" t="s">
        <v>1874</v>
      </c>
      <c r="H1149" s="4" t="s">
        <v>2068</v>
      </c>
      <c r="I1149" s="4" t="str">
        <f t="shared" si="17"/>
        <v>选项表!$M$1149#</v>
      </c>
      <c r="J1149" s="4"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_xlfn.FILTERXML("&lt;select&gt;&lt;x&gt;"&amp;SUBSTITUTE(选项表[[#This Row],[选项表]],",","&lt;/x&gt;&lt;x&gt;") &amp;"&lt;/x&gt;&lt;/select&gt;","//x")
        )
    )
),"无合适选项，请联系作者更新数据")</f>
        <v>1</v>
      </c>
    </row>
    <row r="1150" spans="2:14" x14ac:dyDescent="0.4">
      <c r="B1150" s="4" t="s">
        <v>63</v>
      </c>
      <c r="C1150" s="4" t="s">
        <v>11</v>
      </c>
      <c r="E1150">
        <v>4</v>
      </c>
      <c r="F1150" t="s">
        <v>1973</v>
      </c>
      <c r="G1150" s="4" t="s">
        <v>1874</v>
      </c>
      <c r="H1150" s="4" t="s">
        <v>2171</v>
      </c>
      <c r="I1150" s="4" t="str">
        <f t="shared" si="17"/>
        <v>选项表!$M$1150#</v>
      </c>
      <c r="J1150" s="4"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N1150">IFERROR(_xlfn._xlws.SORT(
    _xlfn.UNIQUE(
        TRANSPOSE(
            _xlfn.FILTERXML("&lt;select&gt;&lt;x&gt;"&amp;SUBSTITUTE(选项表[[#This Row],[选项表]],",","&lt;/x&gt;&lt;x&gt;") &amp;"&lt;/x&gt;&lt;/select&gt;","//x")
        )
    )
),"无合适选项，请联系作者更新数据")</f>
        <v>1</v>
      </c>
      <c r="N1150">
        <v>2</v>
      </c>
    </row>
    <row r="1151" spans="2:14" x14ac:dyDescent="0.4">
      <c r="B1151" s="4" t="s">
        <v>63</v>
      </c>
      <c r="C1151" s="4" t="s">
        <v>11</v>
      </c>
      <c r="E1151">
        <v>8</v>
      </c>
      <c r="F1151" t="s">
        <v>1973</v>
      </c>
      <c r="G1151" s="4" t="s">
        <v>1874</v>
      </c>
      <c r="H1151" s="4" t="s">
        <v>2227</v>
      </c>
      <c r="I1151" s="4" t="str">
        <f t="shared" si="17"/>
        <v>选项表!$M$1151#</v>
      </c>
      <c r="J1151" s="4"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N1151">IFERROR(_xlfn._xlws.SORT(
    _xlfn.UNIQUE(
        TRANSPOSE(
            _xlfn.FILTERXML("&lt;select&gt;&lt;x&gt;"&amp;SUBSTITUTE(选项表[[#This Row],[选项表]],",","&lt;/x&gt;&lt;x&gt;") &amp;"&lt;/x&gt;&lt;/select&gt;","//x")
        )
    )
),"无合适选项，请联系作者更新数据")</f>
        <v>2</v>
      </c>
      <c r="N1151">
        <v>4</v>
      </c>
    </row>
    <row r="1152" spans="2:14" x14ac:dyDescent="0.4">
      <c r="B1152" s="4" t="s">
        <v>63</v>
      </c>
      <c r="C1152" s="4" t="s">
        <v>11</v>
      </c>
      <c r="E1152">
        <v>16</v>
      </c>
      <c r="F1152" t="s">
        <v>1973</v>
      </c>
      <c r="G1152" s="4" t="s">
        <v>1874</v>
      </c>
      <c r="H1152" s="4" t="s">
        <v>2038</v>
      </c>
      <c r="I1152" s="4" t="str">
        <f t="shared" si="17"/>
        <v>选项表!$M$1152#</v>
      </c>
      <c r="J1152" s="4"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N1152">IFERROR(_xlfn._xlws.SORT(
    _xlfn.UNIQUE(
        TRANSPOSE(
            _xlfn.FILTERXML("&lt;select&gt;&lt;x&gt;"&amp;SUBSTITUTE(选项表[[#This Row],[选项表]],",","&lt;/x&gt;&lt;x&gt;") &amp;"&lt;/x&gt;&lt;/select&gt;","//x")
        )
    )
),"无合适选项，请联系作者更新数据")</f>
        <v>4</v>
      </c>
      <c r="N1152">
        <v>8</v>
      </c>
    </row>
    <row r="1153" spans="2:14" x14ac:dyDescent="0.4">
      <c r="B1153" s="4" t="s">
        <v>63</v>
      </c>
      <c r="C1153" s="4" t="s">
        <v>11</v>
      </c>
      <c r="E1153">
        <v>32</v>
      </c>
      <c r="F1153" t="s">
        <v>1973</v>
      </c>
      <c r="G1153" s="4" t="s">
        <v>1874</v>
      </c>
      <c r="H1153" s="4" t="s">
        <v>2217</v>
      </c>
      <c r="I1153" s="4" t="str">
        <f t="shared" si="17"/>
        <v>选项表!$M$1153#</v>
      </c>
      <c r="J1153" s="4"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N1153">IFERROR(_xlfn._xlws.SORT(
    _xlfn.UNIQUE(
        TRANSPOSE(
            _xlfn.FILTERXML("&lt;select&gt;&lt;x&gt;"&amp;SUBSTITUTE(选项表[[#This Row],[选项表]],",","&lt;/x&gt;&lt;x&gt;") &amp;"&lt;/x&gt;&lt;/select&gt;","//x")
        )
    )
),"无合适选项，请联系作者更新数据")</f>
        <v>8</v>
      </c>
      <c r="N1153">
        <v>16</v>
      </c>
    </row>
    <row r="1154" spans="2:14" x14ac:dyDescent="0.4">
      <c r="B1154" s="4" t="s">
        <v>63</v>
      </c>
      <c r="C1154" s="4" t="s">
        <v>11</v>
      </c>
      <c r="E1154">
        <v>64</v>
      </c>
      <c r="F1154" t="s">
        <v>1973</v>
      </c>
      <c r="G1154" s="4" t="s">
        <v>1874</v>
      </c>
      <c r="H1154" s="4" t="s">
        <v>2218</v>
      </c>
      <c r="I1154" s="4" t="str">
        <f t="shared" ref="I1154:I1217" si="18">"选项表!" &amp; ADDRESS(ROW(M1154),COLUMN(M1154)) &amp; "#"</f>
        <v>选项表!$M$1154#</v>
      </c>
      <c r="J1154" s="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N1154">IFERROR(_xlfn._xlws.SORT(
    _xlfn.UNIQUE(
        TRANSPOSE(
            _xlfn.FILTERXML("&lt;select&gt;&lt;x&gt;"&amp;SUBSTITUTE(选项表[[#This Row],[选项表]],",","&lt;/x&gt;&lt;x&gt;") &amp;"&lt;/x&gt;&lt;/select&gt;","//x")
        )
    )
),"无合适选项，请联系作者更新数据")</f>
        <v>16</v>
      </c>
      <c r="N1154">
        <v>32</v>
      </c>
    </row>
    <row r="1155" spans="2:14" x14ac:dyDescent="0.4">
      <c r="B1155" s="4" t="s">
        <v>63</v>
      </c>
      <c r="C1155" s="4" t="s">
        <v>11</v>
      </c>
      <c r="E1155">
        <v>48</v>
      </c>
      <c r="F1155" t="s">
        <v>1973</v>
      </c>
      <c r="G1155" s="4" t="s">
        <v>1874</v>
      </c>
      <c r="H1155" s="4" t="s">
        <v>2059</v>
      </c>
      <c r="I1155" s="4" t="str">
        <f t="shared" si="18"/>
        <v>选项表!$M$1155#</v>
      </c>
      <c r="J1155" s="4"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24</v>
      </c>
    </row>
    <row r="1156" spans="2:14" x14ac:dyDescent="0.4">
      <c r="B1156" s="4" t="s">
        <v>63</v>
      </c>
      <c r="C1156" s="4" t="s">
        <v>11</v>
      </c>
      <c r="E1156">
        <v>96</v>
      </c>
      <c r="F1156" t="s">
        <v>1973</v>
      </c>
      <c r="G1156" s="4" t="s">
        <v>1874</v>
      </c>
      <c r="H1156" s="4" t="s">
        <v>2229</v>
      </c>
      <c r="I1156" s="4" t="str">
        <f t="shared" si="18"/>
        <v>选项表!$M$1156#</v>
      </c>
      <c r="J1156" s="4"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N1156">IFERROR(_xlfn._xlws.SORT(
    _xlfn.UNIQUE(
        TRANSPOSE(
            _xlfn.FILTERXML("&lt;select&gt;&lt;x&gt;"&amp;SUBSTITUTE(选项表[[#This Row],[选项表]],",","&lt;/x&gt;&lt;x&gt;") &amp;"&lt;/x&gt;&lt;/select&gt;","//x")
        )
    )
),"无合适选项，请联系作者更新数据")</f>
        <v>24</v>
      </c>
      <c r="N1156">
        <v>48</v>
      </c>
    </row>
    <row r="1157" spans="2:14" x14ac:dyDescent="0.4">
      <c r="B1157" s="4" t="s">
        <v>63</v>
      </c>
      <c r="C1157" s="4" t="s">
        <v>11</v>
      </c>
      <c r="E1157">
        <v>128</v>
      </c>
      <c r="F1157" t="s">
        <v>1973</v>
      </c>
      <c r="G1157" s="4" t="s">
        <v>1874</v>
      </c>
      <c r="H1157" s="4" t="s">
        <v>2044</v>
      </c>
      <c r="I1157" s="4" t="str">
        <f t="shared" si="18"/>
        <v>选项表!$M$1157#</v>
      </c>
      <c r="J1157" s="4"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32</v>
      </c>
    </row>
    <row r="1158" spans="2:14" x14ac:dyDescent="0.4">
      <c r="B1158" s="4" t="s">
        <v>63</v>
      </c>
      <c r="C1158" s="4" t="s">
        <v>11</v>
      </c>
      <c r="E1158">
        <v>192</v>
      </c>
      <c r="F1158" t="s">
        <v>1973</v>
      </c>
      <c r="G1158" s="4" t="s">
        <v>1874</v>
      </c>
      <c r="H1158" s="4" t="s">
        <v>2063</v>
      </c>
      <c r="I1158" s="4" t="str">
        <f t="shared" si="18"/>
        <v>选项表!$M$1158#</v>
      </c>
      <c r="J1158" s="4"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_xlfn.FILTERXML("&lt;select&gt;&lt;x&gt;"&amp;SUBSTITUTE(选项表[[#This Row],[选项表]],",","&lt;/x&gt;&lt;x&gt;") &amp;"&lt;/x&gt;&lt;/select&gt;","//x")
        )
    )
),"无合适选项，请联系作者更新数据")</f>
        <v>48</v>
      </c>
    </row>
    <row r="1159" spans="2:14" x14ac:dyDescent="0.4">
      <c r="B1159" s="4" t="s">
        <v>63</v>
      </c>
      <c r="C1159" s="4" t="s">
        <v>11</v>
      </c>
      <c r="E1159">
        <v>256</v>
      </c>
      <c r="F1159" t="s">
        <v>1973</v>
      </c>
      <c r="G1159" s="4" t="s">
        <v>1874</v>
      </c>
      <c r="H1159" s="4" t="s">
        <v>2045</v>
      </c>
      <c r="I1159" s="4" t="str">
        <f t="shared" si="18"/>
        <v>选项表!$M$1159#</v>
      </c>
      <c r="J1159" s="4"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_xlfn.FILTERXML("&lt;select&gt;&lt;x&gt;"&amp;SUBSTITUTE(选项表[[#This Row],[选项表]],",","&lt;/x&gt;&lt;x&gt;") &amp;"&lt;/x&gt;&lt;/select&gt;","//x")
        )
    )
),"无合适选项，请联系作者更新数据")</f>
        <v>64</v>
      </c>
    </row>
    <row r="1160" spans="2:14" x14ac:dyDescent="0.4">
      <c r="B1160" s="4" t="s">
        <v>63</v>
      </c>
      <c r="C1160" s="4" t="s">
        <v>11</v>
      </c>
      <c r="E1160">
        <v>16</v>
      </c>
      <c r="F1160" t="s">
        <v>1967</v>
      </c>
      <c r="G1160" s="4" t="s">
        <v>1874</v>
      </c>
      <c r="H1160" s="4" t="s">
        <v>2058</v>
      </c>
      <c r="I1160" s="4" t="str">
        <f t="shared" si="18"/>
        <v>选项表!$M$1160#</v>
      </c>
      <c r="J1160" s="4"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8</v>
      </c>
    </row>
    <row r="1161" spans="2:14" x14ac:dyDescent="0.4">
      <c r="B1161" s="4" t="s">
        <v>63</v>
      </c>
      <c r="C1161" s="4" t="s">
        <v>11</v>
      </c>
      <c r="E1161">
        <v>32</v>
      </c>
      <c r="F1161" t="s">
        <v>1967</v>
      </c>
      <c r="G1161" s="4" t="s">
        <v>1874</v>
      </c>
      <c r="H1161" s="4" t="s">
        <v>2217</v>
      </c>
      <c r="I1161" s="4" t="str">
        <f t="shared" si="18"/>
        <v>选项表!$M$1161#</v>
      </c>
      <c r="J1161" s="4"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N1161">IFERROR(_xlfn._xlws.SORT(
    _xlfn.UNIQUE(
        TRANSPOSE(
            _xlfn.FILTERXML("&lt;select&gt;&lt;x&gt;"&amp;SUBSTITUTE(选项表[[#This Row],[选项表]],",","&lt;/x&gt;&lt;x&gt;") &amp;"&lt;/x&gt;&lt;/select&gt;","//x")
        )
    )
),"无合适选项，请联系作者更新数据")</f>
        <v>8</v>
      </c>
      <c r="N1161">
        <v>16</v>
      </c>
    </row>
    <row r="1162" spans="2:14" x14ac:dyDescent="0.4">
      <c r="B1162" s="4" t="s">
        <v>63</v>
      </c>
      <c r="C1162" s="4" t="s">
        <v>11</v>
      </c>
      <c r="E1162">
        <v>64</v>
      </c>
      <c r="F1162" t="s">
        <v>1967</v>
      </c>
      <c r="G1162" s="4" t="s">
        <v>1874</v>
      </c>
      <c r="H1162" s="4" t="s">
        <v>2218</v>
      </c>
      <c r="I1162" s="4" t="str">
        <f t="shared" si="18"/>
        <v>选项表!$M$1162#</v>
      </c>
      <c r="J1162" s="4"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_xlfn.FILTERXML("&lt;select&gt;&lt;x&gt;"&amp;SUBSTITUTE(选项表[[#This Row],[选项表]],",","&lt;/x&gt;&lt;x&gt;") &amp;"&lt;/x&gt;&lt;/select&gt;","//x")
        )
    )
),"无合适选项，请联系作者更新数据")</f>
        <v>16</v>
      </c>
      <c r="N1162">
        <v>32</v>
      </c>
    </row>
    <row r="1163" spans="2:14" x14ac:dyDescent="0.4">
      <c r="B1163" s="4" t="s">
        <v>63</v>
      </c>
      <c r="C1163" s="4" t="s">
        <v>11</v>
      </c>
      <c r="E1163">
        <v>128</v>
      </c>
      <c r="F1163" t="s">
        <v>1967</v>
      </c>
      <c r="G1163" s="4" t="s">
        <v>1874</v>
      </c>
      <c r="H1163" s="4" t="s">
        <v>2044</v>
      </c>
      <c r="I1163" s="4" t="str">
        <f t="shared" si="18"/>
        <v>选项表!$M$1163#</v>
      </c>
      <c r="J1163" s="4"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32</v>
      </c>
    </row>
    <row r="1164" spans="2:14" x14ac:dyDescent="0.4">
      <c r="B1164" s="4" t="s">
        <v>63</v>
      </c>
      <c r="C1164" s="4" t="s">
        <v>11</v>
      </c>
      <c r="E1164">
        <v>316</v>
      </c>
      <c r="F1164" t="s">
        <v>1967</v>
      </c>
      <c r="G1164" s="4" t="s">
        <v>1874</v>
      </c>
      <c r="H1164" s="4" t="s">
        <v>2073</v>
      </c>
      <c r="I1164" s="4" t="str">
        <f t="shared" si="18"/>
        <v>选项表!$M$1164#</v>
      </c>
      <c r="J1164" s="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_xlfn.FILTERXML("&lt;select&gt;&lt;x&gt;"&amp;SUBSTITUTE(选项表[[#This Row],[选项表]],",","&lt;/x&gt;&lt;x&gt;") &amp;"&lt;/x&gt;&lt;/select&gt;","//x")
        )
    )
),"无合适选项，请联系作者更新数据")</f>
        <v>68</v>
      </c>
    </row>
    <row r="1165" spans="2:14" x14ac:dyDescent="0.4">
      <c r="B1165" s="4" t="s">
        <v>63</v>
      </c>
      <c r="C1165" s="4" t="s">
        <v>11</v>
      </c>
      <c r="E1165">
        <v>1</v>
      </c>
      <c r="F1165" t="s">
        <v>1969</v>
      </c>
      <c r="G1165" s="4" t="s">
        <v>1874</v>
      </c>
      <c r="H1165" s="4" t="s">
        <v>2068</v>
      </c>
      <c r="I1165" s="4" t="str">
        <f t="shared" si="18"/>
        <v>选项表!$M$1165#</v>
      </c>
      <c r="J1165" s="4"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_xlfn.FILTERXML("&lt;select&gt;&lt;x&gt;"&amp;SUBSTITUTE(选项表[[#This Row],[选项表]],",","&lt;/x&gt;&lt;x&gt;") &amp;"&lt;/x&gt;&lt;/select&gt;","//x")
        )
    )
),"无合适选项，请联系作者更新数据")</f>
        <v>1</v>
      </c>
    </row>
    <row r="1166" spans="2:14" x14ac:dyDescent="0.4">
      <c r="B1166" s="4" t="s">
        <v>63</v>
      </c>
      <c r="C1166" s="4" t="s">
        <v>11</v>
      </c>
      <c r="E1166">
        <v>2</v>
      </c>
      <c r="F1166" t="s">
        <v>1969</v>
      </c>
      <c r="G1166" s="4" t="s">
        <v>1874</v>
      </c>
      <c r="H1166" s="4" t="s">
        <v>2068</v>
      </c>
      <c r="I1166" s="4" t="str">
        <f t="shared" si="18"/>
        <v>选项表!$M$1166#</v>
      </c>
      <c r="J1166" s="4"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_xlfn.FILTERXML("&lt;select&gt;&lt;x&gt;"&amp;SUBSTITUTE(选项表[[#This Row],[选项表]],",","&lt;/x&gt;&lt;x&gt;") &amp;"&lt;/x&gt;&lt;/select&gt;","//x")
        )
    )
),"无合适选项，请联系作者更新数据")</f>
        <v>1</v>
      </c>
    </row>
    <row r="1167" spans="2:14" x14ac:dyDescent="0.4">
      <c r="B1167" s="4" t="s">
        <v>63</v>
      </c>
      <c r="C1167" s="4" t="s">
        <v>11</v>
      </c>
      <c r="E1167">
        <v>4</v>
      </c>
      <c r="F1167" t="s">
        <v>1969</v>
      </c>
      <c r="G1167" s="4" t="s">
        <v>1874</v>
      </c>
      <c r="H1167" s="4" t="s">
        <v>2171</v>
      </c>
      <c r="I1167" s="4" t="str">
        <f t="shared" si="18"/>
        <v>选项表!$M$1167#</v>
      </c>
      <c r="J1167" s="4"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N1167">IFERROR(_xlfn._xlws.SORT(
    _xlfn.UNIQUE(
        TRANSPOSE(
            _xlfn.FILTERXML("&lt;select&gt;&lt;x&gt;"&amp;SUBSTITUTE(选项表[[#This Row],[选项表]],",","&lt;/x&gt;&lt;x&gt;") &amp;"&lt;/x&gt;&lt;/select&gt;","//x")
        )
    )
),"无合适选项，请联系作者更新数据")</f>
        <v>1</v>
      </c>
      <c r="N1167">
        <v>2</v>
      </c>
    </row>
    <row r="1168" spans="2:14" x14ac:dyDescent="0.4">
      <c r="B1168" s="4" t="s">
        <v>63</v>
      </c>
      <c r="C1168" s="4" t="s">
        <v>11</v>
      </c>
      <c r="E1168">
        <v>8</v>
      </c>
      <c r="F1168" t="s">
        <v>1969</v>
      </c>
      <c r="G1168" s="4" t="s">
        <v>1874</v>
      </c>
      <c r="H1168" s="4" t="s">
        <v>2227</v>
      </c>
      <c r="I1168" s="4" t="str">
        <f t="shared" si="18"/>
        <v>选项表!$M$1168#</v>
      </c>
      <c r="J1168" s="4"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N1168">IFERROR(_xlfn._xlws.SORT(
    _xlfn.UNIQUE(
        TRANSPOSE(
            _xlfn.FILTERXML("&lt;select&gt;&lt;x&gt;"&amp;SUBSTITUTE(选项表[[#This Row],[选项表]],",","&lt;/x&gt;&lt;x&gt;") &amp;"&lt;/x&gt;&lt;/select&gt;","//x")
        )
    )
),"无合适选项，请联系作者更新数据")</f>
        <v>2</v>
      </c>
      <c r="N1168">
        <v>4</v>
      </c>
    </row>
    <row r="1169" spans="2:14" x14ac:dyDescent="0.4">
      <c r="B1169" s="4" t="s">
        <v>63</v>
      </c>
      <c r="C1169" s="4" t="s">
        <v>11</v>
      </c>
      <c r="E1169">
        <v>16</v>
      </c>
      <c r="F1169" t="s">
        <v>1969</v>
      </c>
      <c r="G1169" s="4" t="s">
        <v>1874</v>
      </c>
      <c r="H1169" s="4" t="s">
        <v>2038</v>
      </c>
      <c r="I1169" s="4" t="str">
        <f t="shared" si="18"/>
        <v>选项表!$M$1169#</v>
      </c>
      <c r="J1169" s="4"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N1169">IFERROR(_xlfn._xlws.SORT(
    _xlfn.UNIQUE(
        TRANSPOSE(
            _xlfn.FILTERXML("&lt;select&gt;&lt;x&gt;"&amp;SUBSTITUTE(选项表[[#This Row],[选项表]],",","&lt;/x&gt;&lt;x&gt;") &amp;"&lt;/x&gt;&lt;/select&gt;","//x")
        )
    )
),"无合适选项，请联系作者更新数据")</f>
        <v>4</v>
      </c>
      <c r="N1169">
        <v>8</v>
      </c>
    </row>
    <row r="1170" spans="2:14" x14ac:dyDescent="0.4">
      <c r="B1170" s="4" t="s">
        <v>63</v>
      </c>
      <c r="C1170" s="4" t="s">
        <v>11</v>
      </c>
      <c r="E1170">
        <v>32</v>
      </c>
      <c r="F1170" t="s">
        <v>1969</v>
      </c>
      <c r="G1170" s="4" t="s">
        <v>1874</v>
      </c>
      <c r="H1170" s="4" t="s">
        <v>2217</v>
      </c>
      <c r="I1170" s="4" t="str">
        <f t="shared" si="18"/>
        <v>选项表!$M$1170#</v>
      </c>
      <c r="J1170" s="4"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N1170">IFERROR(_xlfn._xlws.SORT(
    _xlfn.UNIQUE(
        TRANSPOSE(
            _xlfn.FILTERXML("&lt;select&gt;&lt;x&gt;"&amp;SUBSTITUTE(选项表[[#This Row],[选项表]],",","&lt;/x&gt;&lt;x&gt;") &amp;"&lt;/x&gt;&lt;/select&gt;","//x")
        )
    )
),"无合适选项，请联系作者更新数据")</f>
        <v>8</v>
      </c>
      <c r="N1170">
        <v>16</v>
      </c>
    </row>
    <row r="1171" spans="2:14" x14ac:dyDescent="0.4">
      <c r="B1171" s="4" t="s">
        <v>63</v>
      </c>
      <c r="C1171" s="4" t="s">
        <v>11</v>
      </c>
      <c r="E1171">
        <v>64</v>
      </c>
      <c r="F1171" t="s">
        <v>1969</v>
      </c>
      <c r="G1171" s="4" t="s">
        <v>1874</v>
      </c>
      <c r="H1171" s="4" t="s">
        <v>2218</v>
      </c>
      <c r="I1171" s="4" t="str">
        <f t="shared" si="18"/>
        <v>选项表!$M$1171#</v>
      </c>
      <c r="J1171" s="4"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_xlfn.FILTERXML("&lt;select&gt;&lt;x&gt;"&amp;SUBSTITUTE(选项表[[#This Row],[选项表]],",","&lt;/x&gt;&lt;x&gt;") &amp;"&lt;/x&gt;&lt;/select&gt;","//x")
        )
    )
),"无合适选项，请联系作者更新数据")</f>
        <v>16</v>
      </c>
      <c r="N1171">
        <v>32</v>
      </c>
    </row>
    <row r="1172" spans="2:14" x14ac:dyDescent="0.4">
      <c r="B1172" s="4" t="s">
        <v>63</v>
      </c>
      <c r="C1172" s="4" t="s">
        <v>11</v>
      </c>
      <c r="E1172">
        <v>128</v>
      </c>
      <c r="F1172" t="s">
        <v>1969</v>
      </c>
      <c r="G1172" s="4" t="s">
        <v>1874</v>
      </c>
      <c r="H1172" s="4" t="s">
        <v>2219</v>
      </c>
      <c r="I1172" s="4" t="str">
        <f t="shared" si="18"/>
        <v>选项表!$M$1172#</v>
      </c>
      <c r="J1172" s="4"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_xlfn.FILTERXML("&lt;select&gt;&lt;x&gt;"&amp;SUBSTITUTE(选项表[[#This Row],[选项表]],",","&lt;/x&gt;&lt;x&gt;") &amp;"&lt;/x&gt;&lt;/select&gt;","//x")
        )
    )
),"无合适选项，请联系作者更新数据")</f>
        <v>32</v>
      </c>
      <c r="N1172">
        <v>64</v>
      </c>
    </row>
    <row r="1173" spans="2:14" x14ac:dyDescent="0.4">
      <c r="B1173" s="4" t="s">
        <v>63</v>
      </c>
      <c r="C1173" s="4" t="s">
        <v>11</v>
      </c>
      <c r="E1173">
        <v>96</v>
      </c>
      <c r="F1173" t="s">
        <v>1969</v>
      </c>
      <c r="G1173" s="4" t="s">
        <v>1874</v>
      </c>
      <c r="H1173" s="4" t="s">
        <v>2063</v>
      </c>
      <c r="I1173" s="4" t="str">
        <f t="shared" si="18"/>
        <v>选项表!$M$1173#</v>
      </c>
      <c r="J1173" s="4"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48</v>
      </c>
    </row>
    <row r="1174" spans="2:14" x14ac:dyDescent="0.4">
      <c r="B1174" s="4" t="s">
        <v>63</v>
      </c>
      <c r="C1174" s="4" t="s">
        <v>11</v>
      </c>
      <c r="E1174">
        <v>192</v>
      </c>
      <c r="F1174" t="s">
        <v>1969</v>
      </c>
      <c r="G1174" s="4" t="s">
        <v>1874</v>
      </c>
      <c r="H1174" s="4" t="s">
        <v>2051</v>
      </c>
      <c r="I1174" s="4" t="str">
        <f t="shared" si="18"/>
        <v>选项表!$M$1174#</v>
      </c>
      <c r="J1174" s="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_xlfn.FILTERXML("&lt;select&gt;&lt;x&gt;"&amp;SUBSTITUTE(选项表[[#This Row],[选项表]],",","&lt;/x&gt;&lt;x&gt;") &amp;"&lt;/x&gt;&lt;/select&gt;","//x")
        )
    )
),"无合适选项，请联系作者更新数据")</f>
        <v>48</v>
      </c>
      <c r="N1174">
        <v>96</v>
      </c>
    </row>
    <row r="1175" spans="2:14" x14ac:dyDescent="0.4">
      <c r="B1175" s="4" t="s">
        <v>63</v>
      </c>
      <c r="C1175" s="4" t="s">
        <v>11</v>
      </c>
      <c r="E1175">
        <v>256</v>
      </c>
      <c r="F1175" t="s">
        <v>1969</v>
      </c>
      <c r="G1175" s="4" t="s">
        <v>1874</v>
      </c>
      <c r="H1175" s="4" t="s">
        <v>2220</v>
      </c>
      <c r="I1175" s="4" t="str">
        <f t="shared" si="18"/>
        <v>选项表!$M$1175#</v>
      </c>
      <c r="J1175" s="4"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_xlfn.FILTERXML("&lt;select&gt;&lt;x&gt;"&amp;SUBSTITUTE(选项表[[#This Row],[选项表]],",","&lt;/x&gt;&lt;x&gt;") &amp;"&lt;/x&gt;&lt;/select&gt;","//x")
        )
    )
),"无合适选项，请联系作者更新数据")</f>
        <v>64</v>
      </c>
      <c r="N1175">
        <v>128</v>
      </c>
    </row>
    <row r="1176" spans="2:14" x14ac:dyDescent="0.4">
      <c r="B1176" s="4" t="s">
        <v>63</v>
      </c>
      <c r="C1176" s="4" t="s">
        <v>11</v>
      </c>
      <c r="E1176">
        <v>160</v>
      </c>
      <c r="F1176" t="s">
        <v>1969</v>
      </c>
      <c r="G1176" s="4" t="s">
        <v>1874</v>
      </c>
      <c r="H1176" s="4" t="s">
        <v>2025</v>
      </c>
      <c r="I1176" s="4" t="str">
        <f t="shared" si="18"/>
        <v>选项表!$M$1176#</v>
      </c>
      <c r="J1176" s="4"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80</v>
      </c>
    </row>
    <row r="1177" spans="2:14" x14ac:dyDescent="0.4">
      <c r="B1177" s="4" t="s">
        <v>63</v>
      </c>
      <c r="C1177" s="4" t="s">
        <v>11</v>
      </c>
      <c r="E1177">
        <v>320</v>
      </c>
      <c r="F1177" t="s">
        <v>1969</v>
      </c>
      <c r="G1177" s="4" t="s">
        <v>1874</v>
      </c>
      <c r="H1177" s="4" t="s">
        <v>2242</v>
      </c>
      <c r="I1177" s="4" t="str">
        <f t="shared" si="18"/>
        <v>选项表!$M$1177#</v>
      </c>
      <c r="J1177" s="4"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_xlfn.FILTERXML("&lt;select&gt;&lt;x&gt;"&amp;SUBSTITUTE(选项表[[#This Row],[选项表]],",","&lt;/x&gt;&lt;x&gt;") &amp;"&lt;/x&gt;&lt;/select&gt;","//x")
        )
    )
),"无合适选项，请联系作者更新数据")</f>
        <v>80</v>
      </c>
      <c r="N1177">
        <v>160</v>
      </c>
    </row>
    <row r="1178" spans="2:14" x14ac:dyDescent="0.4">
      <c r="B1178" s="4" t="s">
        <v>63</v>
      </c>
      <c r="C1178" s="4" t="s">
        <v>11</v>
      </c>
      <c r="E1178">
        <v>384</v>
      </c>
      <c r="F1178" t="s">
        <v>1969</v>
      </c>
      <c r="G1178" s="4" t="s">
        <v>1874</v>
      </c>
      <c r="H1178" s="4" t="s">
        <v>2020</v>
      </c>
      <c r="I1178" s="4" t="str">
        <f t="shared" si="18"/>
        <v>选项表!$M$1178#</v>
      </c>
      <c r="J1178" s="4"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96</v>
      </c>
    </row>
    <row r="1179" spans="2:14" x14ac:dyDescent="0.4">
      <c r="B1179" s="4" t="s">
        <v>63</v>
      </c>
      <c r="C1179" s="4" t="s">
        <v>11</v>
      </c>
      <c r="E1179">
        <v>216</v>
      </c>
      <c r="F1179" t="s">
        <v>1969</v>
      </c>
      <c r="G1179" s="4" t="s">
        <v>1874</v>
      </c>
      <c r="H1179" s="4" t="s">
        <v>2075</v>
      </c>
      <c r="I1179" s="4" t="str">
        <f t="shared" si="18"/>
        <v>选项表!$M$1179#</v>
      </c>
      <c r="J1179" s="4"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116</v>
      </c>
    </row>
    <row r="1180" spans="2:14" x14ac:dyDescent="0.4">
      <c r="B1180" s="4" t="s">
        <v>63</v>
      </c>
      <c r="C1180" s="4" t="s">
        <v>11</v>
      </c>
      <c r="E1180">
        <v>470</v>
      </c>
      <c r="F1180" t="s">
        <v>1969</v>
      </c>
      <c r="G1180" s="4" t="s">
        <v>1874</v>
      </c>
      <c r="H1180" s="4" t="s">
        <v>2075</v>
      </c>
      <c r="I1180" s="4" t="str">
        <f t="shared" si="18"/>
        <v>选项表!$M$1180#</v>
      </c>
      <c r="J1180" s="4"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116</v>
      </c>
    </row>
    <row r="1181" spans="2:14" x14ac:dyDescent="0.4">
      <c r="B1181" s="4" t="s">
        <v>63</v>
      </c>
      <c r="C1181" s="4" t="s">
        <v>11</v>
      </c>
      <c r="E1181">
        <v>215</v>
      </c>
      <c r="F1181" t="s">
        <v>1969</v>
      </c>
      <c r="G1181" s="4" t="s">
        <v>1874</v>
      </c>
      <c r="H1181" s="4" t="s">
        <v>2076</v>
      </c>
      <c r="I1181" s="4" t="str">
        <f t="shared" si="18"/>
        <v>选项表!$M$1181#</v>
      </c>
      <c r="J1181" s="4"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128</v>
      </c>
    </row>
    <row r="1182" spans="2:14" x14ac:dyDescent="0.4">
      <c r="B1182" s="4" t="s">
        <v>63</v>
      </c>
      <c r="C1182" s="4" t="s">
        <v>11</v>
      </c>
      <c r="E1182">
        <v>640</v>
      </c>
      <c r="F1182" t="s">
        <v>1969</v>
      </c>
      <c r="G1182" s="4" t="s">
        <v>1874</v>
      </c>
      <c r="H1182" s="4" t="s">
        <v>2077</v>
      </c>
      <c r="I1182" s="4" t="str">
        <f t="shared" si="18"/>
        <v>选项表!$M$1182#</v>
      </c>
      <c r="J1182" s="4"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160</v>
      </c>
    </row>
    <row r="1183" spans="2:14" x14ac:dyDescent="0.4">
      <c r="B1183" s="4" t="s">
        <v>63</v>
      </c>
      <c r="C1183" s="4" t="s">
        <v>11</v>
      </c>
      <c r="E1183">
        <v>432</v>
      </c>
      <c r="F1183" t="s">
        <v>1969</v>
      </c>
      <c r="G1183" s="4" t="s">
        <v>1874</v>
      </c>
      <c r="H1183" s="4" t="s">
        <v>2079</v>
      </c>
      <c r="I1183" s="4" t="str">
        <f t="shared" si="18"/>
        <v>选项表!$M$1183#</v>
      </c>
      <c r="J1183" s="4"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232</v>
      </c>
    </row>
    <row r="1184" spans="2:14" x14ac:dyDescent="0.4">
      <c r="B1184" s="4" t="s">
        <v>63</v>
      </c>
      <c r="C1184" s="4" t="s">
        <v>11</v>
      </c>
      <c r="E1184">
        <v>940</v>
      </c>
      <c r="F1184" t="s">
        <v>1969</v>
      </c>
      <c r="G1184" s="4" t="s">
        <v>1874</v>
      </c>
      <c r="H1184" s="4" t="s">
        <v>2079</v>
      </c>
      <c r="I1184" s="4" t="str">
        <f t="shared" si="18"/>
        <v>选项表!$M$1184#</v>
      </c>
      <c r="J1184" s="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_xlfn.FILTERXML("&lt;select&gt;&lt;x&gt;"&amp;SUBSTITUTE(选项表[[#This Row],[选项表]],",","&lt;/x&gt;&lt;x&gt;") &amp;"&lt;/x&gt;&lt;/select&gt;","//x")
        )
    )
),"无合适选项，请联系作者更新数据")</f>
        <v>232</v>
      </c>
    </row>
    <row r="1185" spans="2:14" x14ac:dyDescent="0.4">
      <c r="B1185" s="4" t="s">
        <v>63</v>
      </c>
      <c r="C1185" s="4" t="s">
        <v>11</v>
      </c>
      <c r="E1185">
        <v>1</v>
      </c>
      <c r="F1185" t="s">
        <v>1974</v>
      </c>
      <c r="G1185" s="4" t="s">
        <v>1874</v>
      </c>
      <c r="H1185" s="4" t="s">
        <v>2068</v>
      </c>
      <c r="I1185" s="4" t="str">
        <f t="shared" si="18"/>
        <v>选项表!$M$1185#</v>
      </c>
      <c r="J1185" s="4"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_xlfn.FILTERXML("&lt;select&gt;&lt;x&gt;"&amp;SUBSTITUTE(选项表[[#This Row],[选项表]],",","&lt;/x&gt;&lt;x&gt;") &amp;"&lt;/x&gt;&lt;/select&gt;","//x")
        )
    )
),"无合适选项，请联系作者更新数据")</f>
        <v>1</v>
      </c>
    </row>
    <row r="1186" spans="2:14" x14ac:dyDescent="0.4">
      <c r="B1186" s="4" t="s">
        <v>63</v>
      </c>
      <c r="C1186" s="4" t="s">
        <v>11</v>
      </c>
      <c r="E1186">
        <v>2</v>
      </c>
      <c r="F1186" t="s">
        <v>1974</v>
      </c>
      <c r="G1186" s="4" t="s">
        <v>1874</v>
      </c>
      <c r="H1186" s="4" t="s">
        <v>2068</v>
      </c>
      <c r="I1186" s="4" t="str">
        <f t="shared" si="18"/>
        <v>选项表!$M$1186#</v>
      </c>
      <c r="J1186" s="4"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_xlfn.FILTERXML("&lt;select&gt;&lt;x&gt;"&amp;SUBSTITUTE(选项表[[#This Row],[选项表]],",","&lt;/x&gt;&lt;x&gt;") &amp;"&lt;/x&gt;&lt;/select&gt;","//x")
        )
    )
),"无合适选项，请联系作者更新数据")</f>
        <v>1</v>
      </c>
    </row>
    <row r="1187" spans="2:14" x14ac:dyDescent="0.4">
      <c r="B1187" s="4" t="s">
        <v>63</v>
      </c>
      <c r="C1187" s="4" t="s">
        <v>11</v>
      </c>
      <c r="E1187">
        <v>4</v>
      </c>
      <c r="F1187" t="s">
        <v>1974</v>
      </c>
      <c r="G1187" s="4" t="s">
        <v>1874</v>
      </c>
      <c r="H1187" s="4" t="s">
        <v>2171</v>
      </c>
      <c r="I1187" s="4" t="str">
        <f t="shared" si="18"/>
        <v>选项表!$M$1187#</v>
      </c>
      <c r="J1187" s="4"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_xlfn.FILTERXML("&lt;select&gt;&lt;x&gt;"&amp;SUBSTITUTE(选项表[[#This Row],[选项表]],",","&lt;/x&gt;&lt;x&gt;") &amp;"&lt;/x&gt;&lt;/select&gt;","//x")
        )
    )
),"无合适选项，请联系作者更新数据")</f>
        <v>1</v>
      </c>
      <c r="N1187">
        <v>2</v>
      </c>
    </row>
    <row r="1188" spans="2:14" x14ac:dyDescent="0.4">
      <c r="B1188" s="4" t="s">
        <v>63</v>
      </c>
      <c r="C1188" s="4" t="s">
        <v>11</v>
      </c>
      <c r="E1188">
        <v>8</v>
      </c>
      <c r="F1188" t="s">
        <v>1974</v>
      </c>
      <c r="G1188" s="4" t="s">
        <v>1874</v>
      </c>
      <c r="H1188" s="4" t="s">
        <v>2227</v>
      </c>
      <c r="I1188" s="4" t="str">
        <f t="shared" si="18"/>
        <v>选项表!$M$1188#</v>
      </c>
      <c r="J1188" s="4"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_xlfn.FILTERXML("&lt;select&gt;&lt;x&gt;"&amp;SUBSTITUTE(选项表[[#This Row],[选项表]],",","&lt;/x&gt;&lt;x&gt;") &amp;"&lt;/x&gt;&lt;/select&gt;","//x")
        )
    )
),"无合适选项，请联系作者更新数据")</f>
        <v>2</v>
      </c>
      <c r="N1188">
        <v>4</v>
      </c>
    </row>
    <row r="1189" spans="2:14" x14ac:dyDescent="0.4">
      <c r="B1189" s="4" t="s">
        <v>63</v>
      </c>
      <c r="C1189" s="4" t="s">
        <v>11</v>
      </c>
      <c r="E1189">
        <v>16</v>
      </c>
      <c r="F1189" t="s">
        <v>1974</v>
      </c>
      <c r="G1189" s="4" t="s">
        <v>1874</v>
      </c>
      <c r="H1189" s="4" t="s">
        <v>2038</v>
      </c>
      <c r="I1189" s="4" t="str">
        <f t="shared" si="18"/>
        <v>选项表!$M$1189#</v>
      </c>
      <c r="J1189" s="4"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_xlfn.FILTERXML("&lt;select&gt;&lt;x&gt;"&amp;SUBSTITUTE(选项表[[#This Row],[选项表]],",","&lt;/x&gt;&lt;x&gt;") &amp;"&lt;/x&gt;&lt;/select&gt;","//x")
        )
    )
),"无合适选项，请联系作者更新数据")</f>
        <v>4</v>
      </c>
      <c r="N1189">
        <v>8</v>
      </c>
    </row>
    <row r="1190" spans="2:14" x14ac:dyDescent="0.4">
      <c r="B1190" s="4" t="s">
        <v>63</v>
      </c>
      <c r="C1190" s="4" t="s">
        <v>11</v>
      </c>
      <c r="E1190">
        <v>32</v>
      </c>
      <c r="F1190" t="s">
        <v>1974</v>
      </c>
      <c r="G1190" s="4" t="s">
        <v>1874</v>
      </c>
      <c r="H1190" s="4" t="s">
        <v>2217</v>
      </c>
      <c r="I1190" s="4" t="str">
        <f t="shared" si="18"/>
        <v>选项表!$M$1190#</v>
      </c>
      <c r="J1190" s="4"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_xlfn.FILTERXML("&lt;select&gt;&lt;x&gt;"&amp;SUBSTITUTE(选项表[[#This Row],[选项表]],",","&lt;/x&gt;&lt;x&gt;") &amp;"&lt;/x&gt;&lt;/select&gt;","//x")
        )
    )
),"无合适选项，请联系作者更新数据")</f>
        <v>8</v>
      </c>
      <c r="N1190">
        <v>16</v>
      </c>
    </row>
    <row r="1191" spans="2:14" x14ac:dyDescent="0.4">
      <c r="B1191" s="4" t="s">
        <v>63</v>
      </c>
      <c r="C1191" s="4" t="s">
        <v>11</v>
      </c>
      <c r="E1191">
        <v>64</v>
      </c>
      <c r="F1191" t="s">
        <v>1974</v>
      </c>
      <c r="G1191" s="4" t="s">
        <v>1874</v>
      </c>
      <c r="H1191" s="4" t="s">
        <v>2218</v>
      </c>
      <c r="I1191" s="4" t="str">
        <f t="shared" si="18"/>
        <v>选项表!$M$1191#</v>
      </c>
      <c r="J1191" s="4"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_xlfn.FILTERXML("&lt;select&gt;&lt;x&gt;"&amp;SUBSTITUTE(选项表[[#This Row],[选项表]],",","&lt;/x&gt;&lt;x&gt;") &amp;"&lt;/x&gt;&lt;/select&gt;","//x")
        )
    )
),"无合适选项，请联系作者更新数据")</f>
        <v>16</v>
      </c>
      <c r="N1191">
        <v>32</v>
      </c>
    </row>
    <row r="1192" spans="2:14" x14ac:dyDescent="0.4">
      <c r="B1192" s="4" t="s">
        <v>63</v>
      </c>
      <c r="C1192" s="4" t="s">
        <v>11</v>
      </c>
      <c r="E1192">
        <v>48</v>
      </c>
      <c r="F1192" t="s">
        <v>1974</v>
      </c>
      <c r="G1192" s="4" t="s">
        <v>1874</v>
      </c>
      <c r="H1192" s="4" t="s">
        <v>2059</v>
      </c>
      <c r="I1192" s="4" t="str">
        <f t="shared" si="18"/>
        <v>选项表!$M$1192#</v>
      </c>
      <c r="J1192" s="4"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24</v>
      </c>
    </row>
    <row r="1193" spans="2:14" x14ac:dyDescent="0.4">
      <c r="B1193" s="4" t="s">
        <v>63</v>
      </c>
      <c r="C1193" s="4" t="s">
        <v>11</v>
      </c>
      <c r="E1193">
        <v>96</v>
      </c>
      <c r="F1193" t="s">
        <v>1974</v>
      </c>
      <c r="G1193" s="4" t="s">
        <v>1874</v>
      </c>
      <c r="H1193" s="4" t="s">
        <v>2229</v>
      </c>
      <c r="I1193" s="4" t="str">
        <f t="shared" si="18"/>
        <v>选项表!$M$1193#</v>
      </c>
      <c r="J1193" s="4"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_xlfn.FILTERXML("&lt;select&gt;&lt;x&gt;"&amp;SUBSTITUTE(选项表[[#This Row],[选项表]],",","&lt;/x&gt;&lt;x&gt;") &amp;"&lt;/x&gt;&lt;/select&gt;","//x")
        )
    )
),"无合适选项，请联系作者更新数据")</f>
        <v>24</v>
      </c>
      <c r="N1193">
        <v>48</v>
      </c>
    </row>
    <row r="1194" spans="2:14" x14ac:dyDescent="0.4">
      <c r="B1194" s="4" t="s">
        <v>63</v>
      </c>
      <c r="C1194" s="4" t="s">
        <v>11</v>
      </c>
      <c r="E1194">
        <v>128</v>
      </c>
      <c r="F1194" t="s">
        <v>1974</v>
      </c>
      <c r="G1194" s="4" t="s">
        <v>1874</v>
      </c>
      <c r="H1194" s="4" t="s">
        <v>2479</v>
      </c>
      <c r="I1194" s="4" t="str">
        <f t="shared" si="18"/>
        <v>选项表!$M$1194#</v>
      </c>
      <c r="J1194" s="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_xlfn.FILTERXML("&lt;select&gt;&lt;x&gt;"&amp;SUBSTITUTE(选项表[[#This Row],[选项表]],",","&lt;/x&gt;&lt;x&gt;") &amp;"&lt;/x&gt;&lt;/select&gt;","//x")
        )
    )
),"无合适选项，请联系作者更新数据")</f>
        <v>24</v>
      </c>
      <c r="N1194">
        <v>32</v>
      </c>
    </row>
    <row r="1195" spans="2:14" x14ac:dyDescent="0.4">
      <c r="B1195" s="4" t="s">
        <v>63</v>
      </c>
      <c r="C1195" s="4" t="s">
        <v>11</v>
      </c>
      <c r="E1195">
        <v>192</v>
      </c>
      <c r="F1195" t="s">
        <v>1974</v>
      </c>
      <c r="G1195" s="4" t="s">
        <v>1874</v>
      </c>
      <c r="H1195" s="4" t="s">
        <v>2063</v>
      </c>
      <c r="I1195" s="4" t="str">
        <f t="shared" si="18"/>
        <v>选项表!$M$1195#</v>
      </c>
      <c r="J1195" s="4"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48</v>
      </c>
    </row>
    <row r="1196" spans="2:14" x14ac:dyDescent="0.4">
      <c r="B1196" s="4" t="s">
        <v>63</v>
      </c>
      <c r="C1196" s="4" t="s">
        <v>11</v>
      </c>
      <c r="E1196">
        <v>256</v>
      </c>
      <c r="F1196" t="s">
        <v>1974</v>
      </c>
      <c r="G1196" s="4" t="s">
        <v>1874</v>
      </c>
      <c r="H1196" s="4" t="s">
        <v>2045</v>
      </c>
      <c r="I1196" s="4" t="str">
        <f t="shared" si="18"/>
        <v>选项表!$M$1196#</v>
      </c>
      <c r="J1196" s="4"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64</v>
      </c>
    </row>
    <row r="1197" spans="2:14" x14ac:dyDescent="0.4">
      <c r="B1197" s="4" t="s">
        <v>63</v>
      </c>
      <c r="C1197" s="4" t="s">
        <v>11</v>
      </c>
      <c r="E1197">
        <v>288</v>
      </c>
      <c r="F1197" t="s">
        <v>1974</v>
      </c>
      <c r="G1197" s="4" t="s">
        <v>1874</v>
      </c>
      <c r="H1197" s="4" t="s">
        <v>2071</v>
      </c>
      <c r="I1197" s="4" t="str">
        <f t="shared" si="18"/>
        <v>选项表!$M$1197#</v>
      </c>
      <c r="J1197" s="4"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72</v>
      </c>
    </row>
    <row r="1198" spans="2:14" x14ac:dyDescent="0.4">
      <c r="B1198" s="4" t="s">
        <v>63</v>
      </c>
      <c r="C1198" s="4" t="s">
        <v>11</v>
      </c>
      <c r="E1198">
        <v>320</v>
      </c>
      <c r="F1198" t="s">
        <v>1974</v>
      </c>
      <c r="G1198" s="4" t="s">
        <v>1874</v>
      </c>
      <c r="H1198" s="4" t="s">
        <v>2359</v>
      </c>
      <c r="I1198" s="4" t="str">
        <f t="shared" si="18"/>
        <v>选项表!$M$1198#</v>
      </c>
      <c r="J1198" s="4"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76</v>
      </c>
    </row>
    <row r="1199" spans="2:14" x14ac:dyDescent="0.4">
      <c r="B1199" s="4" t="s">
        <v>63</v>
      </c>
      <c r="C1199" s="4" t="s">
        <v>11</v>
      </c>
      <c r="E1199">
        <v>2</v>
      </c>
      <c r="F1199" t="s">
        <v>1966</v>
      </c>
      <c r="G1199" s="4" t="s">
        <v>1874</v>
      </c>
      <c r="H1199" s="4" t="s">
        <v>2068</v>
      </c>
      <c r="I1199" s="4" t="str">
        <f t="shared" si="18"/>
        <v>选项表!$M$1199#</v>
      </c>
      <c r="J1199" s="4"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_xlfn.FILTERXML("&lt;select&gt;&lt;x&gt;"&amp;SUBSTITUTE(选项表[[#This Row],[选项表]],",","&lt;/x&gt;&lt;x&gt;") &amp;"&lt;/x&gt;&lt;/select&gt;","//x")
        )
    )
),"无合适选项，请联系作者更新数据")</f>
        <v>1</v>
      </c>
    </row>
    <row r="1200" spans="2:14" x14ac:dyDescent="0.4">
      <c r="B1200" s="4" t="s">
        <v>63</v>
      </c>
      <c r="C1200" s="4" t="s">
        <v>11</v>
      </c>
      <c r="E1200">
        <v>4</v>
      </c>
      <c r="F1200" t="s">
        <v>1966</v>
      </c>
      <c r="G1200" s="4" t="s">
        <v>1874</v>
      </c>
      <c r="H1200" s="4" t="s">
        <v>2069</v>
      </c>
      <c r="I1200" s="4" t="str">
        <f t="shared" si="18"/>
        <v>选项表!$M$1200#</v>
      </c>
      <c r="J1200" s="4"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_xlfn.FILTERXML("&lt;select&gt;&lt;x&gt;"&amp;SUBSTITUTE(选项表[[#This Row],[选项表]],",","&lt;/x&gt;&lt;x&gt;") &amp;"&lt;/x&gt;&lt;/select&gt;","//x")
        )
    )
),"无合适选项，请联系作者更新数据")</f>
        <v>2</v>
      </c>
    </row>
    <row r="1201" spans="2:14" x14ac:dyDescent="0.4">
      <c r="B1201" s="4" t="s">
        <v>63</v>
      </c>
      <c r="C1201" s="4" t="s">
        <v>11</v>
      </c>
      <c r="E1201">
        <v>8</v>
      </c>
      <c r="F1201" t="s">
        <v>1966</v>
      </c>
      <c r="G1201" s="4" t="s">
        <v>1874</v>
      </c>
      <c r="H1201" s="4" t="s">
        <v>2060</v>
      </c>
      <c r="I1201" s="4" t="str">
        <f t="shared" si="18"/>
        <v>选项表!$M$1201#</v>
      </c>
      <c r="J1201" s="4"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4</v>
      </c>
    </row>
    <row r="1202" spans="2:14" x14ac:dyDescent="0.4">
      <c r="B1202" s="4" t="s">
        <v>63</v>
      </c>
      <c r="C1202" s="4" t="s">
        <v>11</v>
      </c>
      <c r="E1202">
        <v>16</v>
      </c>
      <c r="F1202" t="s">
        <v>1966</v>
      </c>
      <c r="G1202" s="4" t="s">
        <v>1874</v>
      </c>
      <c r="H1202" s="4" t="s">
        <v>2038</v>
      </c>
      <c r="I1202" s="4" t="str">
        <f t="shared" si="18"/>
        <v>选项表!$M$1202#</v>
      </c>
      <c r="J1202" s="4"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N1202">IFERROR(_xlfn._xlws.SORT(
    _xlfn.UNIQUE(
        TRANSPOSE(
            _xlfn.FILTERXML("&lt;select&gt;&lt;x&gt;"&amp;SUBSTITUTE(选项表[[#This Row],[选项表]],",","&lt;/x&gt;&lt;x&gt;") &amp;"&lt;/x&gt;&lt;/select&gt;","//x")
        )
    )
),"无合适选项，请联系作者更新数据")</f>
        <v>4</v>
      </c>
      <c r="N1202">
        <v>8</v>
      </c>
    </row>
    <row r="1203" spans="2:14" x14ac:dyDescent="0.4">
      <c r="B1203" s="4" t="s">
        <v>63</v>
      </c>
      <c r="C1203" s="4" t="s">
        <v>11</v>
      </c>
      <c r="E1203">
        <v>32</v>
      </c>
      <c r="F1203" t="s">
        <v>1966</v>
      </c>
      <c r="G1203" s="4" t="s">
        <v>1874</v>
      </c>
      <c r="H1203" s="4" t="s">
        <v>2217</v>
      </c>
      <c r="I1203" s="4" t="str">
        <f t="shared" si="18"/>
        <v>选项表!$M$1203#</v>
      </c>
      <c r="J1203" s="4"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N1203">IFERROR(_xlfn._xlws.SORT(
    _xlfn.UNIQUE(
        TRANSPOSE(
            _xlfn.FILTERXML("&lt;select&gt;&lt;x&gt;"&amp;SUBSTITUTE(选项表[[#This Row],[选项表]],",","&lt;/x&gt;&lt;x&gt;") &amp;"&lt;/x&gt;&lt;/select&gt;","//x")
        )
    )
),"无合适选项，请联系作者更新数据")</f>
        <v>8</v>
      </c>
      <c r="N1203">
        <v>16</v>
      </c>
    </row>
    <row r="1204" spans="2:14" x14ac:dyDescent="0.4">
      <c r="B1204" s="4" t="s">
        <v>63</v>
      </c>
      <c r="C1204" s="4" t="s">
        <v>11</v>
      </c>
      <c r="E1204">
        <v>24</v>
      </c>
      <c r="F1204" t="s">
        <v>1966</v>
      </c>
      <c r="G1204" s="4" t="s">
        <v>1874</v>
      </c>
      <c r="H1204" s="4" t="s">
        <v>2070</v>
      </c>
      <c r="I1204" s="4" t="str">
        <f t="shared" si="18"/>
        <v>选项表!$M$1204#</v>
      </c>
      <c r="J1204" s="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_xlfn.FILTERXML("&lt;select&gt;&lt;x&gt;"&amp;SUBSTITUTE(选项表[[#This Row],[选项表]],",","&lt;/x&gt;&lt;x&gt;") &amp;"&lt;/x&gt;&lt;/select&gt;","//x")
        )
    )
),"无合适选项，请联系作者更新数据")</f>
        <v>12</v>
      </c>
    </row>
    <row r="1205" spans="2:14" x14ac:dyDescent="0.4">
      <c r="B1205" s="4" t="s">
        <v>63</v>
      </c>
      <c r="C1205" s="4" t="s">
        <v>11</v>
      </c>
      <c r="E1205">
        <v>64</v>
      </c>
      <c r="F1205" t="s">
        <v>1966</v>
      </c>
      <c r="G1205" s="4" t="s">
        <v>1874</v>
      </c>
      <c r="H1205" s="4" t="s">
        <v>2218</v>
      </c>
      <c r="I1205" s="4" t="str">
        <f t="shared" si="18"/>
        <v>选项表!$M$1205#</v>
      </c>
      <c r="J1205" s="4"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N1205">IFERROR(_xlfn._xlws.SORT(
    _xlfn.UNIQUE(
        TRANSPOSE(
            _xlfn.FILTERXML("&lt;select&gt;&lt;x&gt;"&amp;SUBSTITUTE(选项表[[#This Row],[选项表]],",","&lt;/x&gt;&lt;x&gt;") &amp;"&lt;/x&gt;&lt;/select&gt;","//x")
        )
    )
),"无合适选项，请联系作者更新数据")</f>
        <v>16</v>
      </c>
      <c r="N1205">
        <v>32</v>
      </c>
    </row>
    <row r="1206" spans="2:14" x14ac:dyDescent="0.4">
      <c r="B1206" s="4" t="s">
        <v>63</v>
      </c>
      <c r="C1206" s="4" t="s">
        <v>11</v>
      </c>
      <c r="E1206">
        <v>48</v>
      </c>
      <c r="F1206" t="s">
        <v>1966</v>
      </c>
      <c r="G1206" s="4" t="s">
        <v>1874</v>
      </c>
      <c r="H1206" s="4" t="s">
        <v>2059</v>
      </c>
      <c r="I1206" s="4" t="str">
        <f t="shared" si="18"/>
        <v>选项表!$M$1206#</v>
      </c>
      <c r="J1206" s="4"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24</v>
      </c>
    </row>
    <row r="1207" spans="2:14" x14ac:dyDescent="0.4">
      <c r="B1207" s="4" t="s">
        <v>63</v>
      </c>
      <c r="C1207" s="4" t="s">
        <v>11</v>
      </c>
      <c r="E1207">
        <v>96</v>
      </c>
      <c r="F1207" t="s">
        <v>1966</v>
      </c>
      <c r="G1207" s="4" t="s">
        <v>1874</v>
      </c>
      <c r="H1207" s="4" t="s">
        <v>2229</v>
      </c>
      <c r="I1207" s="4" t="str">
        <f t="shared" si="18"/>
        <v>选项表!$M$1207#</v>
      </c>
      <c r="J1207" s="4"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N1207">IFERROR(_xlfn._xlws.SORT(
    _xlfn.UNIQUE(
        TRANSPOSE(
            _xlfn.FILTERXML("&lt;select&gt;&lt;x&gt;"&amp;SUBSTITUTE(选项表[[#This Row],[选项表]],",","&lt;/x&gt;&lt;x&gt;") &amp;"&lt;/x&gt;&lt;/select&gt;","//x")
        )
    )
),"无合适选项，请联系作者更新数据")</f>
        <v>24</v>
      </c>
      <c r="N1207">
        <v>48</v>
      </c>
    </row>
    <row r="1208" spans="2:14" x14ac:dyDescent="0.4">
      <c r="B1208" s="4" t="s">
        <v>63</v>
      </c>
      <c r="C1208" s="4" t="s">
        <v>11</v>
      </c>
      <c r="E1208">
        <v>128</v>
      </c>
      <c r="F1208" t="s">
        <v>1966</v>
      </c>
      <c r="G1208" s="4" t="s">
        <v>1874</v>
      </c>
      <c r="H1208" s="4" t="s">
        <v>2219</v>
      </c>
      <c r="I1208" s="4" t="str">
        <f t="shared" si="18"/>
        <v>选项表!$M$1208#</v>
      </c>
      <c r="J1208" s="4"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N1208">IFERROR(_xlfn._xlws.SORT(
    _xlfn.UNIQUE(
        TRANSPOSE(
            _xlfn.FILTERXML("&lt;select&gt;&lt;x&gt;"&amp;SUBSTITUTE(选项表[[#This Row],[选项表]],",","&lt;/x&gt;&lt;x&gt;") &amp;"&lt;/x&gt;&lt;/select&gt;","//x")
        )
    )
),"无合适选项，请联系作者更新数据")</f>
        <v>32</v>
      </c>
      <c r="N1208">
        <v>64</v>
      </c>
    </row>
    <row r="1209" spans="2:14" x14ac:dyDescent="0.4">
      <c r="B1209" s="4" t="s">
        <v>63</v>
      </c>
      <c r="C1209" s="4" t="s">
        <v>11</v>
      </c>
      <c r="E1209">
        <v>192</v>
      </c>
      <c r="F1209" t="s">
        <v>1966</v>
      </c>
      <c r="G1209" s="4" t="s">
        <v>1874</v>
      </c>
      <c r="H1209" s="4" t="s">
        <v>2063</v>
      </c>
      <c r="I1209" s="4" t="str">
        <f t="shared" si="18"/>
        <v>选项表!$M$1209#</v>
      </c>
      <c r="J1209" s="4"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48</v>
      </c>
    </row>
    <row r="1210" spans="2:14" x14ac:dyDescent="0.4">
      <c r="B1210" s="4" t="s">
        <v>63</v>
      </c>
      <c r="C1210" s="4" t="s">
        <v>11</v>
      </c>
      <c r="E1210">
        <v>256</v>
      </c>
      <c r="F1210" t="s">
        <v>1966</v>
      </c>
      <c r="G1210" s="4" t="s">
        <v>1874</v>
      </c>
      <c r="H1210" s="4" t="s">
        <v>2045</v>
      </c>
      <c r="I1210" s="4" t="str">
        <f t="shared" si="18"/>
        <v>选项表!$M$1210#</v>
      </c>
      <c r="J1210" s="4"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64</v>
      </c>
    </row>
    <row r="1211" spans="2:14" x14ac:dyDescent="0.4">
      <c r="B1211" s="4" t="s">
        <v>63</v>
      </c>
      <c r="C1211" s="4" t="s">
        <v>11</v>
      </c>
      <c r="E1211">
        <v>288</v>
      </c>
      <c r="F1211" t="s">
        <v>1966</v>
      </c>
      <c r="G1211" s="4" t="s">
        <v>1874</v>
      </c>
      <c r="H1211" s="4" t="s">
        <v>2071</v>
      </c>
      <c r="I1211" s="4" t="str">
        <f t="shared" si="18"/>
        <v>选项表!$M$1211#</v>
      </c>
      <c r="J1211" s="4"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72</v>
      </c>
    </row>
    <row r="1212" spans="2:14" x14ac:dyDescent="0.4">
      <c r="B1212" s="4" t="s">
        <v>63</v>
      </c>
      <c r="C1212" s="4" t="s">
        <v>11</v>
      </c>
      <c r="E1212">
        <v>320</v>
      </c>
      <c r="F1212" t="s">
        <v>1966</v>
      </c>
      <c r="G1212" s="4" t="s">
        <v>1874</v>
      </c>
      <c r="H1212" s="4" t="s">
        <v>2359</v>
      </c>
      <c r="I1212" s="4" t="str">
        <f t="shared" si="18"/>
        <v>选项表!$M$1212#</v>
      </c>
      <c r="J1212" s="4"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_xlfn.FILTERXML("&lt;select&gt;&lt;x&gt;"&amp;SUBSTITUTE(选项表[[#This Row],[选项表]],",","&lt;/x&gt;&lt;x&gt;") &amp;"&lt;/x&gt;&lt;/select&gt;","//x")
        )
    )
),"无合适选项，请联系作者更新数据")</f>
        <v>76</v>
      </c>
    </row>
    <row r="1213" spans="2:14" x14ac:dyDescent="0.4">
      <c r="B1213" s="4" t="s">
        <v>63</v>
      </c>
      <c r="C1213" s="4" t="s">
        <v>11</v>
      </c>
      <c r="E1213">
        <v>1</v>
      </c>
      <c r="F1213" t="s">
        <v>1975</v>
      </c>
      <c r="G1213" s="4" t="s">
        <v>1874</v>
      </c>
      <c r="H1213" s="4" t="s">
        <v>2068</v>
      </c>
      <c r="I1213" s="4" t="str">
        <f t="shared" si="18"/>
        <v>选项表!$M$1213#</v>
      </c>
      <c r="J1213" s="4"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_xlfn.FILTERXML("&lt;select&gt;&lt;x&gt;"&amp;SUBSTITUTE(选项表[[#This Row],[选项表]],",","&lt;/x&gt;&lt;x&gt;") &amp;"&lt;/x&gt;&lt;/select&gt;","//x")
        )
    )
),"无合适选项，请联系作者更新数据")</f>
        <v>1</v>
      </c>
    </row>
    <row r="1214" spans="2:14" x14ac:dyDescent="0.4">
      <c r="B1214" s="4" t="s">
        <v>63</v>
      </c>
      <c r="C1214" s="4" t="s">
        <v>11</v>
      </c>
      <c r="E1214">
        <v>2</v>
      </c>
      <c r="F1214" t="s">
        <v>1975</v>
      </c>
      <c r="G1214" s="4" t="s">
        <v>1874</v>
      </c>
      <c r="H1214" s="4" t="s">
        <v>2068</v>
      </c>
      <c r="I1214" s="4" t="str">
        <f t="shared" si="18"/>
        <v>选项表!$M$1214#</v>
      </c>
      <c r="J1214" s="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_xlfn.FILTERXML("&lt;select&gt;&lt;x&gt;"&amp;SUBSTITUTE(选项表[[#This Row],[选项表]],",","&lt;/x&gt;&lt;x&gt;") &amp;"&lt;/x&gt;&lt;/select&gt;","//x")
        )
    )
),"无合适选项，请联系作者更新数据")</f>
        <v>1</v>
      </c>
    </row>
    <row r="1215" spans="2:14" x14ac:dyDescent="0.4">
      <c r="B1215" s="4" t="s">
        <v>63</v>
      </c>
      <c r="C1215" s="4" t="s">
        <v>11</v>
      </c>
      <c r="E1215">
        <v>4</v>
      </c>
      <c r="F1215" t="s">
        <v>1975</v>
      </c>
      <c r="G1215" s="4" t="s">
        <v>1874</v>
      </c>
      <c r="H1215" s="4" t="s">
        <v>2171</v>
      </c>
      <c r="I1215" s="4" t="str">
        <f t="shared" si="18"/>
        <v>选项表!$M$1215#</v>
      </c>
      <c r="J1215" s="4"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N1215">IFERROR(_xlfn._xlws.SORT(
    _xlfn.UNIQUE(
        TRANSPOSE(
            _xlfn.FILTERXML("&lt;select&gt;&lt;x&gt;"&amp;SUBSTITUTE(选项表[[#This Row],[选项表]],",","&lt;/x&gt;&lt;x&gt;") &amp;"&lt;/x&gt;&lt;/select&gt;","//x")
        )
    )
),"无合适选项，请联系作者更新数据")</f>
        <v>1</v>
      </c>
      <c r="N1215">
        <v>2</v>
      </c>
    </row>
    <row r="1216" spans="2:14" x14ac:dyDescent="0.4">
      <c r="B1216" s="4" t="s">
        <v>63</v>
      </c>
      <c r="C1216" s="4" t="s">
        <v>11</v>
      </c>
      <c r="E1216">
        <v>8</v>
      </c>
      <c r="F1216" t="s">
        <v>1975</v>
      </c>
      <c r="G1216" s="4" t="s">
        <v>1874</v>
      </c>
      <c r="H1216" s="4" t="s">
        <v>2227</v>
      </c>
      <c r="I1216" s="4" t="str">
        <f t="shared" si="18"/>
        <v>选项表!$M$1216#</v>
      </c>
      <c r="J1216" s="4"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N1216">IFERROR(_xlfn._xlws.SORT(
    _xlfn.UNIQUE(
        TRANSPOSE(
            _xlfn.FILTERXML("&lt;select&gt;&lt;x&gt;"&amp;SUBSTITUTE(选项表[[#This Row],[选项表]],",","&lt;/x&gt;&lt;x&gt;") &amp;"&lt;/x&gt;&lt;/select&gt;","//x")
        )
    )
),"无合适选项，请联系作者更新数据")</f>
        <v>2</v>
      </c>
      <c r="N1216">
        <v>4</v>
      </c>
    </row>
    <row r="1217" spans="2:14" x14ac:dyDescent="0.4">
      <c r="B1217" s="4" t="s">
        <v>63</v>
      </c>
      <c r="C1217" s="4" t="s">
        <v>11</v>
      </c>
      <c r="E1217">
        <v>16</v>
      </c>
      <c r="F1217" t="s">
        <v>1975</v>
      </c>
      <c r="G1217" s="4" t="s">
        <v>1874</v>
      </c>
      <c r="H1217" s="4" t="s">
        <v>2038</v>
      </c>
      <c r="I1217" s="4" t="str">
        <f t="shared" si="18"/>
        <v>选项表!$M$1217#</v>
      </c>
      <c r="J1217" s="4"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4</v>
      </c>
      <c r="N1217">
        <v>8</v>
      </c>
    </row>
    <row r="1218" spans="2:14" x14ac:dyDescent="0.4">
      <c r="B1218" s="4" t="s">
        <v>63</v>
      </c>
      <c r="C1218" s="4" t="s">
        <v>11</v>
      </c>
      <c r="E1218">
        <v>32</v>
      </c>
      <c r="F1218" t="s">
        <v>1975</v>
      </c>
      <c r="G1218" s="4" t="s">
        <v>1874</v>
      </c>
      <c r="H1218" s="4" t="s">
        <v>2217</v>
      </c>
      <c r="I1218" s="4" t="str">
        <f t="shared" ref="I1218:I1281" si="19">"选项表!" &amp; ADDRESS(ROW(M1218),COLUMN(M1218)) &amp; "#"</f>
        <v>选项表!$M$1218#</v>
      </c>
      <c r="J1218" s="4"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N1218">IFERROR(_xlfn._xlws.SORT(
    _xlfn.UNIQUE(
        TRANSPOSE(
            _xlfn.FILTERXML("&lt;select&gt;&lt;x&gt;"&amp;SUBSTITUTE(选项表[[#This Row],[选项表]],",","&lt;/x&gt;&lt;x&gt;") &amp;"&lt;/x&gt;&lt;/select&gt;","//x")
        )
    )
),"无合适选项，请联系作者更新数据")</f>
        <v>8</v>
      </c>
      <c r="N1218">
        <v>16</v>
      </c>
    </row>
    <row r="1219" spans="2:14" x14ac:dyDescent="0.4">
      <c r="B1219" s="4" t="s">
        <v>63</v>
      </c>
      <c r="C1219" s="4" t="s">
        <v>11</v>
      </c>
      <c r="E1219">
        <v>24</v>
      </c>
      <c r="F1219" t="s">
        <v>1975</v>
      </c>
      <c r="G1219" s="4" t="s">
        <v>1874</v>
      </c>
      <c r="H1219" s="4" t="s">
        <v>2070</v>
      </c>
      <c r="I1219" s="4" t="str">
        <f t="shared" si="19"/>
        <v>选项表!$M$1219#</v>
      </c>
      <c r="J1219" s="4"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_xlfn.FILTERXML("&lt;select&gt;&lt;x&gt;"&amp;SUBSTITUTE(选项表[[#This Row],[选项表]],",","&lt;/x&gt;&lt;x&gt;") &amp;"&lt;/x&gt;&lt;/select&gt;","//x")
        )
    )
),"无合适选项，请联系作者更新数据")</f>
        <v>12</v>
      </c>
    </row>
    <row r="1220" spans="2:14" x14ac:dyDescent="0.4">
      <c r="B1220" s="4" t="s">
        <v>63</v>
      </c>
      <c r="C1220" s="4" t="s">
        <v>11</v>
      </c>
      <c r="E1220">
        <v>48</v>
      </c>
      <c r="F1220" t="s">
        <v>1975</v>
      </c>
      <c r="G1220" s="4" t="s">
        <v>1874</v>
      </c>
      <c r="H1220" s="4" t="s">
        <v>2478</v>
      </c>
      <c r="I1220" s="4" t="str">
        <f t="shared" si="19"/>
        <v>选项表!$M$1220#</v>
      </c>
      <c r="J1220" s="4"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N1220">IFERROR(_xlfn._xlws.SORT(
    _xlfn.UNIQUE(
        TRANSPOSE(
            _xlfn.FILTERXML("&lt;select&gt;&lt;x&gt;"&amp;SUBSTITUTE(选项表[[#This Row],[选项表]],",","&lt;/x&gt;&lt;x&gt;") &amp;"&lt;/x&gt;&lt;/select&gt;","//x")
        )
    )
),"无合适选项，请联系作者更新数据")</f>
        <v>12</v>
      </c>
      <c r="N1220">
        <v>24</v>
      </c>
    </row>
    <row r="1221" spans="2:14" x14ac:dyDescent="0.4">
      <c r="B1221" s="4" t="s">
        <v>63</v>
      </c>
      <c r="C1221" s="4" t="s">
        <v>11</v>
      </c>
      <c r="E1221">
        <v>64</v>
      </c>
      <c r="F1221" t="s">
        <v>1975</v>
      </c>
      <c r="G1221" s="4" t="s">
        <v>1874</v>
      </c>
      <c r="H1221" s="4" t="s">
        <v>2218</v>
      </c>
      <c r="I1221" s="4" t="str">
        <f t="shared" si="19"/>
        <v>选项表!$M$1221#</v>
      </c>
      <c r="J1221" s="4"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N1221">IFERROR(_xlfn._xlws.SORT(
    _xlfn.UNIQUE(
        TRANSPOSE(
            _xlfn.FILTERXML("&lt;select&gt;&lt;x&gt;"&amp;SUBSTITUTE(选项表[[#This Row],[选项表]],",","&lt;/x&gt;&lt;x&gt;") &amp;"&lt;/x&gt;&lt;/select&gt;","//x")
        )
    )
),"无合适选项，请联系作者更新数据")</f>
        <v>16</v>
      </c>
      <c r="N1221">
        <v>32</v>
      </c>
    </row>
    <row r="1222" spans="2:14" x14ac:dyDescent="0.4">
      <c r="B1222" s="4" t="s">
        <v>63</v>
      </c>
      <c r="C1222" s="4" t="s">
        <v>11</v>
      </c>
      <c r="E1222">
        <v>96</v>
      </c>
      <c r="F1222" t="s">
        <v>1975</v>
      </c>
      <c r="G1222" s="4" t="s">
        <v>1874</v>
      </c>
      <c r="H1222" s="4" t="s">
        <v>2229</v>
      </c>
      <c r="I1222" s="4" t="str">
        <f t="shared" si="19"/>
        <v>选项表!$M$1222#</v>
      </c>
      <c r="J1222" s="4"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N1222">IFERROR(_xlfn._xlws.SORT(
    _xlfn.UNIQUE(
        TRANSPOSE(
            _xlfn.FILTERXML("&lt;select&gt;&lt;x&gt;"&amp;SUBSTITUTE(选项表[[#This Row],[选项表]],",","&lt;/x&gt;&lt;x&gt;") &amp;"&lt;/x&gt;&lt;/select&gt;","//x")
        )
    )
),"无合适选项，请联系作者更新数据")</f>
        <v>24</v>
      </c>
      <c r="N1222">
        <v>48</v>
      </c>
    </row>
    <row r="1223" spans="2:14" x14ac:dyDescent="0.4">
      <c r="B1223" s="4" t="s">
        <v>63</v>
      </c>
      <c r="C1223" s="4" t="s">
        <v>11</v>
      </c>
      <c r="E1223">
        <v>128</v>
      </c>
      <c r="F1223" t="s">
        <v>1975</v>
      </c>
      <c r="G1223" s="4" t="s">
        <v>1874</v>
      </c>
      <c r="H1223" s="4" t="s">
        <v>2479</v>
      </c>
      <c r="I1223" s="4" t="str">
        <f t="shared" si="19"/>
        <v>选项表!$M$1223#</v>
      </c>
      <c r="J1223" s="4"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N1223">IFERROR(_xlfn._xlws.SORT(
    _xlfn.UNIQUE(
        TRANSPOSE(
            _xlfn.FILTERXML("&lt;select&gt;&lt;x&gt;"&amp;SUBSTITUTE(选项表[[#This Row],[选项表]],",","&lt;/x&gt;&lt;x&gt;") &amp;"&lt;/x&gt;&lt;/select&gt;","//x")
        )
    )
),"无合适选项，请联系作者更新数据")</f>
        <v>24</v>
      </c>
      <c r="N1223">
        <v>32</v>
      </c>
    </row>
    <row r="1224" spans="2:14" x14ac:dyDescent="0.4">
      <c r="B1224" s="4" t="s">
        <v>63</v>
      </c>
      <c r="C1224" s="4" t="s">
        <v>11</v>
      </c>
      <c r="E1224">
        <v>160</v>
      </c>
      <c r="F1224" t="s">
        <v>1975</v>
      </c>
      <c r="G1224" s="4" t="s">
        <v>1874</v>
      </c>
      <c r="H1224" s="4" t="s">
        <v>2099</v>
      </c>
      <c r="I1224" s="4" t="str">
        <f t="shared" si="19"/>
        <v>选项表!$M$1224#</v>
      </c>
      <c r="J1224" s="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40</v>
      </c>
    </row>
    <row r="1225" spans="2:14" x14ac:dyDescent="0.4">
      <c r="B1225" s="4" t="s">
        <v>63</v>
      </c>
      <c r="C1225" s="4" t="s">
        <v>11</v>
      </c>
      <c r="E1225">
        <v>192</v>
      </c>
      <c r="F1225" t="s">
        <v>1975</v>
      </c>
      <c r="G1225" s="4" t="s">
        <v>1874</v>
      </c>
      <c r="H1225" s="4" t="s">
        <v>2063</v>
      </c>
      <c r="I1225" s="4" t="str">
        <f t="shared" si="19"/>
        <v>选项表!$M$1225#</v>
      </c>
      <c r="J1225" s="4"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_xlfn.FILTERXML("&lt;select&gt;&lt;x&gt;"&amp;SUBSTITUTE(选项表[[#This Row],[选项表]],",","&lt;/x&gt;&lt;x&gt;") &amp;"&lt;/x&gt;&lt;/select&gt;","//x")
        )
    )
),"无合适选项，请联系作者更新数据")</f>
        <v>48</v>
      </c>
    </row>
    <row r="1226" spans="2:14" x14ac:dyDescent="0.4">
      <c r="B1226" s="4" t="s">
        <v>63</v>
      </c>
      <c r="C1226" s="4" t="s">
        <v>11</v>
      </c>
      <c r="E1226">
        <v>256</v>
      </c>
      <c r="F1226" t="s">
        <v>1975</v>
      </c>
      <c r="G1226" s="4" t="s">
        <v>1874</v>
      </c>
      <c r="H1226" s="4" t="s">
        <v>2045</v>
      </c>
      <c r="I1226" s="4" t="str">
        <f t="shared" si="19"/>
        <v>选项表!$M$1226#</v>
      </c>
      <c r="J1226" s="4"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_xlfn.FILTERXML("&lt;select&gt;&lt;x&gt;"&amp;SUBSTITUTE(选项表[[#This Row],[选项表]],",","&lt;/x&gt;&lt;x&gt;") &amp;"&lt;/x&gt;&lt;/select&gt;","//x")
        )
    )
),"无合适选项，请联系作者更新数据")</f>
        <v>64</v>
      </c>
    </row>
    <row r="1227" spans="2:14" x14ac:dyDescent="0.4">
      <c r="B1227" s="4" t="s">
        <v>63</v>
      </c>
      <c r="C1227" s="4" t="s">
        <v>11</v>
      </c>
      <c r="E1227">
        <v>320</v>
      </c>
      <c r="F1227" t="s">
        <v>1975</v>
      </c>
      <c r="G1227" s="4" t="s">
        <v>1874</v>
      </c>
      <c r="H1227" s="4" t="s">
        <v>2025</v>
      </c>
      <c r="I1227" s="4" t="str">
        <f t="shared" si="19"/>
        <v>选项表!$M$1227#</v>
      </c>
      <c r="J1227" s="4"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_xlfn.FILTERXML("&lt;select&gt;&lt;x&gt;"&amp;SUBSTITUTE(选项表[[#This Row],[选项表]],",","&lt;/x&gt;&lt;x&gt;") &amp;"&lt;/x&gt;&lt;/select&gt;","//x")
        )
    )
),"无合适选项，请联系作者更新数据")</f>
        <v>80</v>
      </c>
    </row>
    <row r="1228" spans="2:14" x14ac:dyDescent="0.4">
      <c r="B1228" s="4" t="s">
        <v>63</v>
      </c>
      <c r="C1228" s="4" t="s">
        <v>11</v>
      </c>
      <c r="E1228">
        <v>1</v>
      </c>
      <c r="F1228" t="s">
        <v>1971</v>
      </c>
      <c r="G1228" s="4" t="s">
        <v>1874</v>
      </c>
      <c r="H1228" s="4" t="s">
        <v>2068</v>
      </c>
      <c r="I1228" s="4" t="str">
        <f t="shared" si="19"/>
        <v>选项表!$M$1228#</v>
      </c>
      <c r="J1228" s="4"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_xlfn.FILTERXML("&lt;select&gt;&lt;x&gt;"&amp;SUBSTITUTE(选项表[[#This Row],[选项表]],",","&lt;/x&gt;&lt;x&gt;") &amp;"&lt;/x&gt;&lt;/select&gt;","//x")
        )
    )
),"无合适选项，请联系作者更新数据")</f>
        <v>1</v>
      </c>
    </row>
    <row r="1229" spans="2:14" x14ac:dyDescent="0.4">
      <c r="B1229" s="4" t="s">
        <v>63</v>
      </c>
      <c r="C1229" s="4" t="s">
        <v>11</v>
      </c>
      <c r="E1229">
        <v>2</v>
      </c>
      <c r="F1229" t="s">
        <v>1971</v>
      </c>
      <c r="G1229" s="4" t="s">
        <v>1874</v>
      </c>
      <c r="H1229" s="4" t="s">
        <v>2068</v>
      </c>
      <c r="I1229" s="4" t="str">
        <f t="shared" si="19"/>
        <v>选项表!$M$1229#</v>
      </c>
      <c r="J1229" s="4"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_xlfn.FILTERXML("&lt;select&gt;&lt;x&gt;"&amp;SUBSTITUTE(选项表[[#This Row],[选项表]],",","&lt;/x&gt;&lt;x&gt;") &amp;"&lt;/x&gt;&lt;/select&gt;","//x")
        )
    )
),"无合适选项，请联系作者更新数据")</f>
        <v>1</v>
      </c>
    </row>
    <row r="1230" spans="2:14" x14ac:dyDescent="0.4">
      <c r="B1230" s="4" t="s">
        <v>63</v>
      </c>
      <c r="C1230" s="4" t="s">
        <v>11</v>
      </c>
      <c r="E1230">
        <v>4</v>
      </c>
      <c r="F1230" t="s">
        <v>1971</v>
      </c>
      <c r="G1230" s="4" t="s">
        <v>1874</v>
      </c>
      <c r="H1230" s="4" t="s">
        <v>2171</v>
      </c>
      <c r="I1230" s="4" t="str">
        <f t="shared" si="19"/>
        <v>选项表!$M$1230#</v>
      </c>
      <c r="J1230" s="4"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N1230">IFERROR(_xlfn._xlws.SORT(
    _xlfn.UNIQUE(
        TRANSPOSE(
            _xlfn.FILTERXML("&lt;select&gt;&lt;x&gt;"&amp;SUBSTITUTE(选项表[[#This Row],[选项表]],",","&lt;/x&gt;&lt;x&gt;") &amp;"&lt;/x&gt;&lt;/select&gt;","//x")
        )
    )
),"无合适选项，请联系作者更新数据")</f>
        <v>1</v>
      </c>
      <c r="N1230">
        <v>2</v>
      </c>
    </row>
    <row r="1231" spans="2:14" x14ac:dyDescent="0.4">
      <c r="B1231" s="4" t="s">
        <v>63</v>
      </c>
      <c r="C1231" s="4" t="s">
        <v>11</v>
      </c>
      <c r="E1231">
        <v>8</v>
      </c>
      <c r="F1231" t="s">
        <v>1971</v>
      </c>
      <c r="G1231" s="4" t="s">
        <v>1874</v>
      </c>
      <c r="H1231" s="4" t="s">
        <v>2227</v>
      </c>
      <c r="I1231" s="4" t="str">
        <f t="shared" si="19"/>
        <v>选项表!$M$1231#</v>
      </c>
      <c r="J1231" s="4"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N1231">IFERROR(_xlfn._xlws.SORT(
    _xlfn.UNIQUE(
        TRANSPOSE(
            _xlfn.FILTERXML("&lt;select&gt;&lt;x&gt;"&amp;SUBSTITUTE(选项表[[#This Row],[选项表]],",","&lt;/x&gt;&lt;x&gt;") &amp;"&lt;/x&gt;&lt;/select&gt;","//x")
        )
    )
),"无合适选项，请联系作者更新数据")</f>
        <v>2</v>
      </c>
      <c r="N1231">
        <v>4</v>
      </c>
    </row>
    <row r="1232" spans="2:14" x14ac:dyDescent="0.4">
      <c r="B1232" s="4" t="s">
        <v>63</v>
      </c>
      <c r="C1232" s="4" t="s">
        <v>11</v>
      </c>
      <c r="E1232">
        <v>16</v>
      </c>
      <c r="F1232" t="s">
        <v>1971</v>
      </c>
      <c r="G1232" s="4" t="s">
        <v>1874</v>
      </c>
      <c r="H1232" s="4" t="s">
        <v>2038</v>
      </c>
      <c r="I1232" s="4" t="str">
        <f t="shared" si="19"/>
        <v>选项表!$M$1232#</v>
      </c>
      <c r="J1232" s="4"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N1232">IFERROR(_xlfn._xlws.SORT(
    _xlfn.UNIQUE(
        TRANSPOSE(
            _xlfn.FILTERXML("&lt;select&gt;&lt;x&gt;"&amp;SUBSTITUTE(选项表[[#This Row],[选项表]],",","&lt;/x&gt;&lt;x&gt;") &amp;"&lt;/x&gt;&lt;/select&gt;","//x")
        )
    )
),"无合适选项，请联系作者更新数据")</f>
        <v>4</v>
      </c>
      <c r="N1232">
        <v>8</v>
      </c>
    </row>
    <row r="1233" spans="2:15" x14ac:dyDescent="0.4">
      <c r="B1233" s="4" t="s">
        <v>63</v>
      </c>
      <c r="C1233" s="4" t="s">
        <v>11</v>
      </c>
      <c r="E1233">
        <v>32</v>
      </c>
      <c r="F1233" t="s">
        <v>1971</v>
      </c>
      <c r="G1233" s="4" t="s">
        <v>1874</v>
      </c>
      <c r="H1233" s="4" t="s">
        <v>2217</v>
      </c>
      <c r="I1233" s="4" t="str">
        <f t="shared" si="19"/>
        <v>选项表!$M$1233#</v>
      </c>
      <c r="J1233" s="4"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N1233">IFERROR(_xlfn._xlws.SORT(
    _xlfn.UNIQUE(
        TRANSPOSE(
            _xlfn.FILTERXML("&lt;select&gt;&lt;x&gt;"&amp;SUBSTITUTE(选项表[[#This Row],[选项表]],",","&lt;/x&gt;&lt;x&gt;") &amp;"&lt;/x&gt;&lt;/select&gt;","//x")
        )
    )
),"无合适选项，请联系作者更新数据")</f>
        <v>8</v>
      </c>
      <c r="N1233">
        <v>16</v>
      </c>
    </row>
    <row r="1234" spans="2:15" x14ac:dyDescent="0.4">
      <c r="B1234" s="4" t="s">
        <v>63</v>
      </c>
      <c r="C1234" s="4" t="s">
        <v>11</v>
      </c>
      <c r="E1234">
        <v>64</v>
      </c>
      <c r="F1234" t="s">
        <v>1971</v>
      </c>
      <c r="G1234" s="4" t="s">
        <v>1874</v>
      </c>
      <c r="H1234" s="4" t="s">
        <v>2218</v>
      </c>
      <c r="I1234" s="4" t="str">
        <f t="shared" si="19"/>
        <v>选项表!$M$1234#</v>
      </c>
      <c r="J1234" s="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N1234">IFERROR(_xlfn._xlws.SORT(
    _xlfn.UNIQUE(
        TRANSPOSE(
            _xlfn.FILTERXML("&lt;select&gt;&lt;x&gt;"&amp;SUBSTITUTE(选项表[[#This Row],[选项表]],",","&lt;/x&gt;&lt;x&gt;") &amp;"&lt;/x&gt;&lt;/select&gt;","//x")
        )
    )
),"无合适选项，请联系作者更新数据")</f>
        <v>16</v>
      </c>
      <c r="N1234">
        <v>32</v>
      </c>
    </row>
    <row r="1235" spans="2:15" x14ac:dyDescent="0.4">
      <c r="B1235" s="4" t="s">
        <v>63</v>
      </c>
      <c r="C1235" s="4" t="s">
        <v>11</v>
      </c>
      <c r="E1235">
        <v>128</v>
      </c>
      <c r="F1235" t="s">
        <v>1971</v>
      </c>
      <c r="G1235" s="4" t="s">
        <v>1874</v>
      </c>
      <c r="H1235" s="4" t="s">
        <v>2219</v>
      </c>
      <c r="I1235" s="4" t="str">
        <f t="shared" si="19"/>
        <v>选项表!$M$1235#</v>
      </c>
      <c r="J1235" s="4"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N1235">IFERROR(_xlfn._xlws.SORT(
    _xlfn.UNIQUE(
        TRANSPOSE(
            _xlfn.FILTERXML("&lt;select&gt;&lt;x&gt;"&amp;SUBSTITUTE(选项表[[#This Row],[选项表]],",","&lt;/x&gt;&lt;x&gt;") &amp;"&lt;/x&gt;&lt;/select&gt;","//x")
        )
    )
),"无合适选项，请联系作者更新数据")</f>
        <v>32</v>
      </c>
      <c r="N1235">
        <v>64</v>
      </c>
    </row>
    <row r="1236" spans="2:15" x14ac:dyDescent="0.4">
      <c r="B1236" s="4" t="s">
        <v>63</v>
      </c>
      <c r="C1236" s="4" t="s">
        <v>11</v>
      </c>
      <c r="E1236">
        <v>256</v>
      </c>
      <c r="F1236" t="s">
        <v>1971</v>
      </c>
      <c r="G1236" s="4" t="s">
        <v>1874</v>
      </c>
      <c r="H1236" s="4" t="s">
        <v>2045</v>
      </c>
      <c r="I1236" s="4" t="str">
        <f t="shared" si="19"/>
        <v>选项表!$M$1236#</v>
      </c>
      <c r="J1236" s="4"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_xlfn.FILTERXML("&lt;select&gt;&lt;x&gt;"&amp;SUBSTITUTE(选项表[[#This Row],[选项表]],",","&lt;/x&gt;&lt;x&gt;") &amp;"&lt;/x&gt;&lt;/select&gt;","//x")
        )
    )
),"无合适选项，请联系作者更新数据")</f>
        <v>64</v>
      </c>
    </row>
    <row r="1237" spans="2:15" x14ac:dyDescent="0.4">
      <c r="B1237" s="4" t="s">
        <v>63</v>
      </c>
      <c r="C1237" s="4" t="s">
        <v>11</v>
      </c>
      <c r="E1237">
        <v>448</v>
      </c>
      <c r="F1237" t="s">
        <v>1971</v>
      </c>
      <c r="G1237" s="4" t="s">
        <v>1874</v>
      </c>
      <c r="H1237" s="4" t="s">
        <v>2076</v>
      </c>
      <c r="I1237" s="4" t="str">
        <f t="shared" si="19"/>
        <v>选项表!$M$1237#</v>
      </c>
      <c r="J1237" s="4"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_xlfn.FILTERXML("&lt;select&gt;&lt;x&gt;"&amp;SUBSTITUTE(选项表[[#This Row],[选项表]],",","&lt;/x&gt;&lt;x&gt;") &amp;"&lt;/x&gt;&lt;/select&gt;","//x")
        )
    )
),"无合适选项，请联系作者更新数据")</f>
        <v>128</v>
      </c>
    </row>
    <row r="1238" spans="2:15" x14ac:dyDescent="0.4">
      <c r="B1238" s="4" t="s">
        <v>63</v>
      </c>
      <c r="C1238" s="4" t="s">
        <v>11</v>
      </c>
      <c r="E1238">
        <v>1</v>
      </c>
      <c r="F1238" t="s">
        <v>1976</v>
      </c>
      <c r="G1238" s="4" t="s">
        <v>1874</v>
      </c>
      <c r="H1238" s="4" t="s">
        <v>2068</v>
      </c>
      <c r="I1238" s="4" t="str">
        <f t="shared" si="19"/>
        <v>选项表!$M$1238#</v>
      </c>
      <c r="J1238" s="4"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_xlfn.FILTERXML("&lt;select&gt;&lt;x&gt;"&amp;SUBSTITUTE(选项表[[#This Row],[选项表]],",","&lt;/x&gt;&lt;x&gt;") &amp;"&lt;/x&gt;&lt;/select&gt;","//x")
        )
    )
),"无合适选项，请联系作者更新数据")</f>
        <v>1</v>
      </c>
    </row>
    <row r="1239" spans="2:15" x14ac:dyDescent="0.4">
      <c r="B1239" s="4" t="s">
        <v>63</v>
      </c>
      <c r="C1239" s="4" t="s">
        <v>11</v>
      </c>
      <c r="E1239">
        <v>2</v>
      </c>
      <c r="F1239" t="s">
        <v>1976</v>
      </c>
      <c r="G1239" s="4" t="s">
        <v>1874</v>
      </c>
      <c r="H1239" s="4" t="s">
        <v>2171</v>
      </c>
      <c r="I1239" s="4" t="str">
        <f t="shared" si="19"/>
        <v>选项表!$M$1239#</v>
      </c>
      <c r="J1239" s="4"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N1239">IFERROR(_xlfn._xlws.SORT(
    _xlfn.UNIQUE(
        TRANSPOSE(
            _xlfn.FILTERXML("&lt;select&gt;&lt;x&gt;"&amp;SUBSTITUTE(选项表[[#This Row],[选项表]],",","&lt;/x&gt;&lt;x&gt;") &amp;"&lt;/x&gt;&lt;/select&gt;","//x")
        )
    )
),"无合适选项，请联系作者更新数据")</f>
        <v>1</v>
      </c>
      <c r="N1239">
        <v>2</v>
      </c>
    </row>
    <row r="1240" spans="2:15" x14ac:dyDescent="0.4">
      <c r="B1240" s="4" t="s">
        <v>63</v>
      </c>
      <c r="C1240" s="4" t="s">
        <v>11</v>
      </c>
      <c r="E1240">
        <v>4</v>
      </c>
      <c r="F1240" t="s">
        <v>1976</v>
      </c>
      <c r="G1240" s="4" t="s">
        <v>1874</v>
      </c>
      <c r="H1240" s="4" t="s">
        <v>2171</v>
      </c>
      <c r="I1240" s="4" t="str">
        <f t="shared" si="19"/>
        <v>选项表!$M$1240#</v>
      </c>
      <c r="J1240" s="4"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N1240">IFERROR(_xlfn._xlws.SORT(
    _xlfn.UNIQUE(
        TRANSPOSE(
            _xlfn.FILTERXML("&lt;select&gt;&lt;x&gt;"&amp;SUBSTITUTE(选项表[[#This Row],[选项表]],",","&lt;/x&gt;&lt;x&gt;") &amp;"&lt;/x&gt;&lt;/select&gt;","//x")
        )
    )
),"无合适选项，请联系作者更新数据")</f>
        <v>1</v>
      </c>
      <c r="N1240">
        <v>2</v>
      </c>
    </row>
    <row r="1241" spans="2:15" x14ac:dyDescent="0.4">
      <c r="B1241" s="4" t="s">
        <v>63</v>
      </c>
      <c r="C1241" s="4" t="s">
        <v>11</v>
      </c>
      <c r="E1241">
        <v>8</v>
      </c>
      <c r="F1241" t="s">
        <v>1976</v>
      </c>
      <c r="G1241" s="4" t="s">
        <v>1874</v>
      </c>
      <c r="H1241" s="4" t="s">
        <v>2227</v>
      </c>
      <c r="I1241" s="4" t="str">
        <f t="shared" si="19"/>
        <v>选项表!$M$1241#</v>
      </c>
      <c r="J1241" s="4"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N1241">IFERROR(_xlfn._xlws.SORT(
    _xlfn.UNIQUE(
        TRANSPOSE(
            _xlfn.FILTERXML("&lt;select&gt;&lt;x&gt;"&amp;SUBSTITUTE(选项表[[#This Row],[选项表]],",","&lt;/x&gt;&lt;x&gt;") &amp;"&lt;/x&gt;&lt;/select&gt;","//x")
        )
    )
),"无合适选项，请联系作者更新数据")</f>
        <v>2</v>
      </c>
      <c r="N1241">
        <v>4</v>
      </c>
    </row>
    <row r="1242" spans="2:15" x14ac:dyDescent="0.4">
      <c r="B1242" s="4" t="s">
        <v>63</v>
      </c>
      <c r="C1242" s="4" t="s">
        <v>11</v>
      </c>
      <c r="E1242">
        <v>16</v>
      </c>
      <c r="F1242" t="s">
        <v>1976</v>
      </c>
      <c r="G1242" s="4" t="s">
        <v>1874</v>
      </c>
      <c r="H1242" s="4" t="s">
        <v>2038</v>
      </c>
      <c r="I1242" s="4" t="str">
        <f t="shared" si="19"/>
        <v>选项表!$M$1242#</v>
      </c>
      <c r="J1242" s="4"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N1242">IFERROR(_xlfn._xlws.SORT(
    _xlfn.UNIQUE(
        TRANSPOSE(
            _xlfn.FILTERXML("&lt;select&gt;&lt;x&gt;"&amp;SUBSTITUTE(选项表[[#This Row],[选项表]],",","&lt;/x&gt;&lt;x&gt;") &amp;"&lt;/x&gt;&lt;/select&gt;","//x")
        )
    )
),"无合适选项，请联系作者更新数据")</f>
        <v>4</v>
      </c>
      <c r="N1242">
        <v>8</v>
      </c>
    </row>
    <row r="1243" spans="2:15" x14ac:dyDescent="0.4">
      <c r="B1243" s="4" t="s">
        <v>63</v>
      </c>
      <c r="C1243" s="4" t="s">
        <v>11</v>
      </c>
      <c r="E1243">
        <v>32</v>
      </c>
      <c r="F1243" t="s">
        <v>1976</v>
      </c>
      <c r="G1243" s="4" t="s">
        <v>1874</v>
      </c>
      <c r="H1243" s="4" t="s">
        <v>2217</v>
      </c>
      <c r="I1243" s="4" t="str">
        <f t="shared" si="19"/>
        <v>选项表!$M$1243#</v>
      </c>
      <c r="J1243" s="4"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8</v>
      </c>
      <c r="N1243">
        <v>16</v>
      </c>
    </row>
    <row r="1244" spans="2:15" x14ac:dyDescent="0.4">
      <c r="B1244" s="4" t="s">
        <v>63</v>
      </c>
      <c r="C1244" s="4" t="s">
        <v>11</v>
      </c>
      <c r="E1244">
        <v>24</v>
      </c>
      <c r="F1244" t="s">
        <v>1976</v>
      </c>
      <c r="G1244" s="4" t="s">
        <v>1874</v>
      </c>
      <c r="H1244" s="4" t="s">
        <v>2070</v>
      </c>
      <c r="I1244" s="4" t="str">
        <f t="shared" si="19"/>
        <v>选项表!$M$1244#</v>
      </c>
      <c r="J1244" s="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12</v>
      </c>
    </row>
    <row r="1245" spans="2:15" x14ac:dyDescent="0.4">
      <c r="B1245" s="4" t="s">
        <v>63</v>
      </c>
      <c r="C1245" s="4" t="s">
        <v>11</v>
      </c>
      <c r="E1245">
        <v>48</v>
      </c>
      <c r="F1245" t="s">
        <v>1976</v>
      </c>
      <c r="G1245" s="4" t="s">
        <v>1874</v>
      </c>
      <c r="H1245" s="4" t="s">
        <v>2480</v>
      </c>
      <c r="I1245" s="4" t="str">
        <f t="shared" si="19"/>
        <v>选项表!$M$1245#</v>
      </c>
      <c r="J1245" s="4"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O1245">IFERROR(_xlfn._xlws.SORT(
    _xlfn.UNIQUE(
        TRANSPOSE(
            _xlfn.FILTERXML("&lt;select&gt;&lt;x&gt;"&amp;SUBSTITUTE(选项表[[#This Row],[选项表]],",","&lt;/x&gt;&lt;x&gt;") &amp;"&lt;/x&gt;&lt;/select&gt;","//x")
        )
    )
),"无合适选项，请联系作者更新数据")</f>
        <v>12</v>
      </c>
      <c r="N1245">
        <v>16</v>
      </c>
      <c r="O1245">
        <v>24</v>
      </c>
    </row>
    <row r="1246" spans="2:15" x14ac:dyDescent="0.4">
      <c r="B1246" s="4" t="s">
        <v>63</v>
      </c>
      <c r="C1246" s="4" t="s">
        <v>11</v>
      </c>
      <c r="E1246">
        <v>64</v>
      </c>
      <c r="F1246" t="s">
        <v>1976</v>
      </c>
      <c r="G1246" s="4" t="s">
        <v>1874</v>
      </c>
      <c r="H1246" s="4" t="s">
        <v>2218</v>
      </c>
      <c r="I1246" s="4" t="str">
        <f t="shared" si="19"/>
        <v>选项表!$M$1246#</v>
      </c>
      <c r="J1246" s="4"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N1246">IFERROR(_xlfn._xlws.SORT(
    _xlfn.UNIQUE(
        TRANSPOSE(
            _xlfn.FILTERXML("&lt;select&gt;&lt;x&gt;"&amp;SUBSTITUTE(选项表[[#This Row],[选项表]],",","&lt;/x&gt;&lt;x&gt;") &amp;"&lt;/x&gt;&lt;/select&gt;","//x")
        )
    )
),"无合适选项，请联系作者更新数据")</f>
        <v>16</v>
      </c>
      <c r="N1246">
        <v>32</v>
      </c>
    </row>
    <row r="1247" spans="2:15" x14ac:dyDescent="0.4">
      <c r="B1247" s="4" t="s">
        <v>63</v>
      </c>
      <c r="C1247" s="4" t="s">
        <v>11</v>
      </c>
      <c r="E1247">
        <v>96</v>
      </c>
      <c r="F1247" t="s">
        <v>1976</v>
      </c>
      <c r="G1247" s="4" t="s">
        <v>1874</v>
      </c>
      <c r="H1247" s="4" t="s">
        <v>2059</v>
      </c>
      <c r="I1247" s="4" t="str">
        <f t="shared" si="19"/>
        <v>选项表!$M$1247#</v>
      </c>
      <c r="J1247" s="4"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_xlfn.FILTERXML("&lt;select&gt;&lt;x&gt;"&amp;SUBSTITUTE(选项表[[#This Row],[选项表]],",","&lt;/x&gt;&lt;x&gt;") &amp;"&lt;/x&gt;&lt;/select&gt;","//x")
        )
    )
),"无合适选项，请联系作者更新数据")</f>
        <v>24</v>
      </c>
    </row>
    <row r="1248" spans="2:15" x14ac:dyDescent="0.4">
      <c r="B1248" s="4" t="s">
        <v>63</v>
      </c>
      <c r="C1248" s="4" t="s">
        <v>11</v>
      </c>
      <c r="E1248">
        <v>128</v>
      </c>
      <c r="F1248" t="s">
        <v>1976</v>
      </c>
      <c r="G1248" s="4" t="s">
        <v>1874</v>
      </c>
      <c r="H1248" s="4" t="s">
        <v>2044</v>
      </c>
      <c r="I1248" s="4" t="str">
        <f t="shared" si="19"/>
        <v>选项表!$M$1248#</v>
      </c>
      <c r="J1248" s="4"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_xlfn.FILTERXML("&lt;select&gt;&lt;x&gt;"&amp;SUBSTITUTE(选项表[[#This Row],[选项表]],",","&lt;/x&gt;&lt;x&gt;") &amp;"&lt;/x&gt;&lt;/select&gt;","//x")
        )
    )
),"无合适选项，请联系作者更新数据")</f>
        <v>32</v>
      </c>
    </row>
    <row r="1249" spans="2:13" x14ac:dyDescent="0.4">
      <c r="B1249" s="4" t="s">
        <v>63</v>
      </c>
      <c r="C1249" s="4" t="s">
        <v>11</v>
      </c>
      <c r="E1249">
        <v>224</v>
      </c>
      <c r="F1249" t="s">
        <v>1976</v>
      </c>
      <c r="G1249" s="4" t="s">
        <v>1874</v>
      </c>
      <c r="H1249" s="4" t="s">
        <v>2048</v>
      </c>
      <c r="I1249" s="4" t="str">
        <f t="shared" si="19"/>
        <v>选项表!$M$1249#</v>
      </c>
      <c r="J1249" s="4"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56</v>
      </c>
    </row>
    <row r="1250" spans="2:13" x14ac:dyDescent="0.4">
      <c r="B1250" s="4" t="s">
        <v>63</v>
      </c>
      <c r="C1250" s="4" t="s">
        <v>11</v>
      </c>
      <c r="E1250">
        <v>64</v>
      </c>
      <c r="F1250" t="s">
        <v>1957</v>
      </c>
      <c r="G1250" s="4" t="s">
        <v>1874</v>
      </c>
      <c r="H1250" s="4" t="s">
        <v>2055</v>
      </c>
      <c r="I1250" s="4" t="str">
        <f t="shared" si="19"/>
        <v>选项表!$M$1250#</v>
      </c>
      <c r="J1250" s="4"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16</v>
      </c>
    </row>
    <row r="1251" spans="2:13" x14ac:dyDescent="0.4">
      <c r="B1251" s="4" t="s">
        <v>63</v>
      </c>
      <c r="C1251" s="4" t="s">
        <v>11</v>
      </c>
      <c r="E1251">
        <v>128</v>
      </c>
      <c r="F1251" t="s">
        <v>1957</v>
      </c>
      <c r="G1251" s="4" t="s">
        <v>1874</v>
      </c>
      <c r="H1251" s="4" t="s">
        <v>2044</v>
      </c>
      <c r="I1251" s="4" t="str">
        <f t="shared" si="19"/>
        <v>选项表!$M$1251#</v>
      </c>
      <c r="J1251" s="4"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_xlfn.FILTERXML("&lt;select&gt;&lt;x&gt;"&amp;SUBSTITUTE(选项表[[#This Row],[选项表]],",","&lt;/x&gt;&lt;x&gt;") &amp;"&lt;/x&gt;&lt;/select&gt;","//x")
        )
    )
),"无合适选项，请联系作者更新数据")</f>
        <v>32</v>
      </c>
    </row>
    <row r="1252" spans="2:13" x14ac:dyDescent="0.4">
      <c r="B1252" s="4" t="s">
        <v>63</v>
      </c>
      <c r="C1252" s="4" t="s">
        <v>11</v>
      </c>
      <c r="E1252">
        <v>256</v>
      </c>
      <c r="F1252" t="s">
        <v>1957</v>
      </c>
      <c r="G1252" s="4" t="s">
        <v>1874</v>
      </c>
      <c r="H1252" s="4" t="s">
        <v>2045</v>
      </c>
      <c r="I1252" s="4" t="str">
        <f t="shared" si="19"/>
        <v>选项表!$M$1252#</v>
      </c>
      <c r="J1252" s="4"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_xlfn.FILTERXML("&lt;select&gt;&lt;x&gt;"&amp;SUBSTITUTE(选项表[[#This Row],[选项表]],",","&lt;/x&gt;&lt;x&gt;") &amp;"&lt;/x&gt;&lt;/select&gt;","//x")
        )
    )
),"无合适选项，请联系作者更新数据")</f>
        <v>64</v>
      </c>
    </row>
    <row r="1253" spans="2:13" x14ac:dyDescent="0.4">
      <c r="B1253" s="4" t="s">
        <v>63</v>
      </c>
      <c r="C1253" s="4" t="s">
        <v>11</v>
      </c>
      <c r="E1253">
        <v>320</v>
      </c>
      <c r="F1253" t="s">
        <v>1957</v>
      </c>
      <c r="G1253" s="4" t="s">
        <v>1874</v>
      </c>
      <c r="H1253" s="4" t="s">
        <v>2056</v>
      </c>
      <c r="I1253" s="4" t="str">
        <f t="shared" si="19"/>
        <v>选项表!$M$1253#</v>
      </c>
      <c r="J1253" s="4"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_xlfn.FILTERXML("&lt;select&gt;&lt;x&gt;"&amp;SUBSTITUTE(选项表[[#This Row],[选项表]],",","&lt;/x&gt;&lt;x&gt;") &amp;"&lt;/x&gt;&lt;/select&gt;","//x")
        )
    )
),"无合适选项，请联系作者更新数据")</f>
        <v>84</v>
      </c>
    </row>
    <row r="1254" spans="2:13" x14ac:dyDescent="0.4">
      <c r="B1254" s="4" t="s">
        <v>63</v>
      </c>
      <c r="C1254" s="4" t="s">
        <v>11</v>
      </c>
      <c r="E1254">
        <v>64</v>
      </c>
      <c r="F1254" t="s">
        <v>1958</v>
      </c>
      <c r="G1254" s="4" t="s">
        <v>1874</v>
      </c>
      <c r="H1254" s="4" t="s">
        <v>2055</v>
      </c>
      <c r="I1254" s="4" t="str">
        <f t="shared" si="19"/>
        <v>选项表!$M$1254#</v>
      </c>
      <c r="J1254" s="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16</v>
      </c>
    </row>
    <row r="1255" spans="2:13" x14ac:dyDescent="0.4">
      <c r="B1255" s="4" t="s">
        <v>63</v>
      </c>
      <c r="C1255" s="4" t="s">
        <v>11</v>
      </c>
      <c r="E1255">
        <v>128</v>
      </c>
      <c r="F1255" t="s">
        <v>1958</v>
      </c>
      <c r="G1255" s="4" t="s">
        <v>1874</v>
      </c>
      <c r="H1255" s="4" t="s">
        <v>2044</v>
      </c>
      <c r="I1255" s="4" t="str">
        <f t="shared" si="19"/>
        <v>选项表!$M$1255#</v>
      </c>
      <c r="J1255" s="4"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32</v>
      </c>
    </row>
    <row r="1256" spans="2:13" x14ac:dyDescent="0.4">
      <c r="B1256" s="4" t="s">
        <v>63</v>
      </c>
      <c r="C1256" s="4" t="s">
        <v>11</v>
      </c>
      <c r="E1256">
        <v>256</v>
      </c>
      <c r="F1256" t="s">
        <v>1958</v>
      </c>
      <c r="G1256" s="4" t="s">
        <v>1874</v>
      </c>
      <c r="H1256" s="4" t="s">
        <v>2045</v>
      </c>
      <c r="I1256" s="4" t="str">
        <f t="shared" si="19"/>
        <v>选项表!$M$1256#</v>
      </c>
      <c r="J1256" s="4"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64</v>
      </c>
    </row>
    <row r="1257" spans="2:13" x14ac:dyDescent="0.4">
      <c r="B1257" s="4" t="s">
        <v>63</v>
      </c>
      <c r="C1257" s="4" t="s">
        <v>11</v>
      </c>
      <c r="E1257">
        <v>32</v>
      </c>
      <c r="F1257" t="s">
        <v>1959</v>
      </c>
      <c r="G1257" s="4" t="s">
        <v>1874</v>
      </c>
      <c r="H1257" s="4" t="s">
        <v>2058</v>
      </c>
      <c r="I1257" s="4" t="str">
        <f t="shared" si="19"/>
        <v>选项表!$M$1257#</v>
      </c>
      <c r="J1257" s="4"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8</v>
      </c>
    </row>
    <row r="1258" spans="2:13" x14ac:dyDescent="0.4">
      <c r="B1258" s="4" t="s">
        <v>63</v>
      </c>
      <c r="C1258" s="4" t="s">
        <v>11</v>
      </c>
      <c r="E1258">
        <v>64</v>
      </c>
      <c r="F1258" t="s">
        <v>1959</v>
      </c>
      <c r="G1258" s="4" t="s">
        <v>1874</v>
      </c>
      <c r="H1258" s="4" t="s">
        <v>2055</v>
      </c>
      <c r="I1258" s="4" t="str">
        <f t="shared" si="19"/>
        <v>选项表!$M$1258#</v>
      </c>
      <c r="J1258" s="4"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16</v>
      </c>
    </row>
    <row r="1259" spans="2:13" x14ac:dyDescent="0.4">
      <c r="B1259" s="4" t="s">
        <v>63</v>
      </c>
      <c r="C1259" s="4" t="s">
        <v>11</v>
      </c>
      <c r="E1259">
        <v>96</v>
      </c>
      <c r="F1259" t="s">
        <v>1959</v>
      </c>
      <c r="G1259" s="4" t="s">
        <v>1874</v>
      </c>
      <c r="H1259" s="4" t="s">
        <v>2059</v>
      </c>
      <c r="I1259" s="4" t="str">
        <f t="shared" si="19"/>
        <v>选项表!$M$1259#</v>
      </c>
      <c r="J1259" s="4"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24</v>
      </c>
    </row>
    <row r="1260" spans="2:13" x14ac:dyDescent="0.4">
      <c r="B1260" s="4" t="s">
        <v>63</v>
      </c>
      <c r="C1260" s="4" t="s">
        <v>11</v>
      </c>
      <c r="E1260">
        <v>128</v>
      </c>
      <c r="F1260" t="s">
        <v>1959</v>
      </c>
      <c r="G1260" s="4" t="s">
        <v>1874</v>
      </c>
      <c r="H1260" s="4" t="s">
        <v>2044</v>
      </c>
      <c r="I1260" s="4" t="str">
        <f t="shared" si="19"/>
        <v>选项表!$M$1260#</v>
      </c>
      <c r="J1260" s="4"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32</v>
      </c>
    </row>
    <row r="1261" spans="2:13" x14ac:dyDescent="0.4">
      <c r="B1261" s="4" t="s">
        <v>63</v>
      </c>
      <c r="C1261" s="4" t="s">
        <v>11</v>
      </c>
      <c r="E1261">
        <v>256</v>
      </c>
      <c r="F1261" t="s">
        <v>1959</v>
      </c>
      <c r="G1261" s="4" t="s">
        <v>1874</v>
      </c>
      <c r="H1261" s="4" t="s">
        <v>2045</v>
      </c>
      <c r="I1261" s="4" t="str">
        <f t="shared" si="19"/>
        <v>选项表!$M$1261#</v>
      </c>
      <c r="J1261" s="4"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64</v>
      </c>
    </row>
    <row r="1262" spans="2:13" x14ac:dyDescent="0.4">
      <c r="B1262" s="4" t="s">
        <v>63</v>
      </c>
      <c r="C1262" s="4" t="s">
        <v>11</v>
      </c>
      <c r="E1262">
        <v>320</v>
      </c>
      <c r="F1262" t="s">
        <v>1959</v>
      </c>
      <c r="G1262" s="4" t="s">
        <v>1874</v>
      </c>
      <c r="H1262" s="4" t="s">
        <v>2359</v>
      </c>
      <c r="I1262" s="4" t="str">
        <f t="shared" si="19"/>
        <v>选项表!$M$1262#</v>
      </c>
      <c r="J1262" s="4"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76</v>
      </c>
    </row>
    <row r="1263" spans="2:13" x14ac:dyDescent="0.4">
      <c r="B1263" s="4" t="s">
        <v>63</v>
      </c>
      <c r="C1263" s="4" t="s">
        <v>11</v>
      </c>
      <c r="E1263">
        <v>8</v>
      </c>
      <c r="F1263" t="s">
        <v>1982</v>
      </c>
      <c r="G1263" s="4" t="s">
        <v>1874</v>
      </c>
      <c r="H1263" s="4" t="s">
        <v>2068</v>
      </c>
      <c r="I1263" s="4" t="str">
        <f t="shared" si="19"/>
        <v>选项表!$M$1263#</v>
      </c>
      <c r="J1263" s="4"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1</v>
      </c>
    </row>
    <row r="1264" spans="2:13" x14ac:dyDescent="0.4">
      <c r="B1264" s="4" t="s">
        <v>63</v>
      </c>
      <c r="C1264" s="4" t="s">
        <v>11</v>
      </c>
      <c r="E1264">
        <v>12</v>
      </c>
      <c r="F1264" t="s">
        <v>1982</v>
      </c>
      <c r="G1264" s="4" t="s">
        <v>1874</v>
      </c>
      <c r="H1264" s="4" t="s">
        <v>2069</v>
      </c>
      <c r="I1264" s="4" t="str">
        <f t="shared" si="19"/>
        <v>选项表!$M$1264#</v>
      </c>
      <c r="J1264" s="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2</v>
      </c>
    </row>
    <row r="1265" spans="2:13" x14ac:dyDescent="0.4">
      <c r="B1265" s="4" t="s">
        <v>63</v>
      </c>
      <c r="C1265" s="4" t="s">
        <v>11</v>
      </c>
      <c r="E1265">
        <v>32</v>
      </c>
      <c r="F1265" t="s">
        <v>1982</v>
      </c>
      <c r="G1265" s="4" t="s">
        <v>1874</v>
      </c>
      <c r="H1265" s="4" t="s">
        <v>2060</v>
      </c>
      <c r="I1265" s="4" t="str">
        <f t="shared" si="19"/>
        <v>选项表!$M$1265#</v>
      </c>
      <c r="J1265" s="4"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4</v>
      </c>
    </row>
    <row r="1266" spans="2:13" x14ac:dyDescent="0.4">
      <c r="B1266" s="4" t="s">
        <v>63</v>
      </c>
      <c r="C1266" s="4" t="s">
        <v>11</v>
      </c>
      <c r="E1266">
        <v>64</v>
      </c>
      <c r="F1266" t="s">
        <v>1982</v>
      </c>
      <c r="G1266" s="4" t="s">
        <v>1874</v>
      </c>
      <c r="H1266" s="4" t="s">
        <v>2058</v>
      </c>
      <c r="I1266" s="4" t="str">
        <f t="shared" si="19"/>
        <v>选项表!$M$1266#</v>
      </c>
      <c r="J1266" s="4"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8</v>
      </c>
    </row>
    <row r="1267" spans="2:13" x14ac:dyDescent="0.4">
      <c r="B1267" s="4" t="s">
        <v>63</v>
      </c>
      <c r="C1267" s="4" t="s">
        <v>11</v>
      </c>
      <c r="E1267">
        <v>128</v>
      </c>
      <c r="F1267" t="s">
        <v>1982</v>
      </c>
      <c r="G1267" s="4" t="s">
        <v>1874</v>
      </c>
      <c r="H1267" s="4" t="s">
        <v>2055</v>
      </c>
      <c r="I1267" s="4" t="str">
        <f t="shared" si="19"/>
        <v>选项表!$M$1267#</v>
      </c>
      <c r="J1267" s="4"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16</v>
      </c>
    </row>
    <row r="1268" spans="2:13" x14ac:dyDescent="0.4">
      <c r="B1268" s="4" t="s">
        <v>63</v>
      </c>
      <c r="C1268" s="4" t="s">
        <v>11</v>
      </c>
      <c r="E1268">
        <v>256</v>
      </c>
      <c r="F1268" t="s">
        <v>1982</v>
      </c>
      <c r="G1268" s="4" t="s">
        <v>1874</v>
      </c>
      <c r="H1268" s="4" t="s">
        <v>2044</v>
      </c>
      <c r="I1268" s="4" t="str">
        <f t="shared" si="19"/>
        <v>选项表!$M$1268#</v>
      </c>
      <c r="J1268" s="4"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32</v>
      </c>
    </row>
    <row r="1269" spans="2:13" x14ac:dyDescent="0.4">
      <c r="B1269" s="4" t="s">
        <v>63</v>
      </c>
      <c r="C1269" s="4" t="s">
        <v>11</v>
      </c>
      <c r="E1269">
        <v>470</v>
      </c>
      <c r="F1269" t="s">
        <v>1982</v>
      </c>
      <c r="G1269" s="4" t="s">
        <v>1874</v>
      </c>
      <c r="H1269" s="4" t="s">
        <v>2342</v>
      </c>
      <c r="I1269" s="4" t="str">
        <f t="shared" si="19"/>
        <v>选项表!$M$1269#</v>
      </c>
      <c r="J1269" s="4"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62</v>
      </c>
    </row>
    <row r="1270" spans="2:13" x14ac:dyDescent="0.4">
      <c r="B1270" s="4" t="s">
        <v>63</v>
      </c>
      <c r="C1270" s="4" t="s">
        <v>11</v>
      </c>
      <c r="E1270">
        <v>512</v>
      </c>
      <c r="F1270" t="s">
        <v>1982</v>
      </c>
      <c r="G1270" s="4" t="s">
        <v>1874</v>
      </c>
      <c r="H1270" s="4" t="s">
        <v>2045</v>
      </c>
      <c r="I1270" s="4" t="str">
        <f t="shared" si="19"/>
        <v>选项表!$M$1270#</v>
      </c>
      <c r="J1270" s="4"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64</v>
      </c>
    </row>
    <row r="1271" spans="2:13" x14ac:dyDescent="0.4">
      <c r="B1271" s="4" t="s">
        <v>63</v>
      </c>
      <c r="C1271" s="4" t="s">
        <v>11</v>
      </c>
      <c r="E1271">
        <v>940</v>
      </c>
      <c r="F1271" t="s">
        <v>1982</v>
      </c>
      <c r="G1271" s="4" t="s">
        <v>1874</v>
      </c>
      <c r="H1271" s="4" t="s">
        <v>2344</v>
      </c>
      <c r="I1271" s="4" t="str">
        <f t="shared" si="19"/>
        <v>选项表!$M$1271#</v>
      </c>
      <c r="J1271" s="4"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124</v>
      </c>
    </row>
    <row r="1272" spans="2:13" x14ac:dyDescent="0.4">
      <c r="B1272" s="4" t="s">
        <v>63</v>
      </c>
      <c r="C1272" s="4" t="s">
        <v>11</v>
      </c>
      <c r="E1272">
        <v>8</v>
      </c>
      <c r="F1272" t="s">
        <v>1981</v>
      </c>
      <c r="G1272" s="4" t="s">
        <v>1874</v>
      </c>
      <c r="H1272" s="4" t="s">
        <v>2068</v>
      </c>
      <c r="I1272" s="4" t="str">
        <f t="shared" si="19"/>
        <v>选项表!$M$1272#</v>
      </c>
      <c r="J1272" s="4"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v>
      </c>
    </row>
    <row r="1273" spans="2:13" x14ac:dyDescent="0.4">
      <c r="B1273" s="4" t="s">
        <v>63</v>
      </c>
      <c r="C1273" s="4" t="s">
        <v>11</v>
      </c>
      <c r="E1273">
        <v>32</v>
      </c>
      <c r="F1273" t="s">
        <v>1981</v>
      </c>
      <c r="G1273" s="4" t="s">
        <v>1874</v>
      </c>
      <c r="H1273" s="4" t="s">
        <v>2060</v>
      </c>
      <c r="I1273" s="4" t="str">
        <f t="shared" si="19"/>
        <v>选项表!$M$1273#</v>
      </c>
      <c r="J1273" s="4"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4</v>
      </c>
    </row>
    <row r="1274" spans="2:13" x14ac:dyDescent="0.4">
      <c r="B1274" s="4" t="s">
        <v>63</v>
      </c>
      <c r="C1274" s="4" t="s">
        <v>11</v>
      </c>
      <c r="E1274">
        <v>64</v>
      </c>
      <c r="F1274" t="s">
        <v>1981</v>
      </c>
      <c r="G1274" s="4" t="s">
        <v>1874</v>
      </c>
      <c r="H1274" s="4" t="s">
        <v>2058</v>
      </c>
      <c r="I1274" s="4" t="str">
        <f t="shared" si="19"/>
        <v>选项表!$M$1274#</v>
      </c>
      <c r="J1274" s="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8</v>
      </c>
    </row>
    <row r="1275" spans="2:13" x14ac:dyDescent="0.4">
      <c r="B1275" s="4" t="s">
        <v>63</v>
      </c>
      <c r="C1275" s="4" t="s">
        <v>11</v>
      </c>
      <c r="E1275">
        <v>128</v>
      </c>
      <c r="F1275" t="s">
        <v>1981</v>
      </c>
      <c r="G1275" s="4" t="s">
        <v>1874</v>
      </c>
      <c r="H1275" s="4" t="s">
        <v>2055</v>
      </c>
      <c r="I1275" s="4" t="str">
        <f t="shared" si="19"/>
        <v>选项表!$M$1275#</v>
      </c>
      <c r="J1275" s="4"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16</v>
      </c>
    </row>
    <row r="1276" spans="2:13" x14ac:dyDescent="0.4">
      <c r="B1276" s="4" t="s">
        <v>63</v>
      </c>
      <c r="C1276" s="4" t="s">
        <v>11</v>
      </c>
      <c r="E1276">
        <v>256</v>
      </c>
      <c r="F1276" t="s">
        <v>1981</v>
      </c>
      <c r="G1276" s="4" t="s">
        <v>1874</v>
      </c>
      <c r="H1276" s="4" t="s">
        <v>2044</v>
      </c>
      <c r="I1276" s="4" t="str">
        <f t="shared" si="19"/>
        <v>选项表!$M$1276#</v>
      </c>
      <c r="J1276" s="4"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32</v>
      </c>
    </row>
    <row r="1277" spans="2:13" x14ac:dyDescent="0.4">
      <c r="B1277" s="4" t="s">
        <v>63</v>
      </c>
      <c r="C1277" s="4" t="s">
        <v>11</v>
      </c>
      <c r="E1277">
        <v>384</v>
      </c>
      <c r="F1277" t="s">
        <v>1981</v>
      </c>
      <c r="G1277" s="4" t="s">
        <v>1874</v>
      </c>
      <c r="H1277" s="4" t="s">
        <v>2063</v>
      </c>
      <c r="I1277" s="4" t="str">
        <f t="shared" si="19"/>
        <v>选项表!$M$1277#</v>
      </c>
      <c r="J1277" s="4"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48</v>
      </c>
    </row>
    <row r="1278" spans="2:13" x14ac:dyDescent="0.4">
      <c r="B1278" s="4" t="s">
        <v>63</v>
      </c>
      <c r="C1278" s="4" t="s">
        <v>11</v>
      </c>
      <c r="E1278">
        <v>8</v>
      </c>
      <c r="F1278" t="s">
        <v>1983</v>
      </c>
      <c r="G1278" s="4" t="s">
        <v>1874</v>
      </c>
      <c r="H1278" s="4" t="s">
        <v>2068</v>
      </c>
      <c r="I1278" s="4" t="str">
        <f t="shared" si="19"/>
        <v>选项表!$M$1278#</v>
      </c>
      <c r="J1278" s="4"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1</v>
      </c>
    </row>
    <row r="1279" spans="2:13" x14ac:dyDescent="0.4">
      <c r="B1279" s="4" t="s">
        <v>63</v>
      </c>
      <c r="C1279" s="4" t="s">
        <v>11</v>
      </c>
      <c r="E1279">
        <v>16</v>
      </c>
      <c r="F1279" t="s">
        <v>1983</v>
      </c>
      <c r="G1279" s="4" t="s">
        <v>1874</v>
      </c>
      <c r="H1279" s="4" t="s">
        <v>2069</v>
      </c>
      <c r="I1279" s="4" t="str">
        <f t="shared" si="19"/>
        <v>选项表!$M$1279#</v>
      </c>
      <c r="J1279" s="4"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2</v>
      </c>
    </row>
    <row r="1280" spans="2:13" x14ac:dyDescent="0.4">
      <c r="B1280" s="4" t="s">
        <v>63</v>
      </c>
      <c r="C1280" s="4" t="s">
        <v>11</v>
      </c>
      <c r="E1280">
        <v>32</v>
      </c>
      <c r="F1280" t="s">
        <v>1983</v>
      </c>
      <c r="G1280" s="4" t="s">
        <v>1874</v>
      </c>
      <c r="H1280" s="4" t="s">
        <v>2060</v>
      </c>
      <c r="I1280" s="4" t="str">
        <f t="shared" si="19"/>
        <v>选项表!$M$1280#</v>
      </c>
      <c r="J1280" s="4"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4</v>
      </c>
    </row>
    <row r="1281" spans="2:14" x14ac:dyDescent="0.4">
      <c r="B1281" s="4" t="s">
        <v>63</v>
      </c>
      <c r="C1281" s="4" t="s">
        <v>11</v>
      </c>
      <c r="E1281">
        <v>64</v>
      </c>
      <c r="F1281" t="s">
        <v>1983</v>
      </c>
      <c r="G1281" s="4" t="s">
        <v>1874</v>
      </c>
      <c r="H1281" s="4" t="s">
        <v>2058</v>
      </c>
      <c r="I1281" s="4" t="str">
        <f t="shared" si="19"/>
        <v>选项表!$M$1281#</v>
      </c>
      <c r="J1281" s="4"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8</v>
      </c>
    </row>
    <row r="1282" spans="2:14" x14ac:dyDescent="0.4">
      <c r="B1282" s="4" t="s">
        <v>63</v>
      </c>
      <c r="C1282" s="4" t="s">
        <v>11</v>
      </c>
      <c r="E1282">
        <v>96</v>
      </c>
      <c r="F1282" t="s">
        <v>1983</v>
      </c>
      <c r="G1282" s="4" t="s">
        <v>1874</v>
      </c>
      <c r="H1282" s="4" t="s">
        <v>2070</v>
      </c>
      <c r="I1282" s="4" t="str">
        <f t="shared" ref="I1282:I1345" si="20">"选项表!" &amp; ADDRESS(ROW(M1282),COLUMN(M1282)) &amp; "#"</f>
        <v>选项表!$M$1282#</v>
      </c>
      <c r="J1282" s="4"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12</v>
      </c>
    </row>
    <row r="1283" spans="2:14" x14ac:dyDescent="0.4">
      <c r="B1283" s="4" t="s">
        <v>63</v>
      </c>
      <c r="C1283" s="4" t="s">
        <v>11</v>
      </c>
      <c r="E1283">
        <v>128</v>
      </c>
      <c r="F1283" t="s">
        <v>1983</v>
      </c>
      <c r="G1283" s="4" t="s">
        <v>1874</v>
      </c>
      <c r="H1283" s="4" t="s">
        <v>2055</v>
      </c>
      <c r="I1283" s="4" t="str">
        <f t="shared" si="20"/>
        <v>选项表!$M$1283#</v>
      </c>
      <c r="J1283" s="4"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16</v>
      </c>
    </row>
    <row r="1284" spans="2:14" x14ac:dyDescent="0.4">
      <c r="B1284" s="4" t="s">
        <v>63</v>
      </c>
      <c r="C1284" s="4" t="s">
        <v>11</v>
      </c>
      <c r="E1284">
        <v>256</v>
      </c>
      <c r="F1284" t="s">
        <v>1983</v>
      </c>
      <c r="G1284" s="4" t="s">
        <v>1874</v>
      </c>
      <c r="H1284" s="4" t="s">
        <v>2044</v>
      </c>
      <c r="I1284" s="4" t="str">
        <f t="shared" si="20"/>
        <v>选项表!$M$1284#</v>
      </c>
      <c r="J1284" s="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32</v>
      </c>
    </row>
    <row r="1285" spans="2:14" x14ac:dyDescent="0.4">
      <c r="B1285" s="4" t="s">
        <v>63</v>
      </c>
      <c r="C1285" s="4" t="s">
        <v>11</v>
      </c>
      <c r="E1285">
        <v>512</v>
      </c>
      <c r="F1285" t="s">
        <v>1983</v>
      </c>
      <c r="G1285" s="4" t="s">
        <v>1874</v>
      </c>
      <c r="H1285" s="4" t="s">
        <v>2045</v>
      </c>
      <c r="I1285" s="4" t="str">
        <f t="shared" si="20"/>
        <v>选项表!$M$1285#</v>
      </c>
      <c r="J1285" s="4"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64</v>
      </c>
    </row>
    <row r="1286" spans="2:14" x14ac:dyDescent="0.4">
      <c r="B1286" s="4" t="s">
        <v>63</v>
      </c>
      <c r="C1286" s="4" t="s">
        <v>11</v>
      </c>
      <c r="E1286">
        <v>8</v>
      </c>
      <c r="F1286" t="s">
        <v>1984</v>
      </c>
      <c r="G1286" s="4" t="s">
        <v>1874</v>
      </c>
      <c r="H1286" s="4" t="s">
        <v>2068</v>
      </c>
      <c r="I1286" s="4" t="str">
        <f t="shared" si="20"/>
        <v>选项表!$M$1286#</v>
      </c>
      <c r="J1286" s="4"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1</v>
      </c>
    </row>
    <row r="1287" spans="2:14" x14ac:dyDescent="0.4">
      <c r="B1287" s="4" t="s">
        <v>63</v>
      </c>
      <c r="C1287" s="4" t="s">
        <v>11</v>
      </c>
      <c r="E1287">
        <v>16</v>
      </c>
      <c r="F1287" t="s">
        <v>1984</v>
      </c>
      <c r="G1287" s="4" t="s">
        <v>1874</v>
      </c>
      <c r="H1287" s="4" t="s">
        <v>2069</v>
      </c>
      <c r="I1287" s="4" t="str">
        <f t="shared" si="20"/>
        <v>选项表!$M$1287#</v>
      </c>
      <c r="J1287" s="4"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2</v>
      </c>
    </row>
    <row r="1288" spans="2:14" x14ac:dyDescent="0.4">
      <c r="B1288" s="4" t="s">
        <v>63</v>
      </c>
      <c r="C1288" s="4" t="s">
        <v>11</v>
      </c>
      <c r="E1288">
        <v>32</v>
      </c>
      <c r="F1288" t="s">
        <v>1984</v>
      </c>
      <c r="G1288" s="4" t="s">
        <v>1874</v>
      </c>
      <c r="H1288" s="4" t="s">
        <v>2060</v>
      </c>
      <c r="I1288" s="4" t="str">
        <f t="shared" si="20"/>
        <v>选项表!$M$1288#</v>
      </c>
      <c r="J1288" s="4"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4</v>
      </c>
    </row>
    <row r="1289" spans="2:14" x14ac:dyDescent="0.4">
      <c r="B1289" s="4" t="s">
        <v>63</v>
      </c>
      <c r="C1289" s="4" t="s">
        <v>11</v>
      </c>
      <c r="E1289">
        <v>64</v>
      </c>
      <c r="F1289" t="s">
        <v>1984</v>
      </c>
      <c r="G1289" s="4" t="s">
        <v>1874</v>
      </c>
      <c r="H1289" s="4" t="s">
        <v>2058</v>
      </c>
      <c r="I1289" s="4" t="str">
        <f t="shared" si="20"/>
        <v>选项表!$M$1289#</v>
      </c>
      <c r="J1289" s="4"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8</v>
      </c>
    </row>
    <row r="1290" spans="2:14" x14ac:dyDescent="0.4">
      <c r="B1290" s="4" t="s">
        <v>63</v>
      </c>
      <c r="C1290" s="4" t="s">
        <v>11</v>
      </c>
      <c r="E1290">
        <v>96</v>
      </c>
      <c r="F1290" t="s">
        <v>1984</v>
      </c>
      <c r="G1290" s="4" t="s">
        <v>1874</v>
      </c>
      <c r="H1290" s="4" t="s">
        <v>2070</v>
      </c>
      <c r="I1290" s="4" t="str">
        <f t="shared" si="20"/>
        <v>选项表!$M$1290#</v>
      </c>
      <c r="J1290" s="4"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_xlfn.FILTERXML("&lt;select&gt;&lt;x&gt;"&amp;SUBSTITUTE(选项表[[#This Row],[选项表]],",","&lt;/x&gt;&lt;x&gt;") &amp;"&lt;/x&gt;&lt;/select&gt;","//x")
        )
    )
),"无合适选项，请联系作者更新数据")</f>
        <v>12</v>
      </c>
    </row>
    <row r="1291" spans="2:14" x14ac:dyDescent="0.4">
      <c r="B1291" s="4" t="s">
        <v>63</v>
      </c>
      <c r="C1291" s="4" t="s">
        <v>11</v>
      </c>
      <c r="E1291">
        <v>144</v>
      </c>
      <c r="F1291" t="s">
        <v>1984</v>
      </c>
      <c r="G1291" s="4" t="s">
        <v>1874</v>
      </c>
      <c r="H1291" s="4" t="s">
        <v>2070</v>
      </c>
      <c r="I1291" s="4" t="str">
        <f t="shared" si="20"/>
        <v>选项表!$M$1291#</v>
      </c>
      <c r="J1291" s="4"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12</v>
      </c>
    </row>
    <row r="1292" spans="2:14" x14ac:dyDescent="0.4">
      <c r="B1292" s="4" t="s">
        <v>63</v>
      </c>
      <c r="C1292" s="4" t="s">
        <v>11</v>
      </c>
      <c r="E1292">
        <v>128</v>
      </c>
      <c r="F1292" t="s">
        <v>1984</v>
      </c>
      <c r="G1292" s="4" t="s">
        <v>1874</v>
      </c>
      <c r="H1292" s="4" t="s">
        <v>2055</v>
      </c>
      <c r="I1292" s="4" t="str">
        <f t="shared" si="20"/>
        <v>选项表!$M$1292#</v>
      </c>
      <c r="J1292" s="4"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16</v>
      </c>
    </row>
    <row r="1293" spans="2:14" x14ac:dyDescent="0.4">
      <c r="B1293" s="4" t="s">
        <v>63</v>
      </c>
      <c r="C1293" s="4" t="s">
        <v>11</v>
      </c>
      <c r="E1293">
        <v>192</v>
      </c>
      <c r="F1293" t="s">
        <v>1984</v>
      </c>
      <c r="G1293" s="4" t="s">
        <v>1874</v>
      </c>
      <c r="H1293" s="4" t="s">
        <v>2481</v>
      </c>
      <c r="I1293" s="4" t="str">
        <f t="shared" si="20"/>
        <v>选项表!$M$1293#</v>
      </c>
      <c r="J1293" s="4"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_xlfn.FILTERXML("&lt;select&gt;&lt;x&gt;"&amp;SUBSTITUTE(选项表[[#This Row],[选项表]],",","&lt;/x&gt;&lt;x&gt;") &amp;"&lt;/x&gt;&lt;/select&gt;","//x")
        )
    )
),"无合适选项，请联系作者更新数据")</f>
        <v>16</v>
      </c>
      <c r="N1293">
        <v>24</v>
      </c>
    </row>
    <row r="1294" spans="2:14" x14ac:dyDescent="0.4">
      <c r="B1294" s="4" t="s">
        <v>63</v>
      </c>
      <c r="C1294" s="4" t="s">
        <v>11</v>
      </c>
      <c r="E1294">
        <v>256</v>
      </c>
      <c r="F1294" t="s">
        <v>1984</v>
      </c>
      <c r="G1294" s="4" t="s">
        <v>1874</v>
      </c>
      <c r="H1294" s="4" t="s">
        <v>2044</v>
      </c>
      <c r="I1294" s="4" t="str">
        <f t="shared" si="20"/>
        <v>选项表!$M$1294#</v>
      </c>
      <c r="J1294" s="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32</v>
      </c>
    </row>
    <row r="1295" spans="2:14" x14ac:dyDescent="0.4">
      <c r="B1295" s="4" t="s">
        <v>63</v>
      </c>
      <c r="C1295" s="4" t="s">
        <v>11</v>
      </c>
      <c r="E1295">
        <v>384</v>
      </c>
      <c r="F1295" t="s">
        <v>1984</v>
      </c>
      <c r="G1295" s="4" t="s">
        <v>1874</v>
      </c>
      <c r="H1295" s="4" t="s">
        <v>2044</v>
      </c>
      <c r="I1295" s="4" t="str">
        <f t="shared" si="20"/>
        <v>选项表!$M$1295#</v>
      </c>
      <c r="J1295" s="4"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32</v>
      </c>
    </row>
    <row r="1296" spans="2:14" x14ac:dyDescent="0.4">
      <c r="B1296" s="4" t="s">
        <v>63</v>
      </c>
      <c r="C1296" s="4" t="s">
        <v>11</v>
      </c>
      <c r="E1296">
        <v>512</v>
      </c>
      <c r="F1296" t="s">
        <v>1984</v>
      </c>
      <c r="G1296" s="4" t="s">
        <v>1874</v>
      </c>
      <c r="H1296" s="4" t="s">
        <v>2045</v>
      </c>
      <c r="I1296" s="4" t="str">
        <f t="shared" si="20"/>
        <v>选项表!$M$1296#</v>
      </c>
      <c r="J1296" s="4"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64</v>
      </c>
    </row>
    <row r="1297" spans="2:13" x14ac:dyDescent="0.4">
      <c r="B1297" s="4" t="s">
        <v>63</v>
      </c>
      <c r="C1297" s="4" t="s">
        <v>11</v>
      </c>
      <c r="E1297">
        <v>648</v>
      </c>
      <c r="F1297" t="s">
        <v>1984</v>
      </c>
      <c r="G1297" s="4" t="s">
        <v>1874</v>
      </c>
      <c r="H1297" s="4" t="s">
        <v>2071</v>
      </c>
      <c r="I1297" s="4" t="str">
        <f t="shared" si="20"/>
        <v>选项表!$M$1297#</v>
      </c>
      <c r="J1297" s="4"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72</v>
      </c>
    </row>
    <row r="1298" spans="2:13" x14ac:dyDescent="0.4">
      <c r="B1298" s="4" t="s">
        <v>63</v>
      </c>
      <c r="C1298" s="4" t="s">
        <v>11</v>
      </c>
      <c r="E1298">
        <v>8</v>
      </c>
      <c r="F1298" t="s">
        <v>1985</v>
      </c>
      <c r="G1298" s="4" t="s">
        <v>1874</v>
      </c>
      <c r="H1298" s="4" t="s">
        <v>2068</v>
      </c>
      <c r="I1298" s="4" t="str">
        <f t="shared" si="20"/>
        <v>选项表!$M$1298#</v>
      </c>
      <c r="J1298" s="4"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1</v>
      </c>
    </row>
    <row r="1299" spans="2:13" x14ac:dyDescent="0.4">
      <c r="B1299" s="4" t="s">
        <v>63</v>
      </c>
      <c r="C1299" s="4" t="s">
        <v>11</v>
      </c>
      <c r="E1299">
        <v>16</v>
      </c>
      <c r="F1299" t="s">
        <v>1985</v>
      </c>
      <c r="G1299" s="4" t="s">
        <v>1874</v>
      </c>
      <c r="H1299" s="4" t="s">
        <v>2069</v>
      </c>
      <c r="I1299" s="4" t="str">
        <f t="shared" si="20"/>
        <v>选项表!$M$1299#</v>
      </c>
      <c r="J1299" s="4"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2</v>
      </c>
    </row>
    <row r="1300" spans="2:13" x14ac:dyDescent="0.4">
      <c r="B1300" s="4" t="s">
        <v>63</v>
      </c>
      <c r="C1300" s="4" t="s">
        <v>11</v>
      </c>
      <c r="E1300">
        <v>32</v>
      </c>
      <c r="F1300" t="s">
        <v>1985</v>
      </c>
      <c r="G1300" s="4" t="s">
        <v>1874</v>
      </c>
      <c r="H1300" s="4" t="s">
        <v>2060</v>
      </c>
      <c r="I1300" s="4" t="str">
        <f t="shared" si="20"/>
        <v>选项表!$M$1300#</v>
      </c>
      <c r="J1300" s="4"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4</v>
      </c>
    </row>
    <row r="1301" spans="2:13" x14ac:dyDescent="0.4">
      <c r="B1301" s="4" t="s">
        <v>63</v>
      </c>
      <c r="C1301" s="4" t="s">
        <v>11</v>
      </c>
      <c r="E1301">
        <v>64</v>
      </c>
      <c r="F1301" t="s">
        <v>1985</v>
      </c>
      <c r="G1301" s="4" t="s">
        <v>1874</v>
      </c>
      <c r="H1301" s="4" t="s">
        <v>2058</v>
      </c>
      <c r="I1301" s="4" t="str">
        <f t="shared" si="20"/>
        <v>选项表!$M$1301#</v>
      </c>
      <c r="J1301" s="4"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8</v>
      </c>
    </row>
    <row r="1302" spans="2:13" x14ac:dyDescent="0.4">
      <c r="B1302" s="4" t="s">
        <v>63</v>
      </c>
      <c r="C1302" s="4" t="s">
        <v>11</v>
      </c>
      <c r="E1302">
        <v>96</v>
      </c>
      <c r="F1302" t="s">
        <v>1985</v>
      </c>
      <c r="G1302" s="4" t="s">
        <v>1874</v>
      </c>
      <c r="H1302" s="4" t="s">
        <v>2070</v>
      </c>
      <c r="I1302" s="4" t="str">
        <f t="shared" si="20"/>
        <v>选项表!$M$1302#</v>
      </c>
      <c r="J1302" s="4"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12</v>
      </c>
    </row>
    <row r="1303" spans="2:13" x14ac:dyDescent="0.4">
      <c r="B1303" s="4" t="s">
        <v>63</v>
      </c>
      <c r="C1303" s="4" t="s">
        <v>11</v>
      </c>
      <c r="E1303">
        <v>144</v>
      </c>
      <c r="F1303" t="s">
        <v>1985</v>
      </c>
      <c r="G1303" s="4" t="s">
        <v>1874</v>
      </c>
      <c r="H1303" s="4" t="s">
        <v>2070</v>
      </c>
      <c r="I1303" s="4" t="str">
        <f t="shared" si="20"/>
        <v>选项表!$M$1303#</v>
      </c>
      <c r="J1303" s="4"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_xlfn.FILTERXML("&lt;select&gt;&lt;x&gt;"&amp;SUBSTITUTE(选项表[[#This Row],[选项表]],",","&lt;/x&gt;&lt;x&gt;") &amp;"&lt;/x&gt;&lt;/select&gt;","//x")
        )
    )
),"无合适选项，请联系作者更新数据")</f>
        <v>12</v>
      </c>
    </row>
    <row r="1304" spans="2:13" x14ac:dyDescent="0.4">
      <c r="B1304" s="4" t="s">
        <v>63</v>
      </c>
      <c r="C1304" s="4" t="s">
        <v>11</v>
      </c>
      <c r="E1304">
        <v>128</v>
      </c>
      <c r="F1304" t="s">
        <v>1985</v>
      </c>
      <c r="G1304" s="4" t="s">
        <v>1874</v>
      </c>
      <c r="H1304" s="4" t="s">
        <v>2055</v>
      </c>
      <c r="I1304" s="4" t="str">
        <f t="shared" si="20"/>
        <v>选项表!$M$1304#</v>
      </c>
      <c r="J1304" s="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_xlfn.FILTERXML("&lt;select&gt;&lt;x&gt;"&amp;SUBSTITUTE(选项表[[#This Row],[选项表]],",","&lt;/x&gt;&lt;x&gt;") &amp;"&lt;/x&gt;&lt;/select&gt;","//x")
        )
    )
),"无合适选项，请联系作者更新数据")</f>
        <v>16</v>
      </c>
    </row>
    <row r="1305" spans="2:13" x14ac:dyDescent="0.4">
      <c r="B1305" s="4" t="s">
        <v>63</v>
      </c>
      <c r="C1305" s="4" t="s">
        <v>11</v>
      </c>
      <c r="E1305">
        <v>192</v>
      </c>
      <c r="F1305" t="s">
        <v>1985</v>
      </c>
      <c r="G1305" s="4" t="s">
        <v>1874</v>
      </c>
      <c r="H1305" s="4" t="s">
        <v>2055</v>
      </c>
      <c r="I1305" s="4" t="str">
        <f t="shared" si="20"/>
        <v>选项表!$M$1305#</v>
      </c>
      <c r="J1305" s="4"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_xlfn.FILTERXML("&lt;select&gt;&lt;x&gt;"&amp;SUBSTITUTE(选项表[[#This Row],[选项表]],",","&lt;/x&gt;&lt;x&gt;") &amp;"&lt;/x&gt;&lt;/select&gt;","//x")
        )
    )
),"无合适选项，请联系作者更新数据")</f>
        <v>16</v>
      </c>
    </row>
    <row r="1306" spans="2:13" x14ac:dyDescent="0.4">
      <c r="B1306" s="4" t="s">
        <v>63</v>
      </c>
      <c r="C1306" s="4" t="s">
        <v>11</v>
      </c>
      <c r="E1306">
        <v>256</v>
      </c>
      <c r="F1306" t="s">
        <v>1985</v>
      </c>
      <c r="G1306" s="4" t="s">
        <v>1874</v>
      </c>
      <c r="H1306" s="4" t="s">
        <v>2044</v>
      </c>
      <c r="I1306" s="4" t="str">
        <f t="shared" si="20"/>
        <v>选项表!$M$1306#</v>
      </c>
      <c r="J1306" s="4"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_xlfn.FILTERXML("&lt;select&gt;&lt;x&gt;"&amp;SUBSTITUTE(选项表[[#This Row],[选项表]],",","&lt;/x&gt;&lt;x&gt;") &amp;"&lt;/x&gt;&lt;/select&gt;","//x")
        )
    )
),"无合适选项，请联系作者更新数据")</f>
        <v>32</v>
      </c>
    </row>
    <row r="1307" spans="2:13" x14ac:dyDescent="0.4">
      <c r="B1307" s="4" t="s">
        <v>63</v>
      </c>
      <c r="C1307" s="4" t="s">
        <v>11</v>
      </c>
      <c r="E1307">
        <v>384</v>
      </c>
      <c r="F1307" t="s">
        <v>1985</v>
      </c>
      <c r="G1307" s="4" t="s">
        <v>1874</v>
      </c>
      <c r="H1307" s="4" t="s">
        <v>2044</v>
      </c>
      <c r="I1307" s="4" t="str">
        <f t="shared" si="20"/>
        <v>选项表!$M$1307#</v>
      </c>
      <c r="J1307" s="4"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_xlfn.FILTERXML("&lt;select&gt;&lt;x&gt;"&amp;SUBSTITUTE(选项表[[#This Row],[选项表]],",","&lt;/x&gt;&lt;x&gt;") &amp;"&lt;/x&gt;&lt;/select&gt;","//x")
        )
    )
),"无合适选项，请联系作者更新数据")</f>
        <v>32</v>
      </c>
    </row>
    <row r="1308" spans="2:13" x14ac:dyDescent="0.4">
      <c r="B1308" s="4" t="s">
        <v>63</v>
      </c>
      <c r="C1308" s="4" t="s">
        <v>11</v>
      </c>
      <c r="E1308">
        <v>512</v>
      </c>
      <c r="F1308" t="s">
        <v>1985</v>
      </c>
      <c r="G1308" s="4" t="s">
        <v>1874</v>
      </c>
      <c r="H1308" s="4" t="s">
        <v>2045</v>
      </c>
      <c r="I1308" s="4" t="str">
        <f t="shared" si="20"/>
        <v>选项表!$M$1308#</v>
      </c>
      <c r="J1308" s="4"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64</v>
      </c>
    </row>
    <row r="1309" spans="2:13" x14ac:dyDescent="0.4">
      <c r="B1309" s="4" t="s">
        <v>63</v>
      </c>
      <c r="C1309" s="4" t="s">
        <v>11</v>
      </c>
      <c r="E1309">
        <v>8</v>
      </c>
      <c r="F1309" t="s">
        <v>1986</v>
      </c>
      <c r="G1309" s="4" t="s">
        <v>1874</v>
      </c>
      <c r="H1309" s="4" t="s">
        <v>2068</v>
      </c>
      <c r="I1309" s="4" t="str">
        <f t="shared" si="20"/>
        <v>选项表!$M$1309#</v>
      </c>
      <c r="J1309" s="4"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1</v>
      </c>
    </row>
    <row r="1310" spans="2:13" x14ac:dyDescent="0.4">
      <c r="B1310" s="4" t="s">
        <v>63</v>
      </c>
      <c r="C1310" s="4" t="s">
        <v>11</v>
      </c>
      <c r="E1310">
        <v>16</v>
      </c>
      <c r="F1310" t="s">
        <v>1986</v>
      </c>
      <c r="G1310" s="4" t="s">
        <v>1874</v>
      </c>
      <c r="H1310" s="4" t="s">
        <v>2069</v>
      </c>
      <c r="I1310" s="4" t="str">
        <f t="shared" si="20"/>
        <v>选项表!$M$1310#</v>
      </c>
      <c r="J1310" s="4"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2</v>
      </c>
    </row>
    <row r="1311" spans="2:13" x14ac:dyDescent="0.4">
      <c r="B1311" s="4" t="s">
        <v>63</v>
      </c>
      <c r="C1311" s="4" t="s">
        <v>11</v>
      </c>
      <c r="E1311">
        <v>32</v>
      </c>
      <c r="F1311" t="s">
        <v>1986</v>
      </c>
      <c r="G1311" s="4" t="s">
        <v>1874</v>
      </c>
      <c r="H1311" s="4" t="s">
        <v>2060</v>
      </c>
      <c r="I1311" s="4" t="str">
        <f t="shared" si="20"/>
        <v>选项表!$M$1311#</v>
      </c>
      <c r="J1311" s="4"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4</v>
      </c>
    </row>
    <row r="1312" spans="2:13" x14ac:dyDescent="0.4">
      <c r="B1312" s="4" t="s">
        <v>63</v>
      </c>
      <c r="C1312" s="4" t="s">
        <v>11</v>
      </c>
      <c r="E1312">
        <v>64</v>
      </c>
      <c r="F1312" t="s">
        <v>1986</v>
      </c>
      <c r="G1312" s="4" t="s">
        <v>1874</v>
      </c>
      <c r="H1312" s="4" t="s">
        <v>2058</v>
      </c>
      <c r="I1312" s="4" t="str">
        <f t="shared" si="20"/>
        <v>选项表!$M$1312#</v>
      </c>
      <c r="J1312" s="4"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8</v>
      </c>
    </row>
    <row r="1313" spans="2:14" x14ac:dyDescent="0.4">
      <c r="B1313" s="4" t="s">
        <v>63</v>
      </c>
      <c r="C1313" s="4" t="s">
        <v>11</v>
      </c>
      <c r="E1313">
        <v>96</v>
      </c>
      <c r="F1313" t="s">
        <v>1986</v>
      </c>
      <c r="G1313" s="4" t="s">
        <v>1874</v>
      </c>
      <c r="H1313" s="4" t="s">
        <v>2070</v>
      </c>
      <c r="I1313" s="4" t="str">
        <f t="shared" si="20"/>
        <v>选项表!$M$1313#</v>
      </c>
      <c r="J1313" s="4"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12</v>
      </c>
    </row>
    <row r="1314" spans="2:14" x14ac:dyDescent="0.4">
      <c r="B1314" s="4" t="s">
        <v>63</v>
      </c>
      <c r="C1314" s="4" t="s">
        <v>11</v>
      </c>
      <c r="E1314">
        <v>128</v>
      </c>
      <c r="F1314" t="s">
        <v>1986</v>
      </c>
      <c r="G1314" s="4" t="s">
        <v>1874</v>
      </c>
      <c r="H1314" s="4" t="s">
        <v>2055</v>
      </c>
      <c r="I1314" s="4" t="str">
        <f t="shared" si="20"/>
        <v>选项表!$M$1314#</v>
      </c>
      <c r="J1314" s="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16</v>
      </c>
    </row>
    <row r="1315" spans="2:14" x14ac:dyDescent="0.4">
      <c r="B1315" s="4" t="s">
        <v>63</v>
      </c>
      <c r="C1315" s="4" t="s">
        <v>11</v>
      </c>
      <c r="E1315">
        <v>192</v>
      </c>
      <c r="F1315" t="s">
        <v>1986</v>
      </c>
      <c r="G1315" s="4" t="s">
        <v>1874</v>
      </c>
      <c r="H1315" s="4" t="s">
        <v>2059</v>
      </c>
      <c r="I1315" s="4" t="str">
        <f t="shared" si="20"/>
        <v>选项表!$M$1315#</v>
      </c>
      <c r="J1315" s="4"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24</v>
      </c>
    </row>
    <row r="1316" spans="2:14" x14ac:dyDescent="0.4">
      <c r="B1316" s="4" t="s">
        <v>63</v>
      </c>
      <c r="C1316" s="4" t="s">
        <v>11</v>
      </c>
      <c r="E1316">
        <v>256</v>
      </c>
      <c r="F1316" t="s">
        <v>1986</v>
      </c>
      <c r="G1316" s="4" t="s">
        <v>1874</v>
      </c>
      <c r="H1316" s="4" t="s">
        <v>2044</v>
      </c>
      <c r="I1316" s="4" t="str">
        <f t="shared" si="20"/>
        <v>选项表!$M$1316#</v>
      </c>
      <c r="J1316" s="4"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_xlfn.FILTERXML("&lt;select&gt;&lt;x&gt;"&amp;SUBSTITUTE(选项表[[#This Row],[选项表]],",","&lt;/x&gt;&lt;x&gt;") &amp;"&lt;/x&gt;&lt;/select&gt;","//x")
        )
    )
),"无合适选项，请联系作者更新数据")</f>
        <v>32</v>
      </c>
    </row>
    <row r="1317" spans="2:14" x14ac:dyDescent="0.4">
      <c r="B1317" s="4" t="s">
        <v>63</v>
      </c>
      <c r="C1317" s="4" t="s">
        <v>11</v>
      </c>
      <c r="E1317">
        <v>384</v>
      </c>
      <c r="F1317" t="s">
        <v>1986</v>
      </c>
      <c r="G1317" s="4" t="s">
        <v>1874</v>
      </c>
      <c r="H1317" s="4" t="s">
        <v>2063</v>
      </c>
      <c r="I1317" s="4" t="str">
        <f t="shared" si="20"/>
        <v>选项表!$M$1317#</v>
      </c>
      <c r="J1317" s="4"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_xlfn.FILTERXML("&lt;select&gt;&lt;x&gt;"&amp;SUBSTITUTE(选项表[[#This Row],[选项表]],",","&lt;/x&gt;&lt;x&gt;") &amp;"&lt;/x&gt;&lt;/select&gt;","//x")
        )
    )
),"无合适选项，请联系作者更新数据")</f>
        <v>48</v>
      </c>
    </row>
    <row r="1318" spans="2:14" x14ac:dyDescent="0.4">
      <c r="B1318" s="4" t="s">
        <v>63</v>
      </c>
      <c r="C1318" s="4" t="s">
        <v>11</v>
      </c>
      <c r="E1318">
        <v>448</v>
      </c>
      <c r="F1318" t="s">
        <v>1986</v>
      </c>
      <c r="G1318" s="4" t="s">
        <v>1874</v>
      </c>
      <c r="H1318" s="4" t="s">
        <v>2048</v>
      </c>
      <c r="I1318" s="4" t="str">
        <f t="shared" si="20"/>
        <v>选项表!$M$1318#</v>
      </c>
      <c r="J1318" s="4"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_xlfn.FILTERXML("&lt;select&gt;&lt;x&gt;"&amp;SUBSTITUTE(选项表[[#This Row],[选项表]],",","&lt;/x&gt;&lt;x&gt;") &amp;"&lt;/x&gt;&lt;/select&gt;","//x")
        )
    )
),"无合适选项，请联系作者更新数据")</f>
        <v>56</v>
      </c>
    </row>
    <row r="1319" spans="2:14" x14ac:dyDescent="0.4">
      <c r="B1319" s="4" t="s">
        <v>63</v>
      </c>
      <c r="C1319" s="4" t="s">
        <v>11</v>
      </c>
      <c r="E1319">
        <v>4</v>
      </c>
      <c r="F1319" t="s">
        <v>1962</v>
      </c>
      <c r="G1319" s="4" t="s">
        <v>1874</v>
      </c>
      <c r="H1319" s="4" t="s">
        <v>2069</v>
      </c>
      <c r="I1319" s="4" t="str">
        <f t="shared" si="20"/>
        <v>选项表!$M$1319#</v>
      </c>
      <c r="J1319" s="4"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_xlfn.FILTERXML("&lt;select&gt;&lt;x&gt;"&amp;SUBSTITUTE(选项表[[#This Row],[选项表]],",","&lt;/x&gt;&lt;x&gt;") &amp;"&lt;/x&gt;&lt;/select&gt;","//x")
        )
    )
),"无合适选项，请联系作者更新数据")</f>
        <v>2</v>
      </c>
    </row>
    <row r="1320" spans="2:14" x14ac:dyDescent="0.4">
      <c r="B1320" s="4" t="s">
        <v>63</v>
      </c>
      <c r="C1320" s="4" t="s">
        <v>11</v>
      </c>
      <c r="E1320">
        <v>8</v>
      </c>
      <c r="F1320" t="s">
        <v>1962</v>
      </c>
      <c r="G1320" s="4" t="s">
        <v>1874</v>
      </c>
      <c r="H1320" s="4" t="s">
        <v>2060</v>
      </c>
      <c r="I1320" s="4" t="str">
        <f t="shared" si="20"/>
        <v>选项表!$M$1320#</v>
      </c>
      <c r="J1320" s="4"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_xlfn.FILTERXML("&lt;select&gt;&lt;x&gt;"&amp;SUBSTITUTE(选项表[[#This Row],[选项表]],",","&lt;/x&gt;&lt;x&gt;") &amp;"&lt;/x&gt;&lt;/select&gt;","//x")
        )
    )
),"无合适选项，请联系作者更新数据")</f>
        <v>4</v>
      </c>
    </row>
    <row r="1321" spans="2:14" x14ac:dyDescent="0.4">
      <c r="B1321" s="4" t="s">
        <v>63</v>
      </c>
      <c r="C1321" s="4" t="s">
        <v>11</v>
      </c>
      <c r="E1321">
        <v>16</v>
      </c>
      <c r="F1321" t="s">
        <v>1962</v>
      </c>
      <c r="G1321" s="4" t="s">
        <v>1874</v>
      </c>
      <c r="H1321" s="4" t="s">
        <v>2038</v>
      </c>
      <c r="I1321" s="4" t="str">
        <f t="shared" si="20"/>
        <v>选项表!$M$1321#</v>
      </c>
      <c r="J1321" s="4"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4</v>
      </c>
      <c r="N1321">
        <v>8</v>
      </c>
    </row>
    <row r="1322" spans="2:14" x14ac:dyDescent="0.4">
      <c r="B1322" s="4" t="s">
        <v>63</v>
      </c>
      <c r="C1322" s="4" t="s">
        <v>11</v>
      </c>
      <c r="E1322">
        <v>32</v>
      </c>
      <c r="F1322" t="s">
        <v>1962</v>
      </c>
      <c r="G1322" s="4" t="s">
        <v>1874</v>
      </c>
      <c r="H1322" s="4" t="s">
        <v>2217</v>
      </c>
      <c r="I1322" s="4" t="str">
        <f t="shared" si="20"/>
        <v>选项表!$M$1322#</v>
      </c>
      <c r="J1322" s="4"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_xlfn.FILTERXML("&lt;select&gt;&lt;x&gt;"&amp;SUBSTITUTE(选项表[[#This Row],[选项表]],",","&lt;/x&gt;&lt;x&gt;") &amp;"&lt;/x&gt;&lt;/select&gt;","//x")
        )
    )
),"无合适选项，请联系作者更新数据")</f>
        <v>8</v>
      </c>
      <c r="N1322">
        <v>16</v>
      </c>
    </row>
    <row r="1323" spans="2:14" x14ac:dyDescent="0.4">
      <c r="B1323" s="4" t="s">
        <v>63</v>
      </c>
      <c r="C1323" s="4" t="s">
        <v>11</v>
      </c>
      <c r="E1323">
        <v>64</v>
      </c>
      <c r="F1323" t="s">
        <v>1962</v>
      </c>
      <c r="G1323" s="4" t="s">
        <v>1874</v>
      </c>
      <c r="H1323" s="4" t="s">
        <v>2218</v>
      </c>
      <c r="I1323" s="4" t="str">
        <f t="shared" si="20"/>
        <v>选项表!$M$1323#</v>
      </c>
      <c r="J1323" s="4"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_xlfn.FILTERXML("&lt;select&gt;&lt;x&gt;"&amp;SUBSTITUTE(选项表[[#This Row],[选项表]],",","&lt;/x&gt;&lt;x&gt;") &amp;"&lt;/x&gt;&lt;/select&gt;","//x")
        )
    )
),"无合适选项，请联系作者更新数据")</f>
        <v>16</v>
      </c>
      <c r="N1323">
        <v>32</v>
      </c>
    </row>
    <row r="1324" spans="2:14" x14ac:dyDescent="0.4">
      <c r="B1324" s="4" t="s">
        <v>63</v>
      </c>
      <c r="C1324" s="4" t="s">
        <v>11</v>
      </c>
      <c r="E1324">
        <v>128</v>
      </c>
      <c r="F1324" t="s">
        <v>1962</v>
      </c>
      <c r="G1324" s="4" t="s">
        <v>1874</v>
      </c>
      <c r="H1324" s="4" t="s">
        <v>2219</v>
      </c>
      <c r="I1324" s="4" t="str">
        <f t="shared" si="20"/>
        <v>选项表!$M$1324#</v>
      </c>
      <c r="J1324" s="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_xlfn.FILTERXML("&lt;select&gt;&lt;x&gt;"&amp;SUBSTITUTE(选项表[[#This Row],[选项表]],",","&lt;/x&gt;&lt;x&gt;") &amp;"&lt;/x&gt;&lt;/select&gt;","//x")
        )
    )
),"无合适选项，请联系作者更新数据")</f>
        <v>32</v>
      </c>
      <c r="N1324">
        <v>64</v>
      </c>
    </row>
    <row r="1325" spans="2:14" x14ac:dyDescent="0.4">
      <c r="B1325" s="4" t="s">
        <v>63</v>
      </c>
      <c r="C1325" s="4" t="s">
        <v>11</v>
      </c>
      <c r="E1325">
        <v>256</v>
      </c>
      <c r="F1325" t="s">
        <v>1962</v>
      </c>
      <c r="G1325" s="4" t="s">
        <v>1874</v>
      </c>
      <c r="H1325" s="4" t="s">
        <v>2219</v>
      </c>
      <c r="I1325" s="4" t="str">
        <f t="shared" si="20"/>
        <v>选项表!$M$1325#</v>
      </c>
      <c r="J1325" s="4"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_xlfn.FILTERXML("&lt;select&gt;&lt;x&gt;"&amp;SUBSTITUTE(选项表[[#This Row],[选项表]],",","&lt;/x&gt;&lt;x&gt;") &amp;"&lt;/x&gt;&lt;/select&gt;","//x")
        )
    )
),"无合适选项，请联系作者更新数据")</f>
        <v>32</v>
      </c>
      <c r="N1325">
        <v>64</v>
      </c>
    </row>
    <row r="1326" spans="2:14" x14ac:dyDescent="0.4">
      <c r="B1326" s="4" t="s">
        <v>63</v>
      </c>
      <c r="C1326" s="4" t="s">
        <v>11</v>
      </c>
      <c r="E1326">
        <v>96</v>
      </c>
      <c r="F1326" t="s">
        <v>1962</v>
      </c>
      <c r="G1326" s="4" t="s">
        <v>1874</v>
      </c>
      <c r="H1326" s="4" t="s">
        <v>2063</v>
      </c>
      <c r="I1326" s="4" t="str">
        <f t="shared" si="20"/>
        <v>选项表!$M$1326#</v>
      </c>
      <c r="J1326" s="4"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48</v>
      </c>
    </row>
    <row r="1327" spans="2:14" x14ac:dyDescent="0.4">
      <c r="B1327" s="4" t="s">
        <v>63</v>
      </c>
      <c r="C1327" s="4" t="s">
        <v>11</v>
      </c>
      <c r="E1327">
        <v>192</v>
      </c>
      <c r="F1327" t="s">
        <v>1962</v>
      </c>
      <c r="G1327" s="4" t="s">
        <v>1874</v>
      </c>
      <c r="H1327" s="4" t="s">
        <v>2063</v>
      </c>
      <c r="I1327" s="4" t="str">
        <f t="shared" si="20"/>
        <v>选项表!$M$1327#</v>
      </c>
      <c r="J1327" s="4"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48</v>
      </c>
    </row>
    <row r="1328" spans="2:14" x14ac:dyDescent="0.4">
      <c r="B1328" s="4" t="s">
        <v>63</v>
      </c>
      <c r="C1328" s="4" t="s">
        <v>11</v>
      </c>
      <c r="E1328">
        <v>184</v>
      </c>
      <c r="F1328" t="s">
        <v>1962</v>
      </c>
      <c r="G1328" s="4" t="s">
        <v>1874</v>
      </c>
      <c r="H1328" s="4" t="s">
        <v>2065</v>
      </c>
      <c r="I1328" s="4" t="str">
        <f t="shared" si="20"/>
        <v>选项表!$M$1328#</v>
      </c>
      <c r="J1328" s="4"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52</v>
      </c>
    </row>
    <row r="1329" spans="2:14" x14ac:dyDescent="0.4">
      <c r="B1329" s="4" t="s">
        <v>63</v>
      </c>
      <c r="C1329" s="4" t="s">
        <v>11</v>
      </c>
      <c r="E1329">
        <v>368</v>
      </c>
      <c r="F1329" t="s">
        <v>1962</v>
      </c>
      <c r="G1329" s="4" t="s">
        <v>1874</v>
      </c>
      <c r="H1329" s="4" t="s">
        <v>2067</v>
      </c>
      <c r="I1329" s="4" t="str">
        <f t="shared" si="20"/>
        <v>选项表!$M$1329#</v>
      </c>
      <c r="J1329" s="4"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_xlfn.FILTERXML("&lt;select&gt;&lt;x&gt;"&amp;SUBSTITUTE(选项表[[#This Row],[选项表]],",","&lt;/x&gt;&lt;x&gt;") &amp;"&lt;/x&gt;&lt;/select&gt;","//x")
        )
    )
),"无合适选项，请联系作者更新数据")</f>
        <v>104</v>
      </c>
    </row>
    <row r="1330" spans="2:14" x14ac:dyDescent="0.4">
      <c r="B1330" s="4" t="s">
        <v>63</v>
      </c>
      <c r="C1330" s="4" t="s">
        <v>11</v>
      </c>
      <c r="E1330">
        <v>4</v>
      </c>
      <c r="F1330" t="s">
        <v>1963</v>
      </c>
      <c r="G1330" s="4" t="s">
        <v>1874</v>
      </c>
      <c r="H1330" s="4" t="s">
        <v>2069</v>
      </c>
      <c r="I1330" s="4" t="str">
        <f t="shared" si="20"/>
        <v>选项表!$M$1330#</v>
      </c>
      <c r="J1330" s="4"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2</v>
      </c>
    </row>
    <row r="1331" spans="2:14" x14ac:dyDescent="0.4">
      <c r="B1331" s="4" t="s">
        <v>63</v>
      </c>
      <c r="C1331" s="4" t="s">
        <v>11</v>
      </c>
      <c r="E1331">
        <v>8</v>
      </c>
      <c r="F1331" t="s">
        <v>1963</v>
      </c>
      <c r="G1331" s="4" t="s">
        <v>1874</v>
      </c>
      <c r="H1331" s="4" t="s">
        <v>2060</v>
      </c>
      <c r="I1331" s="4" t="str">
        <f t="shared" si="20"/>
        <v>选项表!$M$1331#</v>
      </c>
      <c r="J1331" s="4"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4</v>
      </c>
    </row>
    <row r="1332" spans="2:14" x14ac:dyDescent="0.4">
      <c r="B1332" s="4" t="s">
        <v>63</v>
      </c>
      <c r="C1332" s="4" t="s">
        <v>11</v>
      </c>
      <c r="E1332">
        <v>16</v>
      </c>
      <c r="F1332" t="s">
        <v>1963</v>
      </c>
      <c r="G1332" s="4" t="s">
        <v>1874</v>
      </c>
      <c r="H1332" s="4" t="s">
        <v>2038</v>
      </c>
      <c r="I1332" s="4" t="str">
        <f t="shared" si="20"/>
        <v>选项表!$M$1332#</v>
      </c>
      <c r="J1332" s="4"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_xlfn.FILTERXML("&lt;select&gt;&lt;x&gt;"&amp;SUBSTITUTE(选项表[[#This Row],[选项表]],",","&lt;/x&gt;&lt;x&gt;") &amp;"&lt;/x&gt;&lt;/select&gt;","//x")
        )
    )
),"无合适选项，请联系作者更新数据")</f>
        <v>4</v>
      </c>
      <c r="N1332">
        <v>8</v>
      </c>
    </row>
    <row r="1333" spans="2:14" x14ac:dyDescent="0.4">
      <c r="B1333" s="4" t="s">
        <v>63</v>
      </c>
      <c r="C1333" s="4" t="s">
        <v>11</v>
      </c>
      <c r="E1333">
        <v>32</v>
      </c>
      <c r="F1333" t="s">
        <v>1963</v>
      </c>
      <c r="G1333" s="4" t="s">
        <v>1874</v>
      </c>
      <c r="H1333" s="4" t="s">
        <v>2058</v>
      </c>
      <c r="I1333" s="4" t="str">
        <f t="shared" si="20"/>
        <v>选项表!$M$1333#</v>
      </c>
      <c r="J1333" s="4"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_xlfn.FILTERXML("&lt;select&gt;&lt;x&gt;"&amp;SUBSTITUTE(选项表[[#This Row],[选项表]],",","&lt;/x&gt;&lt;x&gt;") &amp;"&lt;/x&gt;&lt;/select&gt;","//x")
        )
    )
),"无合适选项，请联系作者更新数据")</f>
        <v>8</v>
      </c>
    </row>
    <row r="1334" spans="2:14" x14ac:dyDescent="0.4">
      <c r="B1334" s="4" t="s">
        <v>63</v>
      </c>
      <c r="C1334" s="4" t="s">
        <v>11</v>
      </c>
      <c r="E1334">
        <v>64</v>
      </c>
      <c r="F1334" t="s">
        <v>1963</v>
      </c>
      <c r="G1334" s="4" t="s">
        <v>1874</v>
      </c>
      <c r="H1334" s="4" t="s">
        <v>2055</v>
      </c>
      <c r="I1334" s="4" t="str">
        <f t="shared" si="20"/>
        <v>选项表!$M$1334#</v>
      </c>
      <c r="J1334" s="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_xlfn.FILTERXML("&lt;select&gt;&lt;x&gt;"&amp;SUBSTITUTE(选项表[[#This Row],[选项表]],",","&lt;/x&gt;&lt;x&gt;") &amp;"&lt;/x&gt;&lt;/select&gt;","//x")
        )
    )
),"无合适选项，请联系作者更新数据")</f>
        <v>16</v>
      </c>
    </row>
    <row r="1335" spans="2:14" x14ac:dyDescent="0.4">
      <c r="B1335" s="4" t="s">
        <v>63</v>
      </c>
      <c r="C1335" s="4" t="s">
        <v>11</v>
      </c>
      <c r="E1335">
        <v>174</v>
      </c>
      <c r="F1335" t="s">
        <v>1963</v>
      </c>
      <c r="G1335" s="4" t="s">
        <v>1874</v>
      </c>
      <c r="H1335" s="4" t="s">
        <v>2044</v>
      </c>
      <c r="I1335" s="4" t="str">
        <f t="shared" si="20"/>
        <v>选项表!$M$1335#</v>
      </c>
      <c r="J1335" s="4"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_xlfn.FILTERXML("&lt;select&gt;&lt;x&gt;"&amp;SUBSTITUTE(选项表[[#This Row],[选项表]],",","&lt;/x&gt;&lt;x&gt;") &amp;"&lt;/x&gt;&lt;/select&gt;","//x")
        )
    )
),"无合适选项，请联系作者更新数据")</f>
        <v>32</v>
      </c>
    </row>
    <row r="1336" spans="2:14" x14ac:dyDescent="0.4">
      <c r="B1336" s="4" t="s">
        <v>63</v>
      </c>
      <c r="C1336" s="4" t="s">
        <v>11</v>
      </c>
      <c r="E1336">
        <v>348</v>
      </c>
      <c r="F1336" t="s">
        <v>1963</v>
      </c>
      <c r="G1336" s="4" t="s">
        <v>1874</v>
      </c>
      <c r="H1336" s="4" t="s">
        <v>2045</v>
      </c>
      <c r="I1336" s="4" t="str">
        <f t="shared" si="20"/>
        <v>选项表!$M$1336#</v>
      </c>
      <c r="J1336" s="4"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_xlfn.FILTERXML("&lt;select&gt;&lt;x&gt;"&amp;SUBSTITUTE(选项表[[#This Row],[选项表]],",","&lt;/x&gt;&lt;x&gt;") &amp;"&lt;/x&gt;&lt;/select&gt;","//x")
        )
    )
),"无合适选项，请联系作者更新数据")</f>
        <v>64</v>
      </c>
    </row>
    <row r="1337" spans="2:14" x14ac:dyDescent="0.4">
      <c r="B1337" s="4" t="s">
        <v>63</v>
      </c>
      <c r="C1337" s="4" t="s">
        <v>11</v>
      </c>
      <c r="E1337">
        <v>8</v>
      </c>
      <c r="F1337" t="s">
        <v>1960</v>
      </c>
      <c r="G1337" s="4" t="s">
        <v>1874</v>
      </c>
      <c r="H1337" s="4" t="s">
        <v>2060</v>
      </c>
      <c r="I1337" s="4" t="str">
        <f t="shared" si="20"/>
        <v>选项表!$M$1337#</v>
      </c>
      <c r="J1337" s="4"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_xlfn.FILTERXML("&lt;select&gt;&lt;x&gt;"&amp;SUBSTITUTE(选项表[[#This Row],[选项表]],",","&lt;/x&gt;&lt;x&gt;") &amp;"&lt;/x&gt;&lt;/select&gt;","//x")
        )
    )
),"无合适选项，请联系作者更新数据")</f>
        <v>4</v>
      </c>
    </row>
    <row r="1338" spans="2:14" x14ac:dyDescent="0.4">
      <c r="B1338" s="4" t="s">
        <v>63</v>
      </c>
      <c r="C1338" s="4" t="s">
        <v>11</v>
      </c>
      <c r="E1338">
        <v>16</v>
      </c>
      <c r="F1338" t="s">
        <v>1960</v>
      </c>
      <c r="G1338" s="4" t="s">
        <v>1874</v>
      </c>
      <c r="H1338" s="4" t="s">
        <v>2038</v>
      </c>
      <c r="I1338" s="4" t="str">
        <f t="shared" si="20"/>
        <v>选项表!$M$1338#</v>
      </c>
      <c r="J1338" s="4"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_xlfn.FILTERXML("&lt;select&gt;&lt;x&gt;"&amp;SUBSTITUTE(选项表[[#This Row],[选项表]],",","&lt;/x&gt;&lt;x&gt;") &amp;"&lt;/x&gt;&lt;/select&gt;","//x")
        )
    )
),"无合适选项，请联系作者更新数据")</f>
        <v>4</v>
      </c>
      <c r="N1338">
        <v>8</v>
      </c>
    </row>
    <row r="1339" spans="2:14" x14ac:dyDescent="0.4">
      <c r="B1339" s="4" t="s">
        <v>63</v>
      </c>
      <c r="C1339" s="4" t="s">
        <v>11</v>
      </c>
      <c r="E1339">
        <v>32</v>
      </c>
      <c r="F1339" t="s">
        <v>1960</v>
      </c>
      <c r="G1339" s="4" t="s">
        <v>1874</v>
      </c>
      <c r="H1339" s="4" t="s">
        <v>2217</v>
      </c>
      <c r="I1339" s="4" t="str">
        <f t="shared" si="20"/>
        <v>选项表!$M$1339#</v>
      </c>
      <c r="J1339" s="4"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_xlfn.FILTERXML("&lt;select&gt;&lt;x&gt;"&amp;SUBSTITUTE(选项表[[#This Row],[选项表]],",","&lt;/x&gt;&lt;x&gt;") &amp;"&lt;/x&gt;&lt;/select&gt;","//x")
        )
    )
),"无合适选项，请联系作者更新数据")</f>
        <v>8</v>
      </c>
      <c r="N1339">
        <v>16</v>
      </c>
    </row>
    <row r="1340" spans="2:14" x14ac:dyDescent="0.4">
      <c r="B1340" s="4" t="s">
        <v>63</v>
      </c>
      <c r="C1340" s="4" t="s">
        <v>11</v>
      </c>
      <c r="E1340">
        <v>64</v>
      </c>
      <c r="F1340" t="s">
        <v>1960</v>
      </c>
      <c r="G1340" s="4" t="s">
        <v>1874</v>
      </c>
      <c r="H1340" s="4" t="s">
        <v>2218</v>
      </c>
      <c r="I1340" s="4" t="str">
        <f t="shared" si="20"/>
        <v>选项表!$M$1340#</v>
      </c>
      <c r="J1340" s="4"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_xlfn.FILTERXML("&lt;select&gt;&lt;x&gt;"&amp;SUBSTITUTE(选项表[[#This Row],[选项表]],",","&lt;/x&gt;&lt;x&gt;") &amp;"&lt;/x&gt;&lt;/select&gt;","//x")
        )
    )
),"无合适选项，请联系作者更新数据")</f>
        <v>16</v>
      </c>
      <c r="N1340">
        <v>32</v>
      </c>
    </row>
    <row r="1341" spans="2:14" x14ac:dyDescent="0.4">
      <c r="B1341" s="4" t="s">
        <v>63</v>
      </c>
      <c r="C1341" s="4" t="s">
        <v>11</v>
      </c>
      <c r="E1341">
        <v>128</v>
      </c>
      <c r="F1341" t="s">
        <v>1960</v>
      </c>
      <c r="G1341" s="4" t="s">
        <v>1874</v>
      </c>
      <c r="H1341" s="4" t="s">
        <v>2044</v>
      </c>
      <c r="I1341" s="4" t="str">
        <f t="shared" si="20"/>
        <v>选项表!$M$1341#</v>
      </c>
      <c r="J1341" s="4"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_xlfn.FILTERXML("&lt;select&gt;&lt;x&gt;"&amp;SUBSTITUTE(选项表[[#This Row],[选项表]],",","&lt;/x&gt;&lt;x&gt;") &amp;"&lt;/x&gt;&lt;/select&gt;","//x")
        )
    )
),"无合适选项，请联系作者更新数据")</f>
        <v>32</v>
      </c>
    </row>
    <row r="1342" spans="2:14" x14ac:dyDescent="0.4">
      <c r="B1342" s="4" t="s">
        <v>63</v>
      </c>
      <c r="C1342" s="4" t="s">
        <v>11</v>
      </c>
      <c r="E1342">
        <v>8</v>
      </c>
      <c r="F1342" t="s">
        <v>1964</v>
      </c>
      <c r="G1342" s="4" t="s">
        <v>1874</v>
      </c>
      <c r="H1342" s="4" t="s">
        <v>2060</v>
      </c>
      <c r="I1342" s="4" t="str">
        <f t="shared" si="20"/>
        <v>选项表!$M$1342#</v>
      </c>
      <c r="J1342" s="4"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_xlfn.FILTERXML("&lt;select&gt;&lt;x&gt;"&amp;SUBSTITUTE(选项表[[#This Row],[选项表]],",","&lt;/x&gt;&lt;x&gt;") &amp;"&lt;/x&gt;&lt;/select&gt;","//x")
        )
    )
),"无合适选项，请联系作者更新数据")</f>
        <v>4</v>
      </c>
    </row>
    <row r="1343" spans="2:14" x14ac:dyDescent="0.4">
      <c r="B1343" s="4" t="s">
        <v>63</v>
      </c>
      <c r="C1343" s="4" t="s">
        <v>11</v>
      </c>
      <c r="E1343">
        <v>16</v>
      </c>
      <c r="F1343" t="s">
        <v>1964</v>
      </c>
      <c r="G1343" s="4" t="s">
        <v>1874</v>
      </c>
      <c r="H1343" s="4" t="s">
        <v>2038</v>
      </c>
      <c r="I1343" s="4" t="str">
        <f t="shared" si="20"/>
        <v>选项表!$M$1343#</v>
      </c>
      <c r="J1343" s="4"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_xlfn.FILTERXML("&lt;select&gt;&lt;x&gt;"&amp;SUBSTITUTE(选项表[[#This Row],[选项表]],",","&lt;/x&gt;&lt;x&gt;") &amp;"&lt;/x&gt;&lt;/select&gt;","//x")
        )
    )
),"无合适选项，请联系作者更新数据")</f>
        <v>4</v>
      </c>
      <c r="N1343">
        <v>8</v>
      </c>
    </row>
    <row r="1344" spans="2:14" x14ac:dyDescent="0.4">
      <c r="B1344" s="4" t="s">
        <v>63</v>
      </c>
      <c r="C1344" s="4" t="s">
        <v>11</v>
      </c>
      <c r="E1344">
        <v>32</v>
      </c>
      <c r="F1344" t="s">
        <v>1964</v>
      </c>
      <c r="G1344" s="4" t="s">
        <v>1874</v>
      </c>
      <c r="H1344" s="4" t="s">
        <v>2217</v>
      </c>
      <c r="I1344" s="4" t="str">
        <f t="shared" si="20"/>
        <v>选项表!$M$1344#</v>
      </c>
      <c r="J1344" s="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N1344">IFERROR(_xlfn._xlws.SORT(
    _xlfn.UNIQUE(
        TRANSPOSE(
            _xlfn.FILTERXML("&lt;select&gt;&lt;x&gt;"&amp;SUBSTITUTE(选项表[[#This Row],[选项表]],",","&lt;/x&gt;&lt;x&gt;") &amp;"&lt;/x&gt;&lt;/select&gt;","//x")
        )
    )
),"无合适选项，请联系作者更新数据")</f>
        <v>8</v>
      </c>
      <c r="N1344">
        <v>16</v>
      </c>
    </row>
    <row r="1345" spans="2:15" x14ac:dyDescent="0.4">
      <c r="B1345" s="4" t="s">
        <v>63</v>
      </c>
      <c r="C1345" s="4" t="s">
        <v>11</v>
      </c>
      <c r="E1345">
        <v>64</v>
      </c>
      <c r="F1345" t="s">
        <v>1964</v>
      </c>
      <c r="G1345" s="4" t="s">
        <v>1874</v>
      </c>
      <c r="H1345" s="4" t="s">
        <v>2218</v>
      </c>
      <c r="I1345" s="4" t="str">
        <f t="shared" si="20"/>
        <v>选项表!$M$1345#</v>
      </c>
      <c r="J1345" s="4"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N1345">IFERROR(_xlfn._xlws.SORT(
    _xlfn.UNIQUE(
        TRANSPOSE(
            _xlfn.FILTERXML("&lt;select&gt;&lt;x&gt;"&amp;SUBSTITUTE(选项表[[#This Row],[选项表]],",","&lt;/x&gt;&lt;x&gt;") &amp;"&lt;/x&gt;&lt;/select&gt;","//x")
        )
    )
),"无合适选项，请联系作者更新数据")</f>
        <v>16</v>
      </c>
      <c r="N1345">
        <v>32</v>
      </c>
    </row>
    <row r="1346" spans="2:15" x14ac:dyDescent="0.4">
      <c r="B1346" s="4" t="s">
        <v>63</v>
      </c>
      <c r="C1346" s="4" t="s">
        <v>11</v>
      </c>
      <c r="E1346">
        <v>128</v>
      </c>
      <c r="F1346" t="s">
        <v>1964</v>
      </c>
      <c r="G1346" s="4" t="s">
        <v>1874</v>
      </c>
      <c r="H1346" s="4" t="s">
        <v>2044</v>
      </c>
      <c r="I1346" s="4" t="str">
        <f t="shared" ref="I1346:I1409" si="21">"选项表!" &amp; ADDRESS(ROW(M1346),COLUMN(M1346)) &amp; "#"</f>
        <v>选项表!$M$1346#</v>
      </c>
      <c r="J1346" s="4"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_xlfn.FILTERXML("&lt;select&gt;&lt;x&gt;"&amp;SUBSTITUTE(选项表[[#This Row],[选项表]],",","&lt;/x&gt;&lt;x&gt;") &amp;"&lt;/x&gt;&lt;/select&gt;","//x")
        )
    )
),"无合适选项，请联系作者更新数据")</f>
        <v>32</v>
      </c>
    </row>
    <row r="1347" spans="2:15" x14ac:dyDescent="0.4">
      <c r="B1347" s="4" t="s">
        <v>63</v>
      </c>
      <c r="C1347" s="4" t="s">
        <v>11</v>
      </c>
      <c r="E1347">
        <v>8</v>
      </c>
      <c r="F1347" t="s">
        <v>1965</v>
      </c>
      <c r="G1347" s="4" t="s">
        <v>1874</v>
      </c>
      <c r="H1347" s="4" t="s">
        <v>2060</v>
      </c>
      <c r="I1347" s="4" t="str">
        <f t="shared" si="21"/>
        <v>选项表!$M$1347#</v>
      </c>
      <c r="J1347" s="4"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4</v>
      </c>
    </row>
    <row r="1348" spans="2:15" x14ac:dyDescent="0.4">
      <c r="B1348" s="4" t="s">
        <v>63</v>
      </c>
      <c r="C1348" s="4" t="s">
        <v>11</v>
      </c>
      <c r="E1348">
        <v>16</v>
      </c>
      <c r="F1348" t="s">
        <v>1965</v>
      </c>
      <c r="G1348" s="4" t="s">
        <v>1874</v>
      </c>
      <c r="H1348" s="4" t="s">
        <v>2038</v>
      </c>
      <c r="I1348" s="4" t="str">
        <f t="shared" si="21"/>
        <v>选项表!$M$1348#</v>
      </c>
      <c r="J1348" s="4"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_xlfn.FILTERXML("&lt;select&gt;&lt;x&gt;"&amp;SUBSTITUTE(选项表[[#This Row],[选项表]],",","&lt;/x&gt;&lt;x&gt;") &amp;"&lt;/x&gt;&lt;/select&gt;","//x")
        )
    )
),"无合适选项，请联系作者更新数据")</f>
        <v>4</v>
      </c>
      <c r="N1348">
        <v>8</v>
      </c>
    </row>
    <row r="1349" spans="2:15" x14ac:dyDescent="0.4">
      <c r="B1349" s="4" t="s">
        <v>63</v>
      </c>
      <c r="C1349" s="4" t="s">
        <v>11</v>
      </c>
      <c r="E1349">
        <v>32</v>
      </c>
      <c r="F1349" t="s">
        <v>1965</v>
      </c>
      <c r="G1349" s="4" t="s">
        <v>1874</v>
      </c>
      <c r="H1349" s="4" t="s">
        <v>2231</v>
      </c>
      <c r="I1349" s="4" t="str">
        <f t="shared" si="21"/>
        <v>选项表!$M$1349#</v>
      </c>
      <c r="J1349" s="4"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O1349">IFERROR(_xlfn._xlws.SORT(
    _xlfn.UNIQUE(
        TRANSPOSE(
            _xlfn.FILTERXML("&lt;select&gt;&lt;x&gt;"&amp;SUBSTITUTE(选项表[[#This Row],[选项表]],",","&lt;/x&gt;&lt;x&gt;") &amp;"&lt;/x&gt;&lt;/select&gt;","//x")
        )
    )
),"无合适选项，请联系作者更新数据")</f>
        <v>4</v>
      </c>
      <c r="N1349">
        <v>8</v>
      </c>
      <c r="O1349">
        <v>16</v>
      </c>
    </row>
    <row r="1350" spans="2:15" x14ac:dyDescent="0.4">
      <c r="B1350" s="4" t="s">
        <v>63</v>
      </c>
      <c r="C1350" s="4" t="s">
        <v>11</v>
      </c>
      <c r="E1350">
        <v>64</v>
      </c>
      <c r="F1350" t="s">
        <v>1965</v>
      </c>
      <c r="G1350" s="4" t="s">
        <v>1874</v>
      </c>
      <c r="H1350" s="4" t="s">
        <v>2055</v>
      </c>
      <c r="I1350" s="4" t="str">
        <f t="shared" si="21"/>
        <v>选项表!$M$1350#</v>
      </c>
      <c r="J1350" s="4"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_xlfn.FILTERXML("&lt;select&gt;&lt;x&gt;"&amp;SUBSTITUTE(选项表[[#This Row],[选项表]],",","&lt;/x&gt;&lt;x&gt;") &amp;"&lt;/x&gt;&lt;/select&gt;","//x")
        )
    )
),"无合适选项，请联系作者更新数据")</f>
        <v>16</v>
      </c>
    </row>
    <row r="1351" spans="2:15" x14ac:dyDescent="0.4">
      <c r="B1351" s="4" t="s">
        <v>63</v>
      </c>
      <c r="C1351" s="4" t="s">
        <v>11</v>
      </c>
      <c r="E1351">
        <v>96</v>
      </c>
      <c r="F1351" t="s">
        <v>1965</v>
      </c>
      <c r="G1351" s="4" t="s">
        <v>1874</v>
      </c>
      <c r="H1351" s="4" t="s">
        <v>2044</v>
      </c>
      <c r="I1351" s="4" t="str">
        <f t="shared" si="21"/>
        <v>选项表!$M$1351#</v>
      </c>
      <c r="J1351" s="4"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_xlfn.FILTERXML("&lt;select&gt;&lt;x&gt;"&amp;SUBSTITUTE(选项表[[#This Row],[选项表]],",","&lt;/x&gt;&lt;x&gt;") &amp;"&lt;/x&gt;&lt;/select&gt;","//x")
        )
    )
),"无合适选项，请联系作者更新数据")</f>
        <v>32</v>
      </c>
    </row>
    <row r="1352" spans="2:15" x14ac:dyDescent="0.4">
      <c r="B1352" s="4" t="s">
        <v>63</v>
      </c>
      <c r="C1352" s="4" t="s">
        <v>11</v>
      </c>
      <c r="E1352">
        <v>20</v>
      </c>
      <c r="F1352" t="s">
        <v>1991</v>
      </c>
      <c r="G1352" s="4" t="s">
        <v>1874</v>
      </c>
      <c r="H1352" s="4" t="s">
        <v>2060</v>
      </c>
      <c r="I1352" s="4" t="str">
        <f t="shared" si="21"/>
        <v>选项表!$M$1352#</v>
      </c>
      <c r="J1352" s="4"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_xlfn.FILTERXML("&lt;select&gt;&lt;x&gt;"&amp;SUBSTITUTE(选项表[[#This Row],[选项表]],",","&lt;/x&gt;&lt;x&gt;") &amp;"&lt;/x&gt;&lt;/select&gt;","//x")
        )
    )
),"无合适选项，请联系作者更新数据")</f>
        <v>4</v>
      </c>
    </row>
    <row r="1353" spans="2:15" x14ac:dyDescent="0.4">
      <c r="B1353" s="4" t="s">
        <v>63</v>
      </c>
      <c r="C1353" s="4" t="s">
        <v>11</v>
      </c>
      <c r="E1353">
        <v>40</v>
      </c>
      <c r="F1353" t="s">
        <v>1991</v>
      </c>
      <c r="G1353" s="4" t="s">
        <v>1874</v>
      </c>
      <c r="H1353" s="4" t="s">
        <v>2058</v>
      </c>
      <c r="I1353" s="4" t="str">
        <f t="shared" si="21"/>
        <v>选项表!$M$1353#</v>
      </c>
      <c r="J1353" s="4"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_xlfn.FILTERXML("&lt;select&gt;&lt;x&gt;"&amp;SUBSTITUTE(选项表[[#This Row],[选项表]],",","&lt;/x&gt;&lt;x&gt;") &amp;"&lt;/x&gt;&lt;/select&gt;","//x")
        )
    )
),"无合适选项，请联系作者更新数据")</f>
        <v>8</v>
      </c>
    </row>
    <row r="1354" spans="2:15" x14ac:dyDescent="0.4">
      <c r="B1354" s="4" t="s">
        <v>63</v>
      </c>
      <c r="C1354" s="4" t="s">
        <v>11</v>
      </c>
      <c r="E1354">
        <v>20</v>
      </c>
      <c r="F1354" t="s">
        <v>1990</v>
      </c>
      <c r="G1354" s="4" t="s">
        <v>1874</v>
      </c>
      <c r="H1354" s="4" t="s">
        <v>2060</v>
      </c>
      <c r="I1354" s="4" t="str">
        <f t="shared" si="21"/>
        <v>选项表!$M$1354#</v>
      </c>
      <c r="J1354" s="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_xlfn.FILTERXML("&lt;select&gt;&lt;x&gt;"&amp;SUBSTITUTE(选项表[[#This Row],[选项表]],",","&lt;/x&gt;&lt;x&gt;") &amp;"&lt;/x&gt;&lt;/select&gt;","//x")
        )
    )
),"无合适选项，请联系作者更新数据")</f>
        <v>4</v>
      </c>
    </row>
    <row r="1355" spans="2:15" x14ac:dyDescent="0.4">
      <c r="B1355" s="4" t="s">
        <v>63</v>
      </c>
      <c r="C1355" s="4" t="s">
        <v>11</v>
      </c>
      <c r="E1355">
        <v>32</v>
      </c>
      <c r="F1355" t="s">
        <v>1990</v>
      </c>
      <c r="G1355" s="4" t="s">
        <v>1874</v>
      </c>
      <c r="H1355" s="4" t="s">
        <v>2058</v>
      </c>
      <c r="I1355" s="4" t="str">
        <f t="shared" si="21"/>
        <v>选项表!$M$1355#</v>
      </c>
      <c r="J1355" s="4"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8</v>
      </c>
    </row>
    <row r="1356" spans="2:15" x14ac:dyDescent="0.4">
      <c r="B1356" s="4" t="s">
        <v>63</v>
      </c>
      <c r="C1356" s="4" t="s">
        <v>11</v>
      </c>
      <c r="E1356">
        <v>40</v>
      </c>
      <c r="F1356" t="s">
        <v>1990</v>
      </c>
      <c r="G1356" s="4" t="s">
        <v>1874</v>
      </c>
      <c r="H1356" s="4" t="s">
        <v>2095</v>
      </c>
      <c r="I1356" s="4" t="str">
        <f t="shared" si="21"/>
        <v>选项表!$M$1356#</v>
      </c>
      <c r="J1356" s="4"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_xlfn.FILTERXML("&lt;select&gt;&lt;x&gt;"&amp;SUBSTITUTE(选项表[[#This Row],[选项表]],",","&lt;/x&gt;&lt;x&gt;") &amp;"&lt;/x&gt;&lt;/select&gt;","//x")
        )
    )
),"无合适选项，请联系作者更新数据")</f>
        <v>10</v>
      </c>
    </row>
    <row r="1357" spans="2:15" x14ac:dyDescent="0.4">
      <c r="B1357" s="4" t="s">
        <v>63</v>
      </c>
      <c r="C1357" s="4" t="s">
        <v>11</v>
      </c>
      <c r="E1357">
        <v>80</v>
      </c>
      <c r="F1357" t="s">
        <v>1990</v>
      </c>
      <c r="G1357" s="4" t="s">
        <v>1874</v>
      </c>
      <c r="H1357" s="4" t="s">
        <v>2097</v>
      </c>
      <c r="I1357" s="4" t="str">
        <f t="shared" si="21"/>
        <v>选项表!$M$1357#</v>
      </c>
      <c r="J1357" s="4"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_xlfn.FILTERXML("&lt;select&gt;&lt;x&gt;"&amp;SUBSTITUTE(选项表[[#This Row],[选项表]],",","&lt;/x&gt;&lt;x&gt;") &amp;"&lt;/x&gt;&lt;/select&gt;","//x")
        )
    )
),"无合适选项，请联系作者更新数据")</f>
        <v>20</v>
      </c>
    </row>
    <row r="1358" spans="2:15" x14ac:dyDescent="0.4">
      <c r="B1358" s="4" t="s">
        <v>63</v>
      </c>
      <c r="C1358" s="4" t="s">
        <v>11</v>
      </c>
      <c r="E1358">
        <v>128</v>
      </c>
      <c r="F1358" t="s">
        <v>1990</v>
      </c>
      <c r="G1358" s="4" t="s">
        <v>1874</v>
      </c>
      <c r="H1358" s="4" t="s">
        <v>2044</v>
      </c>
      <c r="I1358" s="4" t="str">
        <f t="shared" si="21"/>
        <v>选项表!$M$1358#</v>
      </c>
      <c r="J1358" s="4"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32</v>
      </c>
    </row>
    <row r="1359" spans="2:15" x14ac:dyDescent="0.4">
      <c r="B1359" s="4" t="s">
        <v>63</v>
      </c>
      <c r="C1359" s="4" t="s">
        <v>11</v>
      </c>
      <c r="E1359">
        <v>160</v>
      </c>
      <c r="F1359" t="s">
        <v>1990</v>
      </c>
      <c r="G1359" s="4" t="s">
        <v>1874</v>
      </c>
      <c r="H1359" s="4" t="s">
        <v>2099</v>
      </c>
      <c r="I1359" s="4" t="str">
        <f t="shared" si="21"/>
        <v>选项表!$M$1359#</v>
      </c>
      <c r="J1359" s="4"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_xlfn.FILTERXML("&lt;select&gt;&lt;x&gt;"&amp;SUBSTITUTE(选项表[[#This Row],[选项表]],",","&lt;/x&gt;&lt;x&gt;") &amp;"&lt;/x&gt;&lt;/select&gt;","//x")
        )
    )
),"无合适选项，请联系作者更新数据")</f>
        <v>40</v>
      </c>
    </row>
    <row r="1360" spans="2:15" x14ac:dyDescent="0.4">
      <c r="B1360" s="4" t="s">
        <v>63</v>
      </c>
      <c r="C1360" s="4" t="s">
        <v>11</v>
      </c>
      <c r="E1360">
        <v>320</v>
      </c>
      <c r="F1360" t="s">
        <v>1990</v>
      </c>
      <c r="G1360" s="4" t="s">
        <v>1874</v>
      </c>
      <c r="H1360" s="4" t="s">
        <v>2025</v>
      </c>
      <c r="I1360" s="4" t="str">
        <f t="shared" si="21"/>
        <v>选项表!$M$1360#</v>
      </c>
      <c r="J1360" s="4"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80</v>
      </c>
    </row>
    <row r="1361" spans="2:13" x14ac:dyDescent="0.4">
      <c r="B1361" s="4" t="s">
        <v>63</v>
      </c>
      <c r="C1361" s="4" t="s">
        <v>11</v>
      </c>
      <c r="E1361">
        <v>56</v>
      </c>
      <c r="F1361" t="s">
        <v>1989</v>
      </c>
      <c r="G1361" s="4" t="s">
        <v>1874</v>
      </c>
      <c r="H1361" s="4" t="s">
        <v>2092</v>
      </c>
      <c r="I1361" s="4" t="str">
        <f t="shared" si="21"/>
        <v>选项表!$M$1361#</v>
      </c>
      <c r="J1361" s="4"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6</v>
      </c>
    </row>
    <row r="1362" spans="2:13" x14ac:dyDescent="0.4">
      <c r="B1362" s="4" t="s">
        <v>63</v>
      </c>
      <c r="C1362" s="4" t="s">
        <v>11</v>
      </c>
      <c r="E1362">
        <v>112</v>
      </c>
      <c r="F1362" t="s">
        <v>1989</v>
      </c>
      <c r="G1362" s="4" t="s">
        <v>1874</v>
      </c>
      <c r="H1362" s="4" t="s">
        <v>2094</v>
      </c>
      <c r="I1362" s="4" t="str">
        <f t="shared" si="21"/>
        <v>选项表!$M$1362#</v>
      </c>
      <c r="J1362" s="4"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14</v>
      </c>
    </row>
    <row r="1363" spans="2:13" x14ac:dyDescent="0.4">
      <c r="B1363" s="4" t="s">
        <v>63</v>
      </c>
      <c r="C1363" s="4" t="s">
        <v>11</v>
      </c>
      <c r="E1363">
        <v>224</v>
      </c>
      <c r="F1363" t="s">
        <v>1989</v>
      </c>
      <c r="G1363" s="4" t="s">
        <v>1874</v>
      </c>
      <c r="H1363" s="4" t="s">
        <v>2356</v>
      </c>
      <c r="I1363" s="4" t="str">
        <f t="shared" si="21"/>
        <v>选项表!$M$1363#</v>
      </c>
      <c r="J1363" s="4"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28</v>
      </c>
    </row>
    <row r="1364" spans="2:13" x14ac:dyDescent="0.4">
      <c r="B1364" s="4" t="s">
        <v>63</v>
      </c>
      <c r="C1364" s="4" t="s">
        <v>11</v>
      </c>
      <c r="E1364">
        <v>448</v>
      </c>
      <c r="F1364" t="s">
        <v>1989</v>
      </c>
      <c r="G1364" s="4" t="s">
        <v>1874</v>
      </c>
      <c r="H1364" s="4" t="s">
        <v>2048</v>
      </c>
      <c r="I1364" s="4" t="str">
        <f t="shared" si="21"/>
        <v>选项表!$M$1364#</v>
      </c>
      <c r="J1364" s="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56</v>
      </c>
    </row>
    <row r="1365" spans="2:13" x14ac:dyDescent="0.4">
      <c r="B1365" s="4" t="s">
        <v>63</v>
      </c>
      <c r="C1365" s="4" t="s">
        <v>11</v>
      </c>
      <c r="E1365">
        <v>40</v>
      </c>
      <c r="F1365" t="s">
        <v>1993</v>
      </c>
      <c r="G1365" s="4" t="s">
        <v>1874</v>
      </c>
      <c r="H1365" s="4" t="s">
        <v>2058</v>
      </c>
      <c r="I1365" s="4" t="str">
        <f t="shared" si="21"/>
        <v>选项表!$M$1365#</v>
      </c>
      <c r="J1365" s="4"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8</v>
      </c>
    </row>
    <row r="1366" spans="2:13" x14ac:dyDescent="0.4">
      <c r="B1366" s="4" t="s">
        <v>63</v>
      </c>
      <c r="C1366" s="4" t="s">
        <v>11</v>
      </c>
      <c r="E1366">
        <v>160</v>
      </c>
      <c r="F1366" t="s">
        <v>1993</v>
      </c>
      <c r="G1366" s="4" t="s">
        <v>1874</v>
      </c>
      <c r="H1366" s="4" t="s">
        <v>2358</v>
      </c>
      <c r="I1366" s="4" t="str">
        <f t="shared" si="21"/>
        <v>选项表!$M$1366#</v>
      </c>
      <c r="J1366" s="4"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36</v>
      </c>
    </row>
    <row r="1367" spans="2:13" x14ac:dyDescent="0.4">
      <c r="B1367" s="4" t="s">
        <v>63</v>
      </c>
      <c r="C1367" s="4" t="s">
        <v>11</v>
      </c>
      <c r="E1367">
        <v>320</v>
      </c>
      <c r="F1367" t="s">
        <v>1993</v>
      </c>
      <c r="G1367" s="4" t="s">
        <v>1874</v>
      </c>
      <c r="H1367" s="4" t="s">
        <v>2071</v>
      </c>
      <c r="I1367" s="4" t="str">
        <f t="shared" si="21"/>
        <v>选项表!$M$1367#</v>
      </c>
      <c r="J1367" s="4"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72</v>
      </c>
    </row>
    <row r="1368" spans="2:13" x14ac:dyDescent="0.4">
      <c r="B1368" s="4" t="s">
        <v>63</v>
      </c>
      <c r="C1368" s="4" t="s">
        <v>11</v>
      </c>
      <c r="E1368">
        <v>40</v>
      </c>
      <c r="F1368" t="s">
        <v>1992</v>
      </c>
      <c r="G1368" s="4" t="s">
        <v>1874</v>
      </c>
      <c r="H1368" s="4" t="s">
        <v>2095</v>
      </c>
      <c r="I1368" s="4" t="str">
        <f t="shared" si="21"/>
        <v>选项表!$M$1368#</v>
      </c>
      <c r="J1368" s="4"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10</v>
      </c>
    </row>
    <row r="1369" spans="2:13" x14ac:dyDescent="0.4">
      <c r="B1369" s="4" t="s">
        <v>63</v>
      </c>
      <c r="C1369" s="4" t="s">
        <v>11</v>
      </c>
      <c r="E1369">
        <v>80</v>
      </c>
      <c r="F1369" t="s">
        <v>1992</v>
      </c>
      <c r="G1369" s="4" t="s">
        <v>1874</v>
      </c>
      <c r="H1369" s="4" t="s">
        <v>2097</v>
      </c>
      <c r="I1369" s="4" t="str">
        <f t="shared" si="21"/>
        <v>选项表!$M$1369#</v>
      </c>
      <c r="J1369" s="4"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_xlfn.FILTERXML("&lt;select&gt;&lt;x&gt;"&amp;SUBSTITUTE(选项表[[#This Row],[选项表]],",","&lt;/x&gt;&lt;x&gt;") &amp;"&lt;/x&gt;&lt;/select&gt;","//x")
        )
    )
),"无合适选项，请联系作者更新数据")</f>
        <v>20</v>
      </c>
    </row>
    <row r="1370" spans="2:13" x14ac:dyDescent="0.4">
      <c r="B1370" s="4" t="s">
        <v>63</v>
      </c>
      <c r="C1370" s="4" t="s">
        <v>11</v>
      </c>
      <c r="E1370">
        <v>160</v>
      </c>
      <c r="F1370" t="s">
        <v>1992</v>
      </c>
      <c r="G1370" s="4" t="s">
        <v>1874</v>
      </c>
      <c r="H1370" s="4" t="s">
        <v>2099</v>
      </c>
      <c r="I1370" s="4" t="str">
        <f t="shared" si="21"/>
        <v>选项表!$M$1370#</v>
      </c>
      <c r="J1370" s="4"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_xlfn.FILTERXML("&lt;select&gt;&lt;x&gt;"&amp;SUBSTITUTE(选项表[[#This Row],[选项表]],",","&lt;/x&gt;&lt;x&gt;") &amp;"&lt;/x&gt;&lt;/select&gt;","//x")
        )
    )
),"无合适选项，请联系作者更新数据")</f>
        <v>40</v>
      </c>
    </row>
    <row r="1371" spans="2:13" x14ac:dyDescent="0.4">
      <c r="B1371" s="4" t="s">
        <v>63</v>
      </c>
      <c r="C1371" s="4" t="s">
        <v>11</v>
      </c>
      <c r="E1371">
        <v>320</v>
      </c>
      <c r="F1371" t="s">
        <v>1992</v>
      </c>
      <c r="G1371" s="4" t="s">
        <v>1874</v>
      </c>
      <c r="H1371" s="4" t="s">
        <v>2025</v>
      </c>
      <c r="I1371" s="4" t="str">
        <f t="shared" si="21"/>
        <v>选项表!$M$1371#</v>
      </c>
      <c r="J1371" s="4"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_xlfn.FILTERXML("&lt;select&gt;&lt;x&gt;"&amp;SUBSTITUTE(选项表[[#This Row],[选项表]],",","&lt;/x&gt;&lt;x&gt;") &amp;"&lt;/x&gt;&lt;/select&gt;","//x")
        )
    )
),"无合适选项，请联系作者更新数据")</f>
        <v>80</v>
      </c>
    </row>
    <row r="1372" spans="2:13" x14ac:dyDescent="0.4">
      <c r="B1372" s="4" t="s">
        <v>63</v>
      </c>
      <c r="C1372" s="4" t="s">
        <v>11</v>
      </c>
      <c r="E1372">
        <v>64</v>
      </c>
      <c r="F1372" t="s">
        <v>1994</v>
      </c>
      <c r="G1372" s="4" t="s">
        <v>1874</v>
      </c>
      <c r="H1372" s="4" t="s">
        <v>2044</v>
      </c>
      <c r="I1372" s="4" t="str">
        <f t="shared" si="21"/>
        <v>选项表!$M$1372#</v>
      </c>
      <c r="J1372" s="4"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_xlfn.FILTERXML("&lt;select&gt;&lt;x&gt;"&amp;SUBSTITUTE(选项表[[#This Row],[选项表]],",","&lt;/x&gt;&lt;x&gt;") &amp;"&lt;/x&gt;&lt;/select&gt;","//x")
        )
    )
),"无合适选项，请联系作者更新数据")</f>
        <v>32</v>
      </c>
    </row>
    <row r="1373" spans="2:13" x14ac:dyDescent="0.4">
      <c r="B1373" s="4" t="s">
        <v>63</v>
      </c>
      <c r="C1373" s="4" t="s">
        <v>11</v>
      </c>
      <c r="E1373">
        <v>226</v>
      </c>
      <c r="F1373" t="s">
        <v>1994</v>
      </c>
      <c r="G1373" s="4" t="s">
        <v>1874</v>
      </c>
      <c r="H1373" s="4" t="s">
        <v>2081</v>
      </c>
      <c r="I1373" s="4" t="str">
        <f t="shared" si="21"/>
        <v>选项表!$M$1373#</v>
      </c>
      <c r="J1373" s="4"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_xlfn.FILTERXML("&lt;select&gt;&lt;x&gt;"&amp;SUBSTITUTE(选项表[[#This Row],[选项表]],",","&lt;/x&gt;&lt;x&gt;") &amp;"&lt;/x&gt;&lt;/select&gt;","//x")
        )
    )
),"无合适选项，请联系作者更新数据")</f>
        <v>90</v>
      </c>
    </row>
    <row r="1374" spans="2:13" x14ac:dyDescent="0.4">
      <c r="B1374" s="4" t="s">
        <v>63</v>
      </c>
      <c r="C1374" s="4" t="s">
        <v>11</v>
      </c>
      <c r="E1374">
        <v>452</v>
      </c>
      <c r="F1374" t="s">
        <v>1994</v>
      </c>
      <c r="G1374" s="4" t="s">
        <v>1874</v>
      </c>
      <c r="H1374" s="4" t="s">
        <v>2084</v>
      </c>
      <c r="I1374" s="4" t="str">
        <f t="shared" si="21"/>
        <v>选项表!$M$1374#</v>
      </c>
      <c r="J1374" s="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180</v>
      </c>
    </row>
    <row r="1375" spans="2:13" x14ac:dyDescent="0.4">
      <c r="B1375" s="4" t="s">
        <v>63</v>
      </c>
      <c r="C1375" s="4" t="s">
        <v>11</v>
      </c>
      <c r="E1375">
        <v>96</v>
      </c>
      <c r="F1375" t="s">
        <v>1988</v>
      </c>
      <c r="G1375" s="4" t="s">
        <v>1874</v>
      </c>
      <c r="H1375" s="4" t="s">
        <v>2055</v>
      </c>
      <c r="I1375" s="4" t="str">
        <f t="shared" si="21"/>
        <v>选项表!$M$1375#</v>
      </c>
      <c r="J1375" s="4"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_xlfn.FILTERXML("&lt;select&gt;&lt;x&gt;"&amp;SUBSTITUTE(选项表[[#This Row],[选项表]],",","&lt;/x&gt;&lt;x&gt;") &amp;"&lt;/x&gt;&lt;/select&gt;","//x")
        )
    )
),"无合适选项，请联系作者更新数据")</f>
        <v>16</v>
      </c>
    </row>
    <row r="1376" spans="2:13" x14ac:dyDescent="0.4">
      <c r="B1376" s="4" t="s">
        <v>63</v>
      </c>
      <c r="C1376" s="4" t="s">
        <v>11</v>
      </c>
      <c r="E1376">
        <v>192</v>
      </c>
      <c r="F1376" t="s">
        <v>1988</v>
      </c>
      <c r="G1376" s="4" t="s">
        <v>1874</v>
      </c>
      <c r="H1376" s="4" t="s">
        <v>2044</v>
      </c>
      <c r="I1376" s="4" t="str">
        <f t="shared" si="21"/>
        <v>选项表!$M$1376#</v>
      </c>
      <c r="J1376" s="4"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_xlfn.FILTERXML("&lt;select&gt;&lt;x&gt;"&amp;SUBSTITUTE(选项表[[#This Row],[选项表]],",","&lt;/x&gt;&lt;x&gt;") &amp;"&lt;/x&gt;&lt;/select&gt;","//x")
        )
    )
),"无合适选项，请联系作者更新数据")</f>
        <v>32</v>
      </c>
    </row>
    <row r="1377" spans="2:13" x14ac:dyDescent="0.4">
      <c r="B1377" s="4" t="s">
        <v>63</v>
      </c>
      <c r="C1377" s="4" t="s">
        <v>11</v>
      </c>
      <c r="E1377">
        <v>474</v>
      </c>
      <c r="F1377" t="s">
        <v>1988</v>
      </c>
      <c r="G1377" s="4" t="s">
        <v>1874</v>
      </c>
      <c r="H1377" s="4" t="s">
        <v>2089</v>
      </c>
      <c r="I1377" s="4" t="str">
        <f t="shared" si="21"/>
        <v>选项表!$M$1377#</v>
      </c>
      <c r="J1377" s="4"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82</v>
      </c>
    </row>
    <row r="1378" spans="2:13" x14ac:dyDescent="0.4">
      <c r="B1378" s="4" t="s">
        <v>63</v>
      </c>
      <c r="C1378" s="4" t="s">
        <v>11</v>
      </c>
      <c r="E1378">
        <v>948</v>
      </c>
      <c r="F1378" t="s">
        <v>1988</v>
      </c>
      <c r="G1378" s="4" t="s">
        <v>1874</v>
      </c>
      <c r="H1378" s="4" t="s">
        <v>2091</v>
      </c>
      <c r="I1378" s="4" t="str">
        <f t="shared" si="21"/>
        <v>选项表!$M$1378#</v>
      </c>
      <c r="J1378" s="4"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164</v>
      </c>
    </row>
    <row r="1379" spans="2:13" x14ac:dyDescent="0.4">
      <c r="B1379" s="4" t="s">
        <v>63</v>
      </c>
      <c r="C1379" s="4" t="s">
        <v>11</v>
      </c>
      <c r="E1379">
        <v>88</v>
      </c>
      <c r="F1379" t="s">
        <v>1996</v>
      </c>
      <c r="G1379" s="4" t="s">
        <v>1874</v>
      </c>
      <c r="H1379" s="4" t="s">
        <v>2095</v>
      </c>
      <c r="I1379" s="4" t="str">
        <f t="shared" si="21"/>
        <v>选项表!$M$1379#</v>
      </c>
      <c r="J1379" s="4"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10</v>
      </c>
    </row>
    <row r="1380" spans="2:13" x14ac:dyDescent="0.4">
      <c r="B1380" s="4" t="s">
        <v>63</v>
      </c>
      <c r="C1380" s="4" t="s">
        <v>11</v>
      </c>
      <c r="E1380">
        <v>176</v>
      </c>
      <c r="F1380" t="s">
        <v>1996</v>
      </c>
      <c r="G1380" s="4" t="s">
        <v>1874</v>
      </c>
      <c r="H1380" s="4" t="s">
        <v>2101</v>
      </c>
      <c r="I1380" s="4" t="str">
        <f t="shared" si="21"/>
        <v>选项表!$M$1380#</v>
      </c>
      <c r="J1380" s="4"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22</v>
      </c>
    </row>
    <row r="1381" spans="2:13" x14ac:dyDescent="0.4">
      <c r="B1381" s="4" t="s">
        <v>63</v>
      </c>
      <c r="C1381" s="4" t="s">
        <v>11</v>
      </c>
      <c r="E1381">
        <v>352</v>
      </c>
      <c r="F1381" t="s">
        <v>1996</v>
      </c>
      <c r="G1381" s="4" t="s">
        <v>1874</v>
      </c>
      <c r="H1381" s="4" t="s">
        <v>2103</v>
      </c>
      <c r="I1381" s="4" t="str">
        <f t="shared" si="21"/>
        <v>选项表!$M$1381#</v>
      </c>
      <c r="J1381" s="4"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44</v>
      </c>
    </row>
    <row r="1382" spans="2:13" x14ac:dyDescent="0.4">
      <c r="B1382" s="4" t="s">
        <v>63</v>
      </c>
      <c r="C1382" s="4" t="s">
        <v>11</v>
      </c>
      <c r="E1382">
        <v>32</v>
      </c>
      <c r="F1382" t="s">
        <v>1979</v>
      </c>
      <c r="G1382" s="4" t="s">
        <v>1874</v>
      </c>
      <c r="H1382" s="4" t="s">
        <v>2058</v>
      </c>
      <c r="I1382" s="4" t="str">
        <f t="shared" si="21"/>
        <v>选项表!$M$1382#</v>
      </c>
      <c r="J1382" s="4"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8</v>
      </c>
    </row>
    <row r="1383" spans="2:13" x14ac:dyDescent="0.4">
      <c r="B1383" s="4" t="s">
        <v>63</v>
      </c>
      <c r="C1383" s="4" t="s">
        <v>11</v>
      </c>
      <c r="E1383">
        <v>64</v>
      </c>
      <c r="F1383" t="s">
        <v>1979</v>
      </c>
      <c r="G1383" s="4" t="s">
        <v>1874</v>
      </c>
      <c r="H1383" s="4" t="s">
        <v>2055</v>
      </c>
      <c r="I1383" s="4" t="str">
        <f t="shared" si="21"/>
        <v>选项表!$M$1383#</v>
      </c>
      <c r="J1383" s="4"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16</v>
      </c>
    </row>
    <row r="1384" spans="2:13" x14ac:dyDescent="0.4">
      <c r="B1384" s="4" t="s">
        <v>63</v>
      </c>
      <c r="C1384" s="4" t="s">
        <v>11</v>
      </c>
      <c r="E1384">
        <v>128</v>
      </c>
      <c r="F1384" t="s">
        <v>1979</v>
      </c>
      <c r="G1384" s="4" t="s">
        <v>1874</v>
      </c>
      <c r="H1384" s="4" t="s">
        <v>2044</v>
      </c>
      <c r="I1384" s="4" t="str">
        <f t="shared" si="21"/>
        <v>选项表!$M$1384#</v>
      </c>
      <c r="J1384" s="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_xlfn.FILTERXML("&lt;select&gt;&lt;x&gt;"&amp;SUBSTITUTE(选项表[[#This Row],[选项表]],",","&lt;/x&gt;&lt;x&gt;") &amp;"&lt;/x&gt;&lt;/select&gt;","//x")
        )
    )
),"无合适选项，请联系作者更新数据")</f>
        <v>32</v>
      </c>
    </row>
    <row r="1385" spans="2:13" x14ac:dyDescent="0.4">
      <c r="B1385" s="4" t="s">
        <v>63</v>
      </c>
      <c r="C1385" s="4" t="s">
        <v>11</v>
      </c>
      <c r="E1385">
        <v>256</v>
      </c>
      <c r="F1385" t="s">
        <v>1979</v>
      </c>
      <c r="G1385" s="4" t="s">
        <v>1874</v>
      </c>
      <c r="H1385" s="4" t="s">
        <v>2045</v>
      </c>
      <c r="I1385" s="4" t="str">
        <f t="shared" si="21"/>
        <v>选项表!$M$1385#</v>
      </c>
      <c r="J1385" s="4"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_xlfn.FILTERXML("&lt;select&gt;&lt;x&gt;"&amp;SUBSTITUTE(选项表[[#This Row],[选项表]],",","&lt;/x&gt;&lt;x&gt;") &amp;"&lt;/x&gt;&lt;/select&gt;","//x")
        )
    )
),"无合适选项，请联系作者更新数据")</f>
        <v>64</v>
      </c>
    </row>
    <row r="1386" spans="2:13" x14ac:dyDescent="0.4">
      <c r="B1386" s="4" t="s">
        <v>63</v>
      </c>
      <c r="C1386" s="4" t="s">
        <v>11</v>
      </c>
      <c r="E1386">
        <v>320</v>
      </c>
      <c r="F1386" t="s">
        <v>1979</v>
      </c>
      <c r="G1386" s="4" t="s">
        <v>1874</v>
      </c>
      <c r="H1386" s="4" t="s">
        <v>2056</v>
      </c>
      <c r="I1386" s="4" t="str">
        <f t="shared" si="21"/>
        <v>选项表!$M$1386#</v>
      </c>
      <c r="J1386" s="4"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84</v>
      </c>
    </row>
    <row r="1387" spans="2:13" x14ac:dyDescent="0.4">
      <c r="B1387" s="4" t="s">
        <v>63</v>
      </c>
      <c r="C1387" s="4" t="s">
        <v>11</v>
      </c>
      <c r="E1387">
        <v>32</v>
      </c>
      <c r="F1387" t="s">
        <v>1980</v>
      </c>
      <c r="G1387" s="4" t="s">
        <v>1874</v>
      </c>
      <c r="H1387" s="4" t="s">
        <v>2058</v>
      </c>
      <c r="I1387" s="4" t="str">
        <f t="shared" si="21"/>
        <v>选项表!$M$1387#</v>
      </c>
      <c r="J1387" s="4"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_xlfn.FILTERXML("&lt;select&gt;&lt;x&gt;"&amp;SUBSTITUTE(选项表[[#This Row],[选项表]],",","&lt;/x&gt;&lt;x&gt;") &amp;"&lt;/x&gt;&lt;/select&gt;","//x")
        )
    )
),"无合适选项，请联系作者更新数据")</f>
        <v>8</v>
      </c>
    </row>
    <row r="1388" spans="2:13" x14ac:dyDescent="0.4">
      <c r="B1388" s="4" t="s">
        <v>63</v>
      </c>
      <c r="C1388" s="4" t="s">
        <v>11</v>
      </c>
      <c r="E1388">
        <v>64</v>
      </c>
      <c r="F1388" t="s">
        <v>1980</v>
      </c>
      <c r="G1388" s="4" t="s">
        <v>1874</v>
      </c>
      <c r="H1388" s="4" t="s">
        <v>2055</v>
      </c>
      <c r="I1388" s="4" t="str">
        <f t="shared" si="21"/>
        <v>选项表!$M$1388#</v>
      </c>
      <c r="J1388" s="4"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16</v>
      </c>
    </row>
    <row r="1389" spans="2:13" x14ac:dyDescent="0.4">
      <c r="B1389" s="4" t="s">
        <v>63</v>
      </c>
      <c r="C1389" s="4" t="s">
        <v>11</v>
      </c>
      <c r="E1389">
        <v>96</v>
      </c>
      <c r="F1389" t="s">
        <v>1980</v>
      </c>
      <c r="G1389" s="4" t="s">
        <v>1874</v>
      </c>
      <c r="H1389" s="4" t="s">
        <v>2059</v>
      </c>
      <c r="I1389" s="4" t="str">
        <f t="shared" si="21"/>
        <v>选项表!$M$1389#</v>
      </c>
      <c r="J1389" s="4"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_xlfn.FILTERXML("&lt;select&gt;&lt;x&gt;"&amp;SUBSTITUTE(选项表[[#This Row],[选项表]],",","&lt;/x&gt;&lt;x&gt;") &amp;"&lt;/x&gt;&lt;/select&gt;","//x")
        )
    )
),"无合适选项，请联系作者更新数据")</f>
        <v>24</v>
      </c>
    </row>
    <row r="1390" spans="2:13" x14ac:dyDescent="0.4">
      <c r="B1390" s="4" t="s">
        <v>63</v>
      </c>
      <c r="C1390" s="4" t="s">
        <v>11</v>
      </c>
      <c r="E1390">
        <v>128</v>
      </c>
      <c r="F1390" t="s">
        <v>1980</v>
      </c>
      <c r="G1390" s="4" t="s">
        <v>1874</v>
      </c>
      <c r="H1390" s="4" t="s">
        <v>2044</v>
      </c>
      <c r="I1390" s="4" t="str">
        <f t="shared" si="21"/>
        <v>选项表!$M$1390#</v>
      </c>
      <c r="J1390" s="4"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_xlfn.FILTERXML("&lt;select&gt;&lt;x&gt;"&amp;SUBSTITUTE(选项表[[#This Row],[选项表]],",","&lt;/x&gt;&lt;x&gt;") &amp;"&lt;/x&gt;&lt;/select&gt;","//x")
        )
    )
),"无合适选项，请联系作者更新数据")</f>
        <v>32</v>
      </c>
    </row>
    <row r="1391" spans="2:13" x14ac:dyDescent="0.4">
      <c r="B1391" s="4" t="s">
        <v>63</v>
      </c>
      <c r="C1391" s="4" t="s">
        <v>11</v>
      </c>
      <c r="E1391">
        <v>192</v>
      </c>
      <c r="F1391" t="s">
        <v>1980</v>
      </c>
      <c r="G1391" s="4" t="s">
        <v>1874</v>
      </c>
      <c r="H1391" s="4" t="s">
        <v>2063</v>
      </c>
      <c r="I1391" s="4" t="str">
        <f t="shared" si="21"/>
        <v>选项表!$M$1391#</v>
      </c>
      <c r="J1391" s="4"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48</v>
      </c>
    </row>
    <row r="1392" spans="2:13" x14ac:dyDescent="0.4">
      <c r="B1392" s="4" t="s">
        <v>63</v>
      </c>
      <c r="C1392" s="4" t="s">
        <v>11</v>
      </c>
      <c r="E1392">
        <v>256</v>
      </c>
      <c r="F1392" t="s">
        <v>1980</v>
      </c>
      <c r="G1392" s="4" t="s">
        <v>1874</v>
      </c>
      <c r="H1392" s="4" t="s">
        <v>2045</v>
      </c>
      <c r="I1392" s="4" t="str">
        <f t="shared" si="21"/>
        <v>选项表!$M$1392#</v>
      </c>
      <c r="J1392" s="4"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64</v>
      </c>
    </row>
    <row r="1393" spans="2:13" x14ac:dyDescent="0.4">
      <c r="B1393" s="4" t="s">
        <v>63</v>
      </c>
      <c r="C1393" s="4" t="s">
        <v>11</v>
      </c>
      <c r="E1393">
        <v>320</v>
      </c>
      <c r="F1393" t="s">
        <v>1980</v>
      </c>
      <c r="G1393" s="4" t="s">
        <v>1874</v>
      </c>
      <c r="H1393" s="4" t="s">
        <v>2359</v>
      </c>
      <c r="I1393" s="4" t="str">
        <f t="shared" si="21"/>
        <v>选项表!$M$1393#</v>
      </c>
      <c r="J1393" s="4"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76</v>
      </c>
    </row>
    <row r="1394" spans="2:13" x14ac:dyDescent="0.4">
      <c r="B1394" s="4" t="s">
        <v>63</v>
      </c>
      <c r="C1394" s="4" t="s">
        <v>11</v>
      </c>
      <c r="E1394">
        <v>32</v>
      </c>
      <c r="F1394" t="s">
        <v>1998</v>
      </c>
      <c r="G1394" s="4" t="s">
        <v>1874</v>
      </c>
      <c r="H1394" s="4" t="s">
        <v>2058</v>
      </c>
      <c r="I1394" s="4" t="str">
        <f t="shared" si="21"/>
        <v>选项表!$M$1394#</v>
      </c>
      <c r="J1394" s="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8</v>
      </c>
    </row>
    <row r="1395" spans="2:13" x14ac:dyDescent="0.4">
      <c r="B1395" s="4" t="s">
        <v>63</v>
      </c>
      <c r="C1395" s="4" t="s">
        <v>11</v>
      </c>
      <c r="E1395">
        <v>64</v>
      </c>
      <c r="F1395" t="s">
        <v>1998</v>
      </c>
      <c r="G1395" s="4" t="s">
        <v>1874</v>
      </c>
      <c r="H1395" s="4" t="s">
        <v>2055</v>
      </c>
      <c r="I1395" s="4" t="str">
        <f t="shared" si="21"/>
        <v>选项表!$M$1395#</v>
      </c>
      <c r="J1395" s="4"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16</v>
      </c>
    </row>
    <row r="1396" spans="2:13" x14ac:dyDescent="0.4">
      <c r="B1396" s="4" t="s">
        <v>63</v>
      </c>
      <c r="C1396" s="4" t="s">
        <v>11</v>
      </c>
      <c r="E1396">
        <v>96</v>
      </c>
      <c r="F1396" t="s">
        <v>1998</v>
      </c>
      <c r="G1396" s="4" t="s">
        <v>1874</v>
      </c>
      <c r="H1396" s="4" t="s">
        <v>2059</v>
      </c>
      <c r="I1396" s="4" t="str">
        <f t="shared" si="21"/>
        <v>选项表!$M$1396#</v>
      </c>
      <c r="J1396" s="4"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24</v>
      </c>
    </row>
    <row r="1397" spans="2:13" x14ac:dyDescent="0.4">
      <c r="B1397" s="4" t="s">
        <v>63</v>
      </c>
      <c r="C1397" s="4" t="s">
        <v>11</v>
      </c>
      <c r="E1397">
        <v>128</v>
      </c>
      <c r="F1397" t="s">
        <v>1998</v>
      </c>
      <c r="G1397" s="4" t="s">
        <v>1874</v>
      </c>
      <c r="H1397" s="4" t="s">
        <v>2044</v>
      </c>
      <c r="I1397" s="4" t="str">
        <f t="shared" si="21"/>
        <v>选项表!$M$1397#</v>
      </c>
      <c r="J1397" s="4"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_xlfn.FILTERXML("&lt;select&gt;&lt;x&gt;"&amp;SUBSTITUTE(选项表[[#This Row],[选项表]],",","&lt;/x&gt;&lt;x&gt;") &amp;"&lt;/x&gt;&lt;/select&gt;","//x")
        )
    )
),"无合适选项，请联系作者更新数据")</f>
        <v>32</v>
      </c>
    </row>
    <row r="1398" spans="2:13" x14ac:dyDescent="0.4">
      <c r="B1398" s="4" t="s">
        <v>63</v>
      </c>
      <c r="C1398" s="4" t="s">
        <v>11</v>
      </c>
      <c r="E1398">
        <v>224</v>
      </c>
      <c r="F1398" t="s">
        <v>1998</v>
      </c>
      <c r="G1398" s="4" t="s">
        <v>1874</v>
      </c>
      <c r="H1398" s="4" t="s">
        <v>2048</v>
      </c>
      <c r="I1398" s="4" t="str">
        <f t="shared" si="21"/>
        <v>选项表!$M$1398#</v>
      </c>
      <c r="J1398" s="4"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_xlfn.FILTERXML("&lt;select&gt;&lt;x&gt;"&amp;SUBSTITUTE(选项表[[#This Row],[选项表]],",","&lt;/x&gt;&lt;x&gt;") &amp;"&lt;/x&gt;&lt;/select&gt;","//x")
        )
    )
),"无合适选项，请联系作者更新数据")</f>
        <v>56</v>
      </c>
    </row>
    <row r="1399" spans="2:13" x14ac:dyDescent="0.4">
      <c r="B1399" s="4" t="s">
        <v>63</v>
      </c>
      <c r="C1399" s="4" t="s">
        <v>11</v>
      </c>
      <c r="E1399">
        <v>384</v>
      </c>
      <c r="F1399" t="s">
        <v>1968</v>
      </c>
      <c r="G1399" s="4" t="s">
        <v>1874</v>
      </c>
      <c r="H1399" s="4" t="s">
        <v>2025</v>
      </c>
      <c r="I1399" s="4" t="str">
        <f t="shared" si="21"/>
        <v>选项表!$M$1399#</v>
      </c>
      <c r="J1399" s="4"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_xlfn.FILTERXML("&lt;select&gt;&lt;x&gt;"&amp;SUBSTITUTE(选项表[[#This Row],[选项表]],",","&lt;/x&gt;&lt;x&gt;") &amp;"&lt;/x&gt;&lt;/select&gt;","//x")
        )
    )
),"无合适选项，请联系作者更新数据")</f>
        <v>80</v>
      </c>
    </row>
    <row r="1400" spans="2:13" x14ac:dyDescent="0.4">
      <c r="B1400" s="4" t="s">
        <v>63</v>
      </c>
      <c r="C1400" s="4" t="s">
        <v>11</v>
      </c>
      <c r="E1400">
        <v>384</v>
      </c>
      <c r="F1400" t="s">
        <v>1978</v>
      </c>
      <c r="G1400" s="4" t="s">
        <v>1874</v>
      </c>
      <c r="H1400" s="4" t="s">
        <v>2025</v>
      </c>
      <c r="I1400" s="4" t="str">
        <f t="shared" si="21"/>
        <v>选项表!$M$1400#</v>
      </c>
      <c r="J1400" s="4"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_xlfn.FILTERXML("&lt;select&gt;&lt;x&gt;"&amp;SUBSTITUTE(选项表[[#This Row],[选项表]],",","&lt;/x&gt;&lt;x&gt;") &amp;"&lt;/x&gt;&lt;/select&gt;","//x")
        )
    )
),"无合适选项，请联系作者更新数据")</f>
        <v>80</v>
      </c>
    </row>
    <row r="1401" spans="2:13" x14ac:dyDescent="0.4">
      <c r="B1401" s="4" t="s">
        <v>63</v>
      </c>
      <c r="C1401" s="4" t="s">
        <v>11</v>
      </c>
      <c r="E1401">
        <v>192</v>
      </c>
      <c r="F1401" t="s">
        <v>1997</v>
      </c>
      <c r="G1401" s="4" t="s">
        <v>1874</v>
      </c>
      <c r="H1401" s="4" t="s">
        <v>2020</v>
      </c>
      <c r="I1401" s="4" t="str">
        <f t="shared" si="21"/>
        <v>选项表!$M$1401#</v>
      </c>
      <c r="J1401" s="4"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96</v>
      </c>
    </row>
    <row r="1402" spans="2:13" x14ac:dyDescent="0.4">
      <c r="B1402" s="4" t="s">
        <v>63</v>
      </c>
      <c r="C1402" s="4" t="s">
        <v>11</v>
      </c>
      <c r="E1402">
        <v>384</v>
      </c>
      <c r="F1402" t="s">
        <v>1956</v>
      </c>
      <c r="G1402" s="4" t="s">
        <v>1874</v>
      </c>
      <c r="H1402" s="4" t="s">
        <v>2020</v>
      </c>
      <c r="I1402" s="4" t="str">
        <f t="shared" si="21"/>
        <v>选项表!$M$1402#</v>
      </c>
      <c r="J1402" s="4"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_xlfn.FILTERXML("&lt;select&gt;&lt;x&gt;"&amp;SUBSTITUTE(选项表[[#This Row],[选项表]],",","&lt;/x&gt;&lt;x&gt;") &amp;"&lt;/x&gt;&lt;/select&gt;","//x")
        )
    )
),"无合适选项，请联系作者更新数据")</f>
        <v>96</v>
      </c>
    </row>
    <row r="1403" spans="2:13" x14ac:dyDescent="0.4">
      <c r="B1403" s="4" t="s">
        <v>63</v>
      </c>
      <c r="C1403" s="4" t="s">
        <v>11</v>
      </c>
      <c r="E1403">
        <v>384</v>
      </c>
      <c r="F1403" t="s">
        <v>1995</v>
      </c>
      <c r="G1403" s="4" t="s">
        <v>1874</v>
      </c>
      <c r="H1403" s="4" t="s">
        <v>2020</v>
      </c>
      <c r="I1403" s="4" t="str">
        <f t="shared" si="21"/>
        <v>选项表!$M$1403#</v>
      </c>
      <c r="J1403" s="4"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_xlfn.FILTERXML("&lt;select&gt;&lt;x&gt;"&amp;SUBSTITUTE(选项表[[#This Row],[选项表]],",","&lt;/x&gt;&lt;x&gt;") &amp;"&lt;/x&gt;&lt;/select&gt;","//x")
        )
    )
),"无合适选项，请联系作者更新数据")</f>
        <v>96</v>
      </c>
    </row>
    <row r="1404" spans="2:13" x14ac:dyDescent="0.4">
      <c r="B1404" s="4" t="s">
        <v>63</v>
      </c>
      <c r="C1404" s="4" t="s">
        <v>1873</v>
      </c>
      <c r="E1404">
        <v>64</v>
      </c>
      <c r="F1404" t="s">
        <v>1972</v>
      </c>
      <c r="G1404" s="4" t="s">
        <v>1874</v>
      </c>
      <c r="H1404" s="4" t="s">
        <v>2044</v>
      </c>
      <c r="I1404" s="4" t="str">
        <f t="shared" si="21"/>
        <v>选项表!$M$1404#</v>
      </c>
      <c r="J1404" s="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_xlfn.FILTERXML("&lt;select&gt;&lt;x&gt;"&amp;SUBSTITUTE(选项表[[#This Row],[选项表]],",","&lt;/x&gt;&lt;x&gt;") &amp;"&lt;/x&gt;&lt;/select&gt;","//x")
        )
    )
),"无合适选项，请联系作者更新数据")</f>
        <v>32</v>
      </c>
    </row>
    <row r="1405" spans="2:13" x14ac:dyDescent="0.4">
      <c r="B1405" s="4" t="s">
        <v>63</v>
      </c>
      <c r="C1405" s="4" t="s">
        <v>1873</v>
      </c>
      <c r="E1405">
        <v>128</v>
      </c>
      <c r="F1405" t="s">
        <v>1972</v>
      </c>
      <c r="G1405" s="4" t="s">
        <v>1874</v>
      </c>
      <c r="H1405" s="4" t="s">
        <v>2044</v>
      </c>
      <c r="I1405" s="4" t="str">
        <f t="shared" si="21"/>
        <v>选项表!$M$1405#</v>
      </c>
      <c r="J1405" s="4"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_xlfn.FILTERXML("&lt;select&gt;&lt;x&gt;"&amp;SUBSTITUTE(选项表[[#This Row],[选项表]],",","&lt;/x&gt;&lt;x&gt;") &amp;"&lt;/x&gt;&lt;/select&gt;","//x")
        )
    )
),"无合适选项，请联系作者更新数据")</f>
        <v>32</v>
      </c>
    </row>
    <row r="1406" spans="2:13" x14ac:dyDescent="0.4">
      <c r="B1406" s="4" t="s">
        <v>63</v>
      </c>
      <c r="C1406" s="4" t="s">
        <v>1873</v>
      </c>
      <c r="E1406">
        <v>256</v>
      </c>
      <c r="F1406" t="s">
        <v>1972</v>
      </c>
      <c r="G1406" s="4" t="s">
        <v>1874</v>
      </c>
      <c r="H1406" s="4" t="s">
        <v>2045</v>
      </c>
      <c r="I1406" s="4" t="str">
        <f t="shared" si="21"/>
        <v>选项表!$M$1406#</v>
      </c>
      <c r="J1406" s="4"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64</v>
      </c>
    </row>
    <row r="1407" spans="2:13" x14ac:dyDescent="0.4">
      <c r="B1407" s="4" t="s">
        <v>63</v>
      </c>
      <c r="C1407" s="4" t="s">
        <v>1873</v>
      </c>
      <c r="E1407">
        <v>432</v>
      </c>
      <c r="F1407" t="s">
        <v>1972</v>
      </c>
      <c r="G1407" s="4" t="s">
        <v>1874</v>
      </c>
      <c r="H1407" s="4" t="s">
        <v>2344</v>
      </c>
      <c r="I1407" s="4" t="str">
        <f t="shared" si="21"/>
        <v>选项表!$M$1407#</v>
      </c>
      <c r="J1407" s="4"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_xlfn.FILTERXML("&lt;select&gt;&lt;x&gt;"&amp;SUBSTITUTE(选项表[[#This Row],[选项表]],",","&lt;/x&gt;&lt;x&gt;") &amp;"&lt;/x&gt;&lt;/select&gt;","//x")
        )
    )
),"无合适选项，请联系作者更新数据")</f>
        <v>124</v>
      </c>
    </row>
    <row r="1408" spans="2:13" x14ac:dyDescent="0.4">
      <c r="B1408" s="4" t="s">
        <v>63</v>
      </c>
      <c r="C1408" s="4" t="s">
        <v>1873</v>
      </c>
      <c r="E1408">
        <v>1</v>
      </c>
      <c r="F1408" t="s">
        <v>1970</v>
      </c>
      <c r="G1408" s="4" t="s">
        <v>1874</v>
      </c>
      <c r="H1408" s="4" t="s">
        <v>2068</v>
      </c>
      <c r="I1408" s="4" t="str">
        <f t="shared" si="21"/>
        <v>选项表!$M$1408#</v>
      </c>
      <c r="J1408" s="4"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_xlfn.FILTERXML("&lt;select&gt;&lt;x&gt;"&amp;SUBSTITUTE(选项表[[#This Row],[选项表]],",","&lt;/x&gt;&lt;x&gt;") &amp;"&lt;/x&gt;&lt;/select&gt;","//x")
        )
    )
),"无合适选项，请联系作者更新数据")</f>
        <v>1</v>
      </c>
    </row>
    <row r="1409" spans="2:15" x14ac:dyDescent="0.4">
      <c r="B1409" s="4" t="s">
        <v>63</v>
      </c>
      <c r="C1409" s="4" t="s">
        <v>1873</v>
      </c>
      <c r="E1409">
        <v>2</v>
      </c>
      <c r="F1409" t="s">
        <v>1970</v>
      </c>
      <c r="G1409" s="4" t="s">
        <v>1874</v>
      </c>
      <c r="H1409" s="4" t="s">
        <v>2068</v>
      </c>
      <c r="I1409" s="4" t="str">
        <f t="shared" si="21"/>
        <v>选项表!$M$1409#</v>
      </c>
      <c r="J1409" s="4"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_xlfn.FILTERXML("&lt;select&gt;&lt;x&gt;"&amp;SUBSTITUTE(选项表[[#This Row],[选项表]],",","&lt;/x&gt;&lt;x&gt;") &amp;"&lt;/x&gt;&lt;/select&gt;","//x")
        )
    )
),"无合适选项，请联系作者更新数据")</f>
        <v>1</v>
      </c>
    </row>
    <row r="1410" spans="2:15" x14ac:dyDescent="0.4">
      <c r="B1410" s="4" t="s">
        <v>63</v>
      </c>
      <c r="C1410" s="4" t="s">
        <v>1873</v>
      </c>
      <c r="E1410">
        <v>4</v>
      </c>
      <c r="F1410" t="s">
        <v>1970</v>
      </c>
      <c r="G1410" s="4" t="s">
        <v>1874</v>
      </c>
      <c r="H1410" s="4" t="s">
        <v>2171</v>
      </c>
      <c r="I1410" s="4" t="str">
        <f t="shared" ref="I1410:I1473" si="22">"选项表!" &amp; ADDRESS(ROW(M1410),COLUMN(M1410)) &amp; "#"</f>
        <v>选项表!$M$1410#</v>
      </c>
      <c r="J1410" s="4"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N1410">IFERROR(_xlfn._xlws.SORT(
    _xlfn.UNIQUE(
        TRANSPOSE(
            _xlfn.FILTERXML("&lt;select&gt;&lt;x&gt;"&amp;SUBSTITUTE(选项表[[#This Row],[选项表]],",","&lt;/x&gt;&lt;x&gt;") &amp;"&lt;/x&gt;&lt;/select&gt;","//x")
        )
    )
),"无合适选项，请联系作者更新数据")</f>
        <v>1</v>
      </c>
      <c r="N1410">
        <v>2</v>
      </c>
    </row>
    <row r="1411" spans="2:15" x14ac:dyDescent="0.4">
      <c r="B1411" s="4" t="s">
        <v>63</v>
      </c>
      <c r="C1411" s="4" t="s">
        <v>1873</v>
      </c>
      <c r="E1411">
        <v>8</v>
      </c>
      <c r="F1411" t="s">
        <v>1970</v>
      </c>
      <c r="G1411" s="4" t="s">
        <v>1874</v>
      </c>
      <c r="H1411" s="4" t="s">
        <v>2227</v>
      </c>
      <c r="I1411" s="4" t="str">
        <f t="shared" si="22"/>
        <v>选项表!$M$1411#</v>
      </c>
      <c r="J1411" s="4"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N1411">IFERROR(_xlfn._xlws.SORT(
    _xlfn.UNIQUE(
        TRANSPOSE(
            _xlfn.FILTERXML("&lt;select&gt;&lt;x&gt;"&amp;SUBSTITUTE(选项表[[#This Row],[选项表]],",","&lt;/x&gt;&lt;x&gt;") &amp;"&lt;/x&gt;&lt;/select&gt;","//x")
        )
    )
),"无合适选项，请联系作者更新数据")</f>
        <v>2</v>
      </c>
      <c r="N1411">
        <v>4</v>
      </c>
    </row>
    <row r="1412" spans="2:15" x14ac:dyDescent="0.4">
      <c r="B1412" s="4" t="s">
        <v>63</v>
      </c>
      <c r="C1412" s="4" t="s">
        <v>1873</v>
      </c>
      <c r="E1412">
        <v>16</v>
      </c>
      <c r="F1412" t="s">
        <v>1970</v>
      </c>
      <c r="G1412" s="4" t="s">
        <v>1874</v>
      </c>
      <c r="H1412" s="4" t="s">
        <v>2038</v>
      </c>
      <c r="I1412" s="4" t="str">
        <f t="shared" si="22"/>
        <v>选项表!$M$1412#</v>
      </c>
      <c r="J1412" s="4"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_xlfn.FILTERXML("&lt;select&gt;&lt;x&gt;"&amp;SUBSTITUTE(选项表[[#This Row],[选项表]],",","&lt;/x&gt;&lt;x&gt;") &amp;"&lt;/x&gt;&lt;/select&gt;","//x")
        )
    )
),"无合适选项，请联系作者更新数据")</f>
        <v>4</v>
      </c>
      <c r="N1412">
        <v>8</v>
      </c>
    </row>
    <row r="1413" spans="2:15" x14ac:dyDescent="0.4">
      <c r="B1413" s="4" t="s">
        <v>63</v>
      </c>
      <c r="C1413" s="4" t="s">
        <v>1873</v>
      </c>
      <c r="E1413">
        <v>32</v>
      </c>
      <c r="F1413" t="s">
        <v>1970</v>
      </c>
      <c r="G1413" s="4" t="s">
        <v>1874</v>
      </c>
      <c r="H1413" s="4" t="s">
        <v>2217</v>
      </c>
      <c r="I1413" s="4" t="str">
        <f t="shared" si="22"/>
        <v>选项表!$M$1413#</v>
      </c>
      <c r="J1413" s="4"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_xlfn.FILTERXML("&lt;select&gt;&lt;x&gt;"&amp;SUBSTITUTE(选项表[[#This Row],[选项表]],",","&lt;/x&gt;&lt;x&gt;") &amp;"&lt;/x&gt;&lt;/select&gt;","//x")
        )
    )
),"无合适选项，请联系作者更新数据")</f>
        <v>8</v>
      </c>
      <c r="N1413">
        <v>16</v>
      </c>
    </row>
    <row r="1414" spans="2:15" x14ac:dyDescent="0.4">
      <c r="B1414" s="4" t="s">
        <v>63</v>
      </c>
      <c r="C1414" s="4" t="s">
        <v>1873</v>
      </c>
      <c r="E1414">
        <v>64</v>
      </c>
      <c r="F1414" t="s">
        <v>1970</v>
      </c>
      <c r="G1414" s="4" t="s">
        <v>1874</v>
      </c>
      <c r="H1414" s="4" t="s">
        <v>2218</v>
      </c>
      <c r="I1414" s="4" t="str">
        <f t="shared" si="22"/>
        <v>选项表!$M$1414#</v>
      </c>
      <c r="J1414" s="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16</v>
      </c>
      <c r="N1414">
        <v>32</v>
      </c>
    </row>
    <row r="1415" spans="2:15" x14ac:dyDescent="0.4">
      <c r="B1415" s="4" t="s">
        <v>63</v>
      </c>
      <c r="C1415" s="4" t="s">
        <v>1873</v>
      </c>
      <c r="E1415">
        <v>128</v>
      </c>
      <c r="F1415" t="s">
        <v>1970</v>
      </c>
      <c r="G1415" s="4" t="s">
        <v>1874</v>
      </c>
      <c r="H1415" s="4" t="s">
        <v>2241</v>
      </c>
      <c r="I1415" s="4" t="str">
        <f t="shared" si="22"/>
        <v>选项表!$M$1415#</v>
      </c>
      <c r="J1415" s="4"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O1415">IFERROR(_xlfn._xlws.SORT(
    _xlfn.UNIQUE(
        TRANSPOSE(
            _xlfn.FILTERXML("&lt;select&gt;&lt;x&gt;"&amp;SUBSTITUTE(选项表[[#This Row],[选项表]],",","&lt;/x&gt;&lt;x&gt;") &amp;"&lt;/x&gt;&lt;/select&gt;","//x")
        )
    )
),"无合适选项，请联系作者更新数据")</f>
        <v>32</v>
      </c>
      <c r="N1415">
        <v>48</v>
      </c>
      <c r="O1415">
        <v>64</v>
      </c>
    </row>
    <row r="1416" spans="2:15" x14ac:dyDescent="0.4">
      <c r="B1416" s="4" t="s">
        <v>63</v>
      </c>
      <c r="C1416" s="4" t="s">
        <v>1873</v>
      </c>
      <c r="E1416">
        <v>96</v>
      </c>
      <c r="F1416" t="s">
        <v>1970</v>
      </c>
      <c r="G1416" s="4" t="s">
        <v>1874</v>
      </c>
      <c r="H1416" s="4" t="s">
        <v>2063</v>
      </c>
      <c r="I1416" s="4" t="str">
        <f t="shared" si="22"/>
        <v>选项表!$M$1416#</v>
      </c>
      <c r="J1416" s="4"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_xlfn.FILTERXML("&lt;select&gt;&lt;x&gt;"&amp;SUBSTITUTE(选项表[[#This Row],[选项表]],",","&lt;/x&gt;&lt;x&gt;") &amp;"&lt;/x&gt;&lt;/select&gt;","//x")
        )
    )
),"无合适选项，请联系作者更新数据")</f>
        <v>48</v>
      </c>
    </row>
    <row r="1417" spans="2:15" x14ac:dyDescent="0.4">
      <c r="B1417" s="4" t="s">
        <v>63</v>
      </c>
      <c r="C1417" s="4" t="s">
        <v>1873</v>
      </c>
      <c r="E1417">
        <v>192</v>
      </c>
      <c r="F1417" t="s">
        <v>1970</v>
      </c>
      <c r="G1417" s="4" t="s">
        <v>1874</v>
      </c>
      <c r="H1417" s="4" t="s">
        <v>2051</v>
      </c>
      <c r="I1417" s="4" t="str">
        <f t="shared" si="22"/>
        <v>选项表!$M$1417#</v>
      </c>
      <c r="J1417" s="4"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_xlfn.FILTERXML("&lt;select&gt;&lt;x&gt;"&amp;SUBSTITUTE(选项表[[#This Row],[选项表]],",","&lt;/x&gt;&lt;x&gt;") &amp;"&lt;/x&gt;&lt;/select&gt;","//x")
        )
    )
),"无合适选项，请联系作者更新数据")</f>
        <v>48</v>
      </c>
      <c r="N1417">
        <v>96</v>
      </c>
    </row>
    <row r="1418" spans="2:15" x14ac:dyDescent="0.4">
      <c r="B1418" s="4" t="s">
        <v>63</v>
      </c>
      <c r="C1418" s="4" t="s">
        <v>1873</v>
      </c>
      <c r="E1418">
        <v>256</v>
      </c>
      <c r="F1418" t="s">
        <v>1970</v>
      </c>
      <c r="G1418" s="4" t="s">
        <v>1874</v>
      </c>
      <c r="H1418" s="4" t="s">
        <v>2220</v>
      </c>
      <c r="I1418" s="4" t="str">
        <f t="shared" si="22"/>
        <v>选项表!$M$1418#</v>
      </c>
      <c r="J1418" s="4"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N1418">IFERROR(_xlfn._xlws.SORT(
    _xlfn.UNIQUE(
        TRANSPOSE(
            _xlfn.FILTERXML("&lt;select&gt;&lt;x&gt;"&amp;SUBSTITUTE(选项表[[#This Row],[选项表]],",","&lt;/x&gt;&lt;x&gt;") &amp;"&lt;/x&gt;&lt;/select&gt;","//x")
        )
    )
),"无合适选项，请联系作者更新数据")</f>
        <v>64</v>
      </c>
      <c r="N1418">
        <v>128</v>
      </c>
    </row>
    <row r="1419" spans="2:15" x14ac:dyDescent="0.4">
      <c r="B1419" s="4" t="s">
        <v>63</v>
      </c>
      <c r="C1419" s="4" t="s">
        <v>1873</v>
      </c>
      <c r="E1419">
        <v>160</v>
      </c>
      <c r="F1419" t="s">
        <v>1970</v>
      </c>
      <c r="G1419" s="4" t="s">
        <v>1874</v>
      </c>
      <c r="H1419" s="4" t="s">
        <v>2025</v>
      </c>
      <c r="I1419" s="4" t="str">
        <f t="shared" si="22"/>
        <v>选项表!$M$1419#</v>
      </c>
      <c r="J1419" s="4"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80</v>
      </c>
    </row>
    <row r="1420" spans="2:15" x14ac:dyDescent="0.4">
      <c r="B1420" s="4" t="s">
        <v>63</v>
      </c>
      <c r="C1420" s="4" t="s">
        <v>1873</v>
      </c>
      <c r="E1420">
        <v>224</v>
      </c>
      <c r="F1420" t="s">
        <v>1970</v>
      </c>
      <c r="G1420" s="4" t="s">
        <v>1874</v>
      </c>
      <c r="H1420" s="4" t="s">
        <v>2081</v>
      </c>
      <c r="I1420" s="4" t="str">
        <f t="shared" si="22"/>
        <v>选项表!$M$1420#</v>
      </c>
      <c r="J1420" s="4"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90</v>
      </c>
    </row>
    <row r="1421" spans="2:15" x14ac:dyDescent="0.4">
      <c r="B1421" s="4" t="s">
        <v>63</v>
      </c>
      <c r="C1421" s="4" t="s">
        <v>1873</v>
      </c>
      <c r="E1421">
        <v>480</v>
      </c>
      <c r="F1421" t="s">
        <v>1970</v>
      </c>
      <c r="G1421" s="4" t="s">
        <v>1874</v>
      </c>
      <c r="H1421" s="4" t="s">
        <v>2081</v>
      </c>
      <c r="I1421" s="4" t="str">
        <f t="shared" si="22"/>
        <v>选项表!$M$1421#</v>
      </c>
      <c r="J1421" s="4"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_xlfn.FILTERXML("&lt;select&gt;&lt;x&gt;"&amp;SUBSTITUTE(选项表[[#This Row],[选项表]],",","&lt;/x&gt;&lt;x&gt;") &amp;"&lt;/x&gt;&lt;/select&gt;","//x")
        )
    )
),"无合适选项，请联系作者更新数据")</f>
        <v>90</v>
      </c>
    </row>
    <row r="1422" spans="2:15" x14ac:dyDescent="0.4">
      <c r="B1422" s="4" t="s">
        <v>63</v>
      </c>
      <c r="C1422" s="4" t="s">
        <v>1873</v>
      </c>
      <c r="E1422">
        <v>320</v>
      </c>
      <c r="F1422" t="s">
        <v>1970</v>
      </c>
      <c r="G1422" s="4" t="s">
        <v>1874</v>
      </c>
      <c r="H1422" s="4" t="s">
        <v>2077</v>
      </c>
      <c r="I1422" s="4" t="str">
        <f t="shared" si="22"/>
        <v>选项表!$M$1422#</v>
      </c>
      <c r="J1422" s="4"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_xlfn.FILTERXML("&lt;select&gt;&lt;x&gt;"&amp;SUBSTITUTE(选项表[[#This Row],[选项表]],",","&lt;/x&gt;&lt;x&gt;") &amp;"&lt;/x&gt;&lt;/select&gt;","//x")
        )
    )
),"无合适选项，请联系作者更新数据")</f>
        <v>160</v>
      </c>
    </row>
    <row r="1423" spans="2:15" x14ac:dyDescent="0.4">
      <c r="B1423" s="4" t="s">
        <v>63</v>
      </c>
      <c r="C1423" s="4" t="s">
        <v>1873</v>
      </c>
      <c r="E1423">
        <v>464</v>
      </c>
      <c r="F1423" t="s">
        <v>1970</v>
      </c>
      <c r="G1423" s="4" t="s">
        <v>1874</v>
      </c>
      <c r="H1423" s="4" t="s">
        <v>2084</v>
      </c>
      <c r="I1423" s="4" t="str">
        <f t="shared" si="22"/>
        <v>选项表!$M$1423#</v>
      </c>
      <c r="J1423" s="4"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_xlfn.FILTERXML("&lt;select&gt;&lt;x&gt;"&amp;SUBSTITUTE(选项表[[#This Row],[选项表]],",","&lt;/x&gt;&lt;x&gt;") &amp;"&lt;/x&gt;&lt;/select&gt;","//x")
        )
    )
),"无合适选项，请联系作者更新数据")</f>
        <v>180</v>
      </c>
    </row>
    <row r="1424" spans="2:15" x14ac:dyDescent="0.4">
      <c r="B1424" s="4" t="s">
        <v>63</v>
      </c>
      <c r="C1424" s="4" t="s">
        <v>1873</v>
      </c>
      <c r="E1424">
        <v>960</v>
      </c>
      <c r="F1424" t="s">
        <v>1970</v>
      </c>
      <c r="G1424" s="4" t="s">
        <v>1874</v>
      </c>
      <c r="H1424" s="4" t="s">
        <v>2084</v>
      </c>
      <c r="I1424" s="4" t="str">
        <f t="shared" si="22"/>
        <v>选项表!$M$1424#</v>
      </c>
      <c r="J1424" s="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IFERROR(_xlfn._xlws.SORT(
    _xlfn.UNIQUE(
        TRANSPOSE(
            _xlfn.FILTERXML("&lt;select&gt;&lt;x&gt;"&amp;SUBSTITUTE(选项表[[#This Row],[选项表]],",","&lt;/x&gt;&lt;x&gt;") &amp;"&lt;/x&gt;&lt;/select&gt;","//x")
        )
    )
),"无合适选项，请联系作者更新数据")</f>
        <v>180</v>
      </c>
    </row>
    <row r="1425" spans="2:14" x14ac:dyDescent="0.4">
      <c r="B1425" s="4" t="s">
        <v>63</v>
      </c>
      <c r="C1425" s="4" t="s">
        <v>1873</v>
      </c>
      <c r="E1425">
        <v>1</v>
      </c>
      <c r="F1425" t="s">
        <v>1973</v>
      </c>
      <c r="G1425" s="4" t="s">
        <v>1874</v>
      </c>
      <c r="H1425" s="4" t="s">
        <v>2068</v>
      </c>
      <c r="I1425" s="4" t="str">
        <f t="shared" si="22"/>
        <v>选项表!$M$1425#</v>
      </c>
      <c r="J1425" s="4"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IFERROR(_xlfn._xlws.SORT(
    _xlfn.UNIQUE(
        TRANSPOSE(
            _xlfn.FILTERXML("&lt;select&gt;&lt;x&gt;"&amp;SUBSTITUTE(选项表[[#This Row],[选项表]],",","&lt;/x&gt;&lt;x&gt;") &amp;"&lt;/x&gt;&lt;/select&gt;","//x")
        )
    )
),"无合适选项，请联系作者更新数据")</f>
        <v>1</v>
      </c>
    </row>
    <row r="1426" spans="2:14" x14ac:dyDescent="0.4">
      <c r="B1426" s="4" t="s">
        <v>63</v>
      </c>
      <c r="C1426" s="4" t="s">
        <v>1873</v>
      </c>
      <c r="E1426">
        <v>2</v>
      </c>
      <c r="F1426" t="s">
        <v>1973</v>
      </c>
      <c r="G1426" s="4" t="s">
        <v>1874</v>
      </c>
      <c r="H1426" s="4" t="s">
        <v>2068</v>
      </c>
      <c r="I1426" s="4" t="str">
        <f t="shared" si="22"/>
        <v>选项表!$M$1426#</v>
      </c>
      <c r="J1426" s="4"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_xlfn.FILTERXML("&lt;select&gt;&lt;x&gt;"&amp;SUBSTITUTE(选项表[[#This Row],[选项表]],",","&lt;/x&gt;&lt;x&gt;") &amp;"&lt;/x&gt;&lt;/select&gt;","//x")
        )
    )
),"无合适选项，请联系作者更新数据")</f>
        <v>1</v>
      </c>
    </row>
    <row r="1427" spans="2:14" x14ac:dyDescent="0.4">
      <c r="B1427" s="4" t="s">
        <v>63</v>
      </c>
      <c r="C1427" s="4" t="s">
        <v>1873</v>
      </c>
      <c r="E1427">
        <v>4</v>
      </c>
      <c r="F1427" t="s">
        <v>1973</v>
      </c>
      <c r="G1427" s="4" t="s">
        <v>1874</v>
      </c>
      <c r="H1427" s="4" t="s">
        <v>2171</v>
      </c>
      <c r="I1427" s="4" t="str">
        <f t="shared" si="22"/>
        <v>选项表!$M$1427#</v>
      </c>
      <c r="J1427" s="4"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N1427">IFERROR(_xlfn._xlws.SORT(
    _xlfn.UNIQUE(
        TRANSPOSE(
            _xlfn.FILTERXML("&lt;select&gt;&lt;x&gt;"&amp;SUBSTITUTE(选项表[[#This Row],[选项表]],",","&lt;/x&gt;&lt;x&gt;") &amp;"&lt;/x&gt;&lt;/select&gt;","//x")
        )
    )
),"无合适选项，请联系作者更新数据")</f>
        <v>1</v>
      </c>
      <c r="N1427">
        <v>2</v>
      </c>
    </row>
    <row r="1428" spans="2:14" x14ac:dyDescent="0.4">
      <c r="B1428" s="4" t="s">
        <v>63</v>
      </c>
      <c r="C1428" s="4" t="s">
        <v>1873</v>
      </c>
      <c r="E1428">
        <v>8</v>
      </c>
      <c r="F1428" t="s">
        <v>1973</v>
      </c>
      <c r="G1428" s="4" t="s">
        <v>1874</v>
      </c>
      <c r="H1428" s="4" t="s">
        <v>2227</v>
      </c>
      <c r="I1428" s="4" t="str">
        <f t="shared" si="22"/>
        <v>选项表!$M$1428#</v>
      </c>
      <c r="J1428" s="4"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2</v>
      </c>
      <c r="N1428">
        <v>4</v>
      </c>
    </row>
    <row r="1429" spans="2:14" x14ac:dyDescent="0.4">
      <c r="B1429" s="4" t="s">
        <v>63</v>
      </c>
      <c r="C1429" s="4" t="s">
        <v>1873</v>
      </c>
      <c r="E1429">
        <v>16</v>
      </c>
      <c r="F1429" t="s">
        <v>1973</v>
      </c>
      <c r="G1429" s="4" t="s">
        <v>1874</v>
      </c>
      <c r="H1429" s="4" t="s">
        <v>2038</v>
      </c>
      <c r="I1429" s="4" t="str">
        <f t="shared" si="22"/>
        <v>选项表!$M$1429#</v>
      </c>
      <c r="J1429" s="4"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N1429">IFERROR(_xlfn._xlws.SORT(
    _xlfn.UNIQUE(
        TRANSPOSE(
            _xlfn.FILTERXML("&lt;select&gt;&lt;x&gt;"&amp;SUBSTITUTE(选项表[[#This Row],[选项表]],",","&lt;/x&gt;&lt;x&gt;") &amp;"&lt;/x&gt;&lt;/select&gt;","//x")
        )
    )
),"无合适选项，请联系作者更新数据")</f>
        <v>4</v>
      </c>
      <c r="N1429">
        <v>8</v>
      </c>
    </row>
    <row r="1430" spans="2:14" x14ac:dyDescent="0.4">
      <c r="B1430" s="4" t="s">
        <v>63</v>
      </c>
      <c r="C1430" s="4" t="s">
        <v>1873</v>
      </c>
      <c r="E1430">
        <v>32</v>
      </c>
      <c r="F1430" t="s">
        <v>1973</v>
      </c>
      <c r="G1430" s="4" t="s">
        <v>1874</v>
      </c>
      <c r="H1430" s="4" t="s">
        <v>2217</v>
      </c>
      <c r="I1430" s="4" t="str">
        <f t="shared" si="22"/>
        <v>选项表!$M$1430#</v>
      </c>
      <c r="J1430" s="4"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N1430">IFERROR(_xlfn._xlws.SORT(
    _xlfn.UNIQUE(
        TRANSPOSE(
            _xlfn.FILTERXML("&lt;select&gt;&lt;x&gt;"&amp;SUBSTITUTE(选项表[[#This Row],[选项表]],",","&lt;/x&gt;&lt;x&gt;") &amp;"&lt;/x&gt;&lt;/select&gt;","//x")
        )
    )
),"无合适选项，请联系作者更新数据")</f>
        <v>8</v>
      </c>
      <c r="N1430">
        <v>16</v>
      </c>
    </row>
    <row r="1431" spans="2:14" x14ac:dyDescent="0.4">
      <c r="B1431" s="4" t="s">
        <v>63</v>
      </c>
      <c r="C1431" s="4" t="s">
        <v>1873</v>
      </c>
      <c r="E1431">
        <v>64</v>
      </c>
      <c r="F1431" t="s">
        <v>1973</v>
      </c>
      <c r="G1431" s="4" t="s">
        <v>1874</v>
      </c>
      <c r="H1431" s="4" t="s">
        <v>2218</v>
      </c>
      <c r="I1431" s="4" t="str">
        <f t="shared" si="22"/>
        <v>选项表!$M$1431#</v>
      </c>
      <c r="J1431" s="4"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N1431">IFERROR(_xlfn._xlws.SORT(
    _xlfn.UNIQUE(
        TRANSPOSE(
            _xlfn.FILTERXML("&lt;select&gt;&lt;x&gt;"&amp;SUBSTITUTE(选项表[[#This Row],[选项表]],",","&lt;/x&gt;&lt;x&gt;") &amp;"&lt;/x&gt;&lt;/select&gt;","//x")
        )
    )
),"无合适选项，请联系作者更新数据")</f>
        <v>16</v>
      </c>
      <c r="N1431">
        <v>32</v>
      </c>
    </row>
    <row r="1432" spans="2:14" x14ac:dyDescent="0.4">
      <c r="B1432" s="4" t="s">
        <v>63</v>
      </c>
      <c r="C1432" s="4" t="s">
        <v>1873</v>
      </c>
      <c r="E1432">
        <v>48</v>
      </c>
      <c r="F1432" t="s">
        <v>1973</v>
      </c>
      <c r="G1432" s="4" t="s">
        <v>1874</v>
      </c>
      <c r="H1432" s="4" t="s">
        <v>2059</v>
      </c>
      <c r="I1432" s="4" t="str">
        <f t="shared" si="22"/>
        <v>选项表!$M$1432#</v>
      </c>
      <c r="J1432" s="4"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24</v>
      </c>
    </row>
    <row r="1433" spans="2:14" x14ac:dyDescent="0.4">
      <c r="B1433" s="4" t="s">
        <v>63</v>
      </c>
      <c r="C1433" s="4" t="s">
        <v>1873</v>
      </c>
      <c r="E1433">
        <v>96</v>
      </c>
      <c r="F1433" t="s">
        <v>1973</v>
      </c>
      <c r="G1433" s="4" t="s">
        <v>1874</v>
      </c>
      <c r="H1433" s="4" t="s">
        <v>2229</v>
      </c>
      <c r="I1433" s="4" t="str">
        <f t="shared" si="22"/>
        <v>选项表!$M$1433#</v>
      </c>
      <c r="J1433" s="4"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N1433">IFERROR(_xlfn._xlws.SORT(
    _xlfn.UNIQUE(
        TRANSPOSE(
            _xlfn.FILTERXML("&lt;select&gt;&lt;x&gt;"&amp;SUBSTITUTE(选项表[[#This Row],[选项表]],",","&lt;/x&gt;&lt;x&gt;") &amp;"&lt;/x&gt;&lt;/select&gt;","//x")
        )
    )
),"无合适选项，请联系作者更新数据")</f>
        <v>24</v>
      </c>
      <c r="N1433">
        <v>48</v>
      </c>
    </row>
    <row r="1434" spans="2:14" x14ac:dyDescent="0.4">
      <c r="B1434" s="4" t="s">
        <v>63</v>
      </c>
      <c r="C1434" s="4" t="s">
        <v>1873</v>
      </c>
      <c r="E1434">
        <v>128</v>
      </c>
      <c r="F1434" t="s">
        <v>1973</v>
      </c>
      <c r="G1434" s="4" t="s">
        <v>1874</v>
      </c>
      <c r="H1434" s="4" t="s">
        <v>2044</v>
      </c>
      <c r="I1434" s="4" t="str">
        <f t="shared" si="22"/>
        <v>选项表!$M$1434#</v>
      </c>
      <c r="J1434" s="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32</v>
      </c>
    </row>
    <row r="1435" spans="2:14" x14ac:dyDescent="0.4">
      <c r="B1435" s="4" t="s">
        <v>63</v>
      </c>
      <c r="C1435" s="4" t="s">
        <v>1873</v>
      </c>
      <c r="E1435">
        <v>192</v>
      </c>
      <c r="F1435" t="s">
        <v>1973</v>
      </c>
      <c r="G1435" s="4" t="s">
        <v>1874</v>
      </c>
      <c r="H1435" s="4" t="s">
        <v>2063</v>
      </c>
      <c r="I1435" s="4" t="str">
        <f t="shared" si="22"/>
        <v>选项表!$M$1435#</v>
      </c>
      <c r="J1435" s="4"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48</v>
      </c>
    </row>
    <row r="1436" spans="2:14" x14ac:dyDescent="0.4">
      <c r="B1436" s="4" t="s">
        <v>63</v>
      </c>
      <c r="C1436" s="4" t="s">
        <v>1873</v>
      </c>
      <c r="E1436">
        <v>256</v>
      </c>
      <c r="F1436" t="s">
        <v>1973</v>
      </c>
      <c r="G1436" s="4" t="s">
        <v>1874</v>
      </c>
      <c r="H1436" s="4" t="s">
        <v>2482</v>
      </c>
      <c r="I1436" s="4" t="str">
        <f t="shared" si="22"/>
        <v>选项表!$M$1436#</v>
      </c>
      <c r="J1436" s="4"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N1436">IFERROR(_xlfn._xlws.SORT(
    _xlfn.UNIQUE(
        TRANSPOSE(
            _xlfn.FILTERXML("&lt;select&gt;&lt;x&gt;"&amp;SUBSTITUTE(选项表[[#This Row],[选项表]],",","&lt;/x&gt;&lt;x&gt;") &amp;"&lt;/x&gt;&lt;/select&gt;","//x")
        )
    )
),"无合适选项，请联系作者更新数据")</f>
        <v>64</v>
      </c>
      <c r="N1436">
        <v>76</v>
      </c>
    </row>
    <row r="1437" spans="2:14" x14ac:dyDescent="0.4">
      <c r="B1437" s="4" t="s">
        <v>63</v>
      </c>
      <c r="C1437" s="4" t="s">
        <v>1873</v>
      </c>
      <c r="E1437">
        <v>160</v>
      </c>
      <c r="F1437" t="s">
        <v>1973</v>
      </c>
      <c r="G1437" s="4" t="s">
        <v>1874</v>
      </c>
      <c r="H1437" s="4" t="s">
        <v>2025</v>
      </c>
      <c r="I1437" s="4" t="str">
        <f t="shared" si="22"/>
        <v>选项表!$M$1437#</v>
      </c>
      <c r="J1437" s="4"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_xlfn.FILTERXML("&lt;select&gt;&lt;x&gt;"&amp;SUBSTITUTE(选项表[[#This Row],[选项表]],",","&lt;/x&gt;&lt;x&gt;") &amp;"&lt;/x&gt;&lt;/select&gt;","//x")
        )
    )
),"无合适选项，请联系作者更新数据")</f>
        <v>80</v>
      </c>
    </row>
    <row r="1438" spans="2:14" x14ac:dyDescent="0.4">
      <c r="B1438" s="4" t="s">
        <v>63</v>
      </c>
      <c r="C1438" s="4" t="s">
        <v>1873</v>
      </c>
      <c r="E1438">
        <v>320</v>
      </c>
      <c r="F1438" t="s">
        <v>1973</v>
      </c>
      <c r="G1438" s="4" t="s">
        <v>1874</v>
      </c>
      <c r="H1438" s="4" t="s">
        <v>2056</v>
      </c>
      <c r="I1438" s="4" t="str">
        <f t="shared" si="22"/>
        <v>选项表!$M$1438#</v>
      </c>
      <c r="J1438" s="4"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IFERROR(_xlfn._xlws.SORT(
    _xlfn.UNIQUE(
        TRANSPOSE(
            _xlfn.FILTERXML("&lt;select&gt;&lt;x&gt;"&amp;SUBSTITUTE(选项表[[#This Row],[选项表]],",","&lt;/x&gt;&lt;x&gt;") &amp;"&lt;/x&gt;&lt;/select&gt;","//x")
        )
    )
),"无合适选项，请联系作者更新数据")</f>
        <v>84</v>
      </c>
    </row>
    <row r="1439" spans="2:14" x14ac:dyDescent="0.4">
      <c r="B1439" s="4" t="s">
        <v>63</v>
      </c>
      <c r="C1439" s="4" t="s">
        <v>1873</v>
      </c>
      <c r="E1439">
        <v>16</v>
      </c>
      <c r="F1439" t="s">
        <v>1967</v>
      </c>
      <c r="G1439" s="4" t="s">
        <v>1874</v>
      </c>
      <c r="H1439" s="4" t="s">
        <v>2038</v>
      </c>
      <c r="I1439" s="4" t="str">
        <f t="shared" si="22"/>
        <v>选项表!$M$1439#</v>
      </c>
      <c r="J1439" s="4"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N1439">IFERROR(_xlfn._xlws.SORT(
    _xlfn.UNIQUE(
        TRANSPOSE(
            _xlfn.FILTERXML("&lt;select&gt;&lt;x&gt;"&amp;SUBSTITUTE(选项表[[#This Row],[选项表]],",","&lt;/x&gt;&lt;x&gt;") &amp;"&lt;/x&gt;&lt;/select&gt;","//x")
        )
    )
),"无合适选项，请联系作者更新数据")</f>
        <v>4</v>
      </c>
      <c r="N1439">
        <v>8</v>
      </c>
    </row>
    <row r="1440" spans="2:14" x14ac:dyDescent="0.4">
      <c r="B1440" s="4" t="s">
        <v>63</v>
      </c>
      <c r="C1440" s="4" t="s">
        <v>1873</v>
      </c>
      <c r="E1440">
        <v>32</v>
      </c>
      <c r="F1440" t="s">
        <v>1967</v>
      </c>
      <c r="G1440" s="4" t="s">
        <v>1874</v>
      </c>
      <c r="H1440" s="4" t="s">
        <v>2217</v>
      </c>
      <c r="I1440" s="4" t="str">
        <f t="shared" si="22"/>
        <v>选项表!$M$1440#</v>
      </c>
      <c r="J1440" s="4"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N1440">IFERROR(_xlfn._xlws.SORT(
    _xlfn.UNIQUE(
        TRANSPOSE(
            _xlfn.FILTERXML("&lt;select&gt;&lt;x&gt;"&amp;SUBSTITUTE(选项表[[#This Row],[选项表]],",","&lt;/x&gt;&lt;x&gt;") &amp;"&lt;/x&gt;&lt;/select&gt;","//x")
        )
    )
),"无合适选项，请联系作者更新数据")</f>
        <v>8</v>
      </c>
      <c r="N1440">
        <v>16</v>
      </c>
    </row>
    <row r="1441" spans="2:14" x14ac:dyDescent="0.4">
      <c r="B1441" s="4" t="s">
        <v>63</v>
      </c>
      <c r="C1441" s="4" t="s">
        <v>1873</v>
      </c>
      <c r="E1441">
        <v>64</v>
      </c>
      <c r="F1441" t="s">
        <v>1967</v>
      </c>
      <c r="G1441" s="4" t="s">
        <v>1874</v>
      </c>
      <c r="H1441" s="4" t="s">
        <v>2218</v>
      </c>
      <c r="I1441" s="4" t="str">
        <f t="shared" si="22"/>
        <v>选项表!$M$1441#</v>
      </c>
      <c r="J1441" s="4"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N1441">IFERROR(_xlfn._xlws.SORT(
    _xlfn.UNIQUE(
        TRANSPOSE(
            _xlfn.FILTERXML("&lt;select&gt;&lt;x&gt;"&amp;SUBSTITUTE(选项表[[#This Row],[选项表]],",","&lt;/x&gt;&lt;x&gt;") &amp;"&lt;/x&gt;&lt;/select&gt;","//x")
        )
    )
),"无合适选项，请联系作者更新数据")</f>
        <v>16</v>
      </c>
      <c r="N1441">
        <v>32</v>
      </c>
    </row>
    <row r="1442" spans="2:14" x14ac:dyDescent="0.4">
      <c r="B1442" s="4" t="s">
        <v>63</v>
      </c>
      <c r="C1442" s="4" t="s">
        <v>1873</v>
      </c>
      <c r="E1442">
        <v>128</v>
      </c>
      <c r="F1442" t="s">
        <v>1967</v>
      </c>
      <c r="G1442" s="4" t="s">
        <v>1874</v>
      </c>
      <c r="H1442" s="4" t="s">
        <v>2044</v>
      </c>
      <c r="I1442" s="4" t="str">
        <f t="shared" si="22"/>
        <v>选项表!$M$1442#</v>
      </c>
      <c r="J1442" s="4"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32</v>
      </c>
    </row>
    <row r="1443" spans="2:14" x14ac:dyDescent="0.4">
      <c r="B1443" s="4" t="s">
        <v>63</v>
      </c>
      <c r="C1443" s="4" t="s">
        <v>1873</v>
      </c>
      <c r="E1443">
        <v>316</v>
      </c>
      <c r="F1443" t="s">
        <v>1967</v>
      </c>
      <c r="G1443" s="4" t="s">
        <v>1874</v>
      </c>
      <c r="H1443" s="4" t="s">
        <v>2073</v>
      </c>
      <c r="I1443" s="4" t="str">
        <f t="shared" si="22"/>
        <v>选项表!$M$1443#</v>
      </c>
      <c r="J1443" s="4"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_xlfn.FILTERXML("&lt;select&gt;&lt;x&gt;"&amp;SUBSTITUTE(选项表[[#This Row],[选项表]],",","&lt;/x&gt;&lt;x&gt;") &amp;"&lt;/x&gt;&lt;/select&gt;","//x")
        )
    )
),"无合适选项，请联系作者更新数据")</f>
        <v>68</v>
      </c>
    </row>
    <row r="1444" spans="2:14" x14ac:dyDescent="0.4">
      <c r="B1444" s="4" t="s">
        <v>63</v>
      </c>
      <c r="C1444" s="4" t="s">
        <v>1873</v>
      </c>
      <c r="E1444">
        <v>1</v>
      </c>
      <c r="F1444" t="s">
        <v>1969</v>
      </c>
      <c r="G1444" s="4" t="s">
        <v>1874</v>
      </c>
      <c r="H1444" s="4" t="s">
        <v>2068</v>
      </c>
      <c r="I1444" s="4" t="str">
        <f t="shared" si="22"/>
        <v>选项表!$M$1444#</v>
      </c>
      <c r="J1444" s="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_xlfn.FILTERXML("&lt;select&gt;&lt;x&gt;"&amp;SUBSTITUTE(选项表[[#This Row],[选项表]],",","&lt;/x&gt;&lt;x&gt;") &amp;"&lt;/x&gt;&lt;/select&gt;","//x")
        )
    )
),"无合适选项，请联系作者更新数据")</f>
        <v>1</v>
      </c>
    </row>
    <row r="1445" spans="2:14" x14ac:dyDescent="0.4">
      <c r="B1445" s="4" t="s">
        <v>63</v>
      </c>
      <c r="C1445" s="4" t="s">
        <v>1873</v>
      </c>
      <c r="E1445">
        <v>2</v>
      </c>
      <c r="F1445" t="s">
        <v>1969</v>
      </c>
      <c r="G1445" s="4" t="s">
        <v>1874</v>
      </c>
      <c r="H1445" s="4" t="s">
        <v>2068</v>
      </c>
      <c r="I1445" s="4" t="str">
        <f t="shared" si="22"/>
        <v>选项表!$M$1445#</v>
      </c>
      <c r="J1445" s="4"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_xlfn.FILTERXML("&lt;select&gt;&lt;x&gt;"&amp;SUBSTITUTE(选项表[[#This Row],[选项表]],",","&lt;/x&gt;&lt;x&gt;") &amp;"&lt;/x&gt;&lt;/select&gt;","//x")
        )
    )
),"无合适选项，请联系作者更新数据")</f>
        <v>1</v>
      </c>
    </row>
    <row r="1446" spans="2:14" x14ac:dyDescent="0.4">
      <c r="B1446" s="4" t="s">
        <v>63</v>
      </c>
      <c r="C1446" s="4" t="s">
        <v>1873</v>
      </c>
      <c r="E1446">
        <v>4</v>
      </c>
      <c r="F1446" t="s">
        <v>1969</v>
      </c>
      <c r="G1446" s="4" t="s">
        <v>1874</v>
      </c>
      <c r="H1446" s="4" t="s">
        <v>2171</v>
      </c>
      <c r="I1446" s="4" t="str">
        <f t="shared" si="22"/>
        <v>选项表!$M$1446#</v>
      </c>
      <c r="J1446" s="4"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N1446">IFERROR(_xlfn._xlws.SORT(
    _xlfn.UNIQUE(
        TRANSPOSE(
            _xlfn.FILTERXML("&lt;select&gt;&lt;x&gt;"&amp;SUBSTITUTE(选项表[[#This Row],[选项表]],",","&lt;/x&gt;&lt;x&gt;") &amp;"&lt;/x&gt;&lt;/select&gt;","//x")
        )
    )
),"无合适选项，请联系作者更新数据")</f>
        <v>1</v>
      </c>
      <c r="N1446">
        <v>2</v>
      </c>
    </row>
    <row r="1447" spans="2:14" x14ac:dyDescent="0.4">
      <c r="B1447" s="4" t="s">
        <v>63</v>
      </c>
      <c r="C1447" s="4" t="s">
        <v>1873</v>
      </c>
      <c r="E1447">
        <v>8</v>
      </c>
      <c r="F1447" t="s">
        <v>1969</v>
      </c>
      <c r="G1447" s="4" t="s">
        <v>1874</v>
      </c>
      <c r="H1447" s="4" t="s">
        <v>2227</v>
      </c>
      <c r="I1447" s="4" t="str">
        <f t="shared" si="22"/>
        <v>选项表!$M$1447#</v>
      </c>
      <c r="J1447" s="4"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N1447">IFERROR(_xlfn._xlws.SORT(
    _xlfn.UNIQUE(
        TRANSPOSE(
            _xlfn.FILTERXML("&lt;select&gt;&lt;x&gt;"&amp;SUBSTITUTE(选项表[[#This Row],[选项表]],",","&lt;/x&gt;&lt;x&gt;") &amp;"&lt;/x&gt;&lt;/select&gt;","//x")
        )
    )
),"无合适选项，请联系作者更新数据")</f>
        <v>2</v>
      </c>
      <c r="N1447">
        <v>4</v>
      </c>
    </row>
    <row r="1448" spans="2:14" x14ac:dyDescent="0.4">
      <c r="B1448" s="4" t="s">
        <v>63</v>
      </c>
      <c r="C1448" s="4" t="s">
        <v>1873</v>
      </c>
      <c r="E1448">
        <v>16</v>
      </c>
      <c r="F1448" t="s">
        <v>1969</v>
      </c>
      <c r="G1448" s="4" t="s">
        <v>1874</v>
      </c>
      <c r="H1448" s="4" t="s">
        <v>2038</v>
      </c>
      <c r="I1448" s="4" t="str">
        <f t="shared" si="22"/>
        <v>选项表!$M$1448#</v>
      </c>
      <c r="J1448" s="4"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N1448">IFERROR(_xlfn._xlws.SORT(
    _xlfn.UNIQUE(
        TRANSPOSE(
            _xlfn.FILTERXML("&lt;select&gt;&lt;x&gt;"&amp;SUBSTITUTE(选项表[[#This Row],[选项表]],",","&lt;/x&gt;&lt;x&gt;") &amp;"&lt;/x&gt;&lt;/select&gt;","//x")
        )
    )
),"无合适选项，请联系作者更新数据")</f>
        <v>4</v>
      </c>
      <c r="N1448">
        <v>8</v>
      </c>
    </row>
    <row r="1449" spans="2:14" x14ac:dyDescent="0.4">
      <c r="B1449" s="4" t="s">
        <v>63</v>
      </c>
      <c r="C1449" s="4" t="s">
        <v>1873</v>
      </c>
      <c r="E1449">
        <v>32</v>
      </c>
      <c r="F1449" t="s">
        <v>1969</v>
      </c>
      <c r="G1449" s="4" t="s">
        <v>1874</v>
      </c>
      <c r="H1449" s="4" t="s">
        <v>2217</v>
      </c>
      <c r="I1449" s="4" t="str">
        <f t="shared" si="22"/>
        <v>选项表!$M$1449#</v>
      </c>
      <c r="J1449" s="4"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N1449">IFERROR(_xlfn._xlws.SORT(
    _xlfn.UNIQUE(
        TRANSPOSE(
            _xlfn.FILTERXML("&lt;select&gt;&lt;x&gt;"&amp;SUBSTITUTE(选项表[[#This Row],[选项表]],",","&lt;/x&gt;&lt;x&gt;") &amp;"&lt;/x&gt;&lt;/select&gt;","//x")
        )
    )
),"无合适选项，请联系作者更新数据")</f>
        <v>8</v>
      </c>
      <c r="N1449">
        <v>16</v>
      </c>
    </row>
    <row r="1450" spans="2:14" x14ac:dyDescent="0.4">
      <c r="B1450" s="4" t="s">
        <v>63</v>
      </c>
      <c r="C1450" s="4" t="s">
        <v>1873</v>
      </c>
      <c r="E1450">
        <v>64</v>
      </c>
      <c r="F1450" t="s">
        <v>1969</v>
      </c>
      <c r="G1450" s="4" t="s">
        <v>1874</v>
      </c>
      <c r="H1450" s="4" t="s">
        <v>2218</v>
      </c>
      <c r="I1450" s="4" t="str">
        <f t="shared" si="22"/>
        <v>选项表!$M$1450#</v>
      </c>
      <c r="J1450" s="4"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N1450">IFERROR(_xlfn._xlws.SORT(
    _xlfn.UNIQUE(
        TRANSPOSE(
            _xlfn.FILTERXML("&lt;select&gt;&lt;x&gt;"&amp;SUBSTITUTE(选项表[[#This Row],[选项表]],",","&lt;/x&gt;&lt;x&gt;") &amp;"&lt;/x&gt;&lt;/select&gt;","//x")
        )
    )
),"无合适选项，请联系作者更新数据")</f>
        <v>16</v>
      </c>
      <c r="N1450">
        <v>32</v>
      </c>
    </row>
    <row r="1451" spans="2:14" x14ac:dyDescent="0.4">
      <c r="B1451" s="4" t="s">
        <v>63</v>
      </c>
      <c r="C1451" s="4" t="s">
        <v>1873</v>
      </c>
      <c r="E1451">
        <v>128</v>
      </c>
      <c r="F1451" t="s">
        <v>1969</v>
      </c>
      <c r="G1451" s="4" t="s">
        <v>1874</v>
      </c>
      <c r="H1451" s="4" t="s">
        <v>2219</v>
      </c>
      <c r="I1451" s="4" t="str">
        <f t="shared" si="22"/>
        <v>选项表!$M$1451#</v>
      </c>
      <c r="J1451" s="4"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N1451">IFERROR(_xlfn._xlws.SORT(
    _xlfn.UNIQUE(
        TRANSPOSE(
            _xlfn.FILTERXML("&lt;select&gt;&lt;x&gt;"&amp;SUBSTITUTE(选项表[[#This Row],[选项表]],",","&lt;/x&gt;&lt;x&gt;") &amp;"&lt;/x&gt;&lt;/select&gt;","//x")
        )
    )
),"无合适选项，请联系作者更新数据")</f>
        <v>32</v>
      </c>
      <c r="N1451">
        <v>64</v>
      </c>
    </row>
    <row r="1452" spans="2:14" x14ac:dyDescent="0.4">
      <c r="B1452" s="4" t="s">
        <v>63</v>
      </c>
      <c r="C1452" s="4" t="s">
        <v>1873</v>
      </c>
      <c r="E1452">
        <v>96</v>
      </c>
      <c r="F1452" t="s">
        <v>1969</v>
      </c>
      <c r="G1452" s="4" t="s">
        <v>1874</v>
      </c>
      <c r="H1452" s="4" t="s">
        <v>2063</v>
      </c>
      <c r="I1452" s="4" t="str">
        <f t="shared" si="22"/>
        <v>选项表!$M$1452#</v>
      </c>
      <c r="J1452" s="4"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48</v>
      </c>
    </row>
    <row r="1453" spans="2:14" x14ac:dyDescent="0.4">
      <c r="B1453" s="4" t="s">
        <v>63</v>
      </c>
      <c r="C1453" s="4" t="s">
        <v>1873</v>
      </c>
      <c r="E1453">
        <v>192</v>
      </c>
      <c r="F1453" t="s">
        <v>1969</v>
      </c>
      <c r="G1453" s="4" t="s">
        <v>1874</v>
      </c>
      <c r="H1453" s="4" t="s">
        <v>2051</v>
      </c>
      <c r="I1453" s="4" t="str">
        <f t="shared" si="22"/>
        <v>选项表!$M$1453#</v>
      </c>
      <c r="J1453" s="4"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N1453">IFERROR(_xlfn._xlws.SORT(
    _xlfn.UNIQUE(
        TRANSPOSE(
            _xlfn.FILTERXML("&lt;select&gt;&lt;x&gt;"&amp;SUBSTITUTE(选项表[[#This Row],[选项表]],",","&lt;/x&gt;&lt;x&gt;") &amp;"&lt;/x&gt;&lt;/select&gt;","//x")
        )
    )
),"无合适选项，请联系作者更新数据")</f>
        <v>48</v>
      </c>
      <c r="N1453">
        <v>96</v>
      </c>
    </row>
    <row r="1454" spans="2:14" x14ac:dyDescent="0.4">
      <c r="B1454" s="4" t="s">
        <v>63</v>
      </c>
      <c r="C1454" s="4" t="s">
        <v>1873</v>
      </c>
      <c r="E1454">
        <v>256</v>
      </c>
      <c r="F1454" t="s">
        <v>1969</v>
      </c>
      <c r="G1454" s="4" t="s">
        <v>1874</v>
      </c>
      <c r="H1454" s="4" t="s">
        <v>2220</v>
      </c>
      <c r="I1454" s="4" t="str">
        <f t="shared" si="22"/>
        <v>选项表!$M$1454#</v>
      </c>
      <c r="J1454" s="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N1454">IFERROR(_xlfn._xlws.SORT(
    _xlfn.UNIQUE(
        TRANSPOSE(
            _xlfn.FILTERXML("&lt;select&gt;&lt;x&gt;"&amp;SUBSTITUTE(选项表[[#This Row],[选项表]],",","&lt;/x&gt;&lt;x&gt;") &amp;"&lt;/x&gt;&lt;/select&gt;","//x")
        )
    )
),"无合适选项，请联系作者更新数据")</f>
        <v>64</v>
      </c>
      <c r="N1454">
        <v>128</v>
      </c>
    </row>
    <row r="1455" spans="2:14" x14ac:dyDescent="0.4">
      <c r="B1455" s="4" t="s">
        <v>63</v>
      </c>
      <c r="C1455" s="4" t="s">
        <v>1873</v>
      </c>
      <c r="E1455">
        <v>160</v>
      </c>
      <c r="F1455" t="s">
        <v>1969</v>
      </c>
      <c r="G1455" s="4" t="s">
        <v>1874</v>
      </c>
      <c r="H1455" s="4" t="s">
        <v>2025</v>
      </c>
      <c r="I1455" s="4" t="str">
        <f t="shared" si="22"/>
        <v>选项表!$M$1455#</v>
      </c>
      <c r="J1455" s="4"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80</v>
      </c>
    </row>
    <row r="1456" spans="2:14" x14ac:dyDescent="0.4">
      <c r="B1456" s="4" t="s">
        <v>63</v>
      </c>
      <c r="C1456" s="4" t="s">
        <v>1873</v>
      </c>
      <c r="E1456">
        <v>320</v>
      </c>
      <c r="F1456" t="s">
        <v>1969</v>
      </c>
      <c r="G1456" s="4" t="s">
        <v>1874</v>
      </c>
      <c r="H1456" s="4" t="s">
        <v>2242</v>
      </c>
      <c r="I1456" s="4" t="str">
        <f t="shared" si="22"/>
        <v>选项表!$M$1456#</v>
      </c>
      <c r="J1456" s="4"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N1456">IFERROR(_xlfn._xlws.SORT(
    _xlfn.UNIQUE(
        TRANSPOSE(
            _xlfn.FILTERXML("&lt;select&gt;&lt;x&gt;"&amp;SUBSTITUTE(选项表[[#This Row],[选项表]],",","&lt;/x&gt;&lt;x&gt;") &amp;"&lt;/x&gt;&lt;/select&gt;","//x")
        )
    )
),"无合适选项，请联系作者更新数据")</f>
        <v>80</v>
      </c>
      <c r="N1456">
        <v>160</v>
      </c>
    </row>
    <row r="1457" spans="2:14" x14ac:dyDescent="0.4">
      <c r="B1457" s="4" t="s">
        <v>63</v>
      </c>
      <c r="C1457" s="4" t="s">
        <v>1873</v>
      </c>
      <c r="E1457">
        <v>384</v>
      </c>
      <c r="F1457" t="s">
        <v>1969</v>
      </c>
      <c r="G1457" s="4" t="s">
        <v>1874</v>
      </c>
      <c r="H1457" s="4" t="s">
        <v>2020</v>
      </c>
      <c r="I1457" s="4" t="str">
        <f t="shared" si="22"/>
        <v>选项表!$M$1457#</v>
      </c>
      <c r="J1457" s="4"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96</v>
      </c>
    </row>
    <row r="1458" spans="2:14" x14ac:dyDescent="0.4">
      <c r="B1458" s="4" t="s">
        <v>63</v>
      </c>
      <c r="C1458" s="4" t="s">
        <v>1873</v>
      </c>
      <c r="E1458">
        <v>216</v>
      </c>
      <c r="F1458" t="s">
        <v>1969</v>
      </c>
      <c r="G1458" s="4" t="s">
        <v>1874</v>
      </c>
      <c r="H1458" s="4" t="s">
        <v>2075</v>
      </c>
      <c r="I1458" s="4" t="str">
        <f t="shared" si="22"/>
        <v>选项表!$M$1458#</v>
      </c>
      <c r="J1458" s="4"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116</v>
      </c>
    </row>
    <row r="1459" spans="2:14" x14ac:dyDescent="0.4">
      <c r="B1459" s="4" t="s">
        <v>63</v>
      </c>
      <c r="C1459" s="4" t="s">
        <v>1873</v>
      </c>
      <c r="E1459">
        <v>470</v>
      </c>
      <c r="F1459" t="s">
        <v>1969</v>
      </c>
      <c r="G1459" s="4" t="s">
        <v>1874</v>
      </c>
      <c r="H1459" s="4" t="s">
        <v>2075</v>
      </c>
      <c r="I1459" s="4" t="str">
        <f t="shared" si="22"/>
        <v>选项表!$M$1459#</v>
      </c>
      <c r="J1459" s="4"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116</v>
      </c>
    </row>
    <row r="1460" spans="2:14" x14ac:dyDescent="0.4">
      <c r="B1460" s="4" t="s">
        <v>63</v>
      </c>
      <c r="C1460" s="4" t="s">
        <v>1873</v>
      </c>
      <c r="E1460">
        <v>215</v>
      </c>
      <c r="F1460" t="s">
        <v>1969</v>
      </c>
      <c r="G1460" s="4" t="s">
        <v>1874</v>
      </c>
      <c r="H1460" s="4" t="s">
        <v>2076</v>
      </c>
      <c r="I1460" s="4" t="str">
        <f t="shared" si="22"/>
        <v>选项表!$M$1460#</v>
      </c>
      <c r="J1460" s="4"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128</v>
      </c>
    </row>
    <row r="1461" spans="2:14" x14ac:dyDescent="0.4">
      <c r="B1461" s="4" t="s">
        <v>63</v>
      </c>
      <c r="C1461" s="4" t="s">
        <v>1873</v>
      </c>
      <c r="E1461">
        <v>640</v>
      </c>
      <c r="F1461" t="s">
        <v>1969</v>
      </c>
      <c r="G1461" s="4" t="s">
        <v>1874</v>
      </c>
      <c r="H1461" s="4" t="s">
        <v>2077</v>
      </c>
      <c r="I1461" s="4" t="str">
        <f t="shared" si="22"/>
        <v>选项表!$M$1461#</v>
      </c>
      <c r="J1461" s="4"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160</v>
      </c>
    </row>
    <row r="1462" spans="2:14" x14ac:dyDescent="0.4">
      <c r="B1462" s="4" t="s">
        <v>63</v>
      </c>
      <c r="C1462" s="4" t="s">
        <v>1873</v>
      </c>
      <c r="E1462">
        <v>432</v>
      </c>
      <c r="F1462" t="s">
        <v>1969</v>
      </c>
      <c r="G1462" s="4" t="s">
        <v>1874</v>
      </c>
      <c r="H1462" s="4" t="s">
        <v>2079</v>
      </c>
      <c r="I1462" s="4" t="str">
        <f t="shared" si="22"/>
        <v>选项表!$M$1462#</v>
      </c>
      <c r="J1462" s="4"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232</v>
      </c>
    </row>
    <row r="1463" spans="2:14" x14ac:dyDescent="0.4">
      <c r="B1463" s="4" t="s">
        <v>63</v>
      </c>
      <c r="C1463" s="4" t="s">
        <v>1873</v>
      </c>
      <c r="E1463">
        <v>696</v>
      </c>
      <c r="F1463" t="s">
        <v>1969</v>
      </c>
      <c r="G1463" s="4" t="s">
        <v>1874</v>
      </c>
      <c r="H1463" s="4" t="s">
        <v>2079</v>
      </c>
      <c r="I1463" s="4" t="str">
        <f t="shared" si="22"/>
        <v>选项表!$M$1463#</v>
      </c>
      <c r="J1463" s="4"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232</v>
      </c>
    </row>
    <row r="1464" spans="2:14" x14ac:dyDescent="0.4">
      <c r="B1464" s="4" t="s">
        <v>63</v>
      </c>
      <c r="C1464" s="4" t="s">
        <v>1873</v>
      </c>
      <c r="E1464">
        <v>940</v>
      </c>
      <c r="F1464" t="s">
        <v>1969</v>
      </c>
      <c r="G1464" s="4" t="s">
        <v>1874</v>
      </c>
      <c r="H1464" s="4" t="s">
        <v>2079</v>
      </c>
      <c r="I1464" s="4" t="str">
        <f t="shared" si="22"/>
        <v>选项表!$M$1464#</v>
      </c>
      <c r="J1464" s="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_xlfn.FILTERXML("&lt;select&gt;&lt;x&gt;"&amp;SUBSTITUTE(选项表[[#This Row],[选项表]],",","&lt;/x&gt;&lt;x&gt;") &amp;"&lt;/x&gt;&lt;/select&gt;","//x")
        )
    )
),"无合适选项，请联系作者更新数据")</f>
        <v>232</v>
      </c>
    </row>
    <row r="1465" spans="2:14" x14ac:dyDescent="0.4">
      <c r="B1465" s="4" t="s">
        <v>63</v>
      </c>
      <c r="C1465" s="4" t="s">
        <v>1873</v>
      </c>
      <c r="E1465">
        <v>1</v>
      </c>
      <c r="F1465" t="s">
        <v>1974</v>
      </c>
      <c r="G1465" s="4" t="s">
        <v>1874</v>
      </c>
      <c r="H1465" s="4" t="s">
        <v>2068</v>
      </c>
      <c r="I1465" s="4" t="str">
        <f t="shared" si="22"/>
        <v>选项表!$M$1465#</v>
      </c>
      <c r="J1465" s="4"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_xlfn.FILTERXML("&lt;select&gt;&lt;x&gt;"&amp;SUBSTITUTE(选项表[[#This Row],[选项表]],",","&lt;/x&gt;&lt;x&gt;") &amp;"&lt;/x&gt;&lt;/select&gt;","//x")
        )
    )
),"无合适选项，请联系作者更新数据")</f>
        <v>1</v>
      </c>
    </row>
    <row r="1466" spans="2:14" x14ac:dyDescent="0.4">
      <c r="B1466" s="4" t="s">
        <v>63</v>
      </c>
      <c r="C1466" s="4" t="s">
        <v>1873</v>
      </c>
      <c r="E1466">
        <v>2</v>
      </c>
      <c r="F1466" t="s">
        <v>1974</v>
      </c>
      <c r="G1466" s="4" t="s">
        <v>1874</v>
      </c>
      <c r="H1466" s="4" t="s">
        <v>2068</v>
      </c>
      <c r="I1466" s="4" t="str">
        <f t="shared" si="22"/>
        <v>选项表!$M$1466#</v>
      </c>
      <c r="J1466" s="4"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_xlfn.FILTERXML("&lt;select&gt;&lt;x&gt;"&amp;SUBSTITUTE(选项表[[#This Row],[选项表]],",","&lt;/x&gt;&lt;x&gt;") &amp;"&lt;/x&gt;&lt;/select&gt;","//x")
        )
    )
),"无合适选项，请联系作者更新数据")</f>
        <v>1</v>
      </c>
    </row>
    <row r="1467" spans="2:14" x14ac:dyDescent="0.4">
      <c r="B1467" s="4" t="s">
        <v>63</v>
      </c>
      <c r="C1467" s="4" t="s">
        <v>1873</v>
      </c>
      <c r="E1467">
        <v>4</v>
      </c>
      <c r="F1467" t="s">
        <v>1974</v>
      </c>
      <c r="G1467" s="4" t="s">
        <v>1874</v>
      </c>
      <c r="H1467" s="4" t="s">
        <v>2171</v>
      </c>
      <c r="I1467" s="4" t="str">
        <f t="shared" si="22"/>
        <v>选项表!$M$1467#</v>
      </c>
      <c r="J1467" s="4"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N1467">IFERROR(_xlfn._xlws.SORT(
    _xlfn.UNIQUE(
        TRANSPOSE(
            _xlfn.FILTERXML("&lt;select&gt;&lt;x&gt;"&amp;SUBSTITUTE(选项表[[#This Row],[选项表]],",","&lt;/x&gt;&lt;x&gt;") &amp;"&lt;/x&gt;&lt;/select&gt;","//x")
        )
    )
),"无合适选项，请联系作者更新数据")</f>
        <v>1</v>
      </c>
      <c r="N1467">
        <v>2</v>
      </c>
    </row>
    <row r="1468" spans="2:14" x14ac:dyDescent="0.4">
      <c r="B1468" s="4" t="s">
        <v>63</v>
      </c>
      <c r="C1468" s="4" t="s">
        <v>1873</v>
      </c>
      <c r="E1468">
        <v>8</v>
      </c>
      <c r="F1468" t="s">
        <v>1974</v>
      </c>
      <c r="G1468" s="4" t="s">
        <v>1874</v>
      </c>
      <c r="H1468" s="4" t="s">
        <v>2227</v>
      </c>
      <c r="I1468" s="4" t="str">
        <f t="shared" si="22"/>
        <v>选项表!$M$1468#</v>
      </c>
      <c r="J1468" s="4"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N1468">IFERROR(_xlfn._xlws.SORT(
    _xlfn.UNIQUE(
        TRANSPOSE(
            _xlfn.FILTERXML("&lt;select&gt;&lt;x&gt;"&amp;SUBSTITUTE(选项表[[#This Row],[选项表]],",","&lt;/x&gt;&lt;x&gt;") &amp;"&lt;/x&gt;&lt;/select&gt;","//x")
        )
    )
),"无合适选项，请联系作者更新数据")</f>
        <v>2</v>
      </c>
      <c r="N1468">
        <v>4</v>
      </c>
    </row>
    <row r="1469" spans="2:14" x14ac:dyDescent="0.4">
      <c r="B1469" s="4" t="s">
        <v>63</v>
      </c>
      <c r="C1469" s="4" t="s">
        <v>1873</v>
      </c>
      <c r="E1469">
        <v>16</v>
      </c>
      <c r="F1469" t="s">
        <v>1974</v>
      </c>
      <c r="G1469" s="4" t="s">
        <v>1874</v>
      </c>
      <c r="H1469" s="4" t="s">
        <v>2038</v>
      </c>
      <c r="I1469" s="4" t="str">
        <f t="shared" si="22"/>
        <v>选项表!$M$1469#</v>
      </c>
      <c r="J1469" s="4"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N1469">IFERROR(_xlfn._xlws.SORT(
    _xlfn.UNIQUE(
        TRANSPOSE(
            _xlfn.FILTERXML("&lt;select&gt;&lt;x&gt;"&amp;SUBSTITUTE(选项表[[#This Row],[选项表]],",","&lt;/x&gt;&lt;x&gt;") &amp;"&lt;/x&gt;&lt;/select&gt;","//x")
        )
    )
),"无合适选项，请联系作者更新数据")</f>
        <v>4</v>
      </c>
      <c r="N1469">
        <v>8</v>
      </c>
    </row>
    <row r="1470" spans="2:14" x14ac:dyDescent="0.4">
      <c r="B1470" s="4" t="s">
        <v>63</v>
      </c>
      <c r="C1470" s="4" t="s">
        <v>1873</v>
      </c>
      <c r="E1470">
        <v>32</v>
      </c>
      <c r="F1470" t="s">
        <v>1974</v>
      </c>
      <c r="G1470" s="4" t="s">
        <v>1874</v>
      </c>
      <c r="H1470" s="4" t="s">
        <v>2217</v>
      </c>
      <c r="I1470" s="4" t="str">
        <f t="shared" si="22"/>
        <v>选项表!$M$1470#</v>
      </c>
      <c r="J1470" s="4"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N1470">IFERROR(_xlfn._xlws.SORT(
    _xlfn.UNIQUE(
        TRANSPOSE(
            _xlfn.FILTERXML("&lt;select&gt;&lt;x&gt;"&amp;SUBSTITUTE(选项表[[#This Row],[选项表]],",","&lt;/x&gt;&lt;x&gt;") &amp;"&lt;/x&gt;&lt;/select&gt;","//x")
        )
    )
),"无合适选项，请联系作者更新数据")</f>
        <v>8</v>
      </c>
      <c r="N1470">
        <v>16</v>
      </c>
    </row>
    <row r="1471" spans="2:14" x14ac:dyDescent="0.4">
      <c r="B1471" s="4" t="s">
        <v>63</v>
      </c>
      <c r="C1471" s="4" t="s">
        <v>1873</v>
      </c>
      <c r="E1471">
        <v>48</v>
      </c>
      <c r="F1471" t="s">
        <v>1974</v>
      </c>
      <c r="G1471" s="4" t="s">
        <v>1874</v>
      </c>
      <c r="H1471" s="4" t="s">
        <v>2478</v>
      </c>
      <c r="I1471" s="4" t="str">
        <f t="shared" si="22"/>
        <v>选项表!$M$1471#</v>
      </c>
      <c r="J1471" s="4"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N1471">IFERROR(_xlfn._xlws.SORT(
    _xlfn.UNIQUE(
        TRANSPOSE(
            _xlfn.FILTERXML("&lt;select&gt;&lt;x&gt;"&amp;SUBSTITUTE(选项表[[#This Row],[选项表]],",","&lt;/x&gt;&lt;x&gt;") &amp;"&lt;/x&gt;&lt;/select&gt;","//x")
        )
    )
),"无合适选项，请联系作者更新数据")</f>
        <v>12</v>
      </c>
      <c r="N1471">
        <v>24</v>
      </c>
    </row>
    <row r="1472" spans="2:14" x14ac:dyDescent="0.4">
      <c r="B1472" s="4" t="s">
        <v>63</v>
      </c>
      <c r="C1472" s="4" t="s">
        <v>1873</v>
      </c>
      <c r="E1472">
        <v>64</v>
      </c>
      <c r="F1472" t="s">
        <v>1974</v>
      </c>
      <c r="G1472" s="4" t="s">
        <v>1874</v>
      </c>
      <c r="H1472" s="4" t="s">
        <v>2218</v>
      </c>
      <c r="I1472" s="4" t="str">
        <f t="shared" si="22"/>
        <v>选项表!$M$1472#</v>
      </c>
      <c r="J1472" s="4"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N1472">IFERROR(_xlfn._xlws.SORT(
    _xlfn.UNIQUE(
        TRANSPOSE(
            _xlfn.FILTERXML("&lt;select&gt;&lt;x&gt;"&amp;SUBSTITUTE(选项表[[#This Row],[选项表]],",","&lt;/x&gt;&lt;x&gt;") &amp;"&lt;/x&gt;&lt;/select&gt;","//x")
        )
    )
),"无合适选项，请联系作者更新数据")</f>
        <v>16</v>
      </c>
      <c r="N1472">
        <v>32</v>
      </c>
    </row>
    <row r="1473" spans="2:14" x14ac:dyDescent="0.4">
      <c r="B1473" s="4" t="s">
        <v>63</v>
      </c>
      <c r="C1473" s="4" t="s">
        <v>1873</v>
      </c>
      <c r="E1473">
        <v>96</v>
      </c>
      <c r="F1473" t="s">
        <v>1974</v>
      </c>
      <c r="G1473" s="4" t="s">
        <v>1874</v>
      </c>
      <c r="H1473" s="4" t="s">
        <v>2229</v>
      </c>
      <c r="I1473" s="4" t="str">
        <f t="shared" si="22"/>
        <v>选项表!$M$1473#</v>
      </c>
      <c r="J1473" s="4"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N1473">IFERROR(_xlfn._xlws.SORT(
    _xlfn.UNIQUE(
        TRANSPOSE(
            _xlfn.FILTERXML("&lt;select&gt;&lt;x&gt;"&amp;SUBSTITUTE(选项表[[#This Row],[选项表]],",","&lt;/x&gt;&lt;x&gt;") &amp;"&lt;/x&gt;&lt;/select&gt;","//x")
        )
    )
),"无合适选项，请联系作者更新数据")</f>
        <v>24</v>
      </c>
      <c r="N1473">
        <v>48</v>
      </c>
    </row>
    <row r="1474" spans="2:14" x14ac:dyDescent="0.4">
      <c r="B1474" s="4" t="s">
        <v>63</v>
      </c>
      <c r="C1474" s="4" t="s">
        <v>1873</v>
      </c>
      <c r="E1474">
        <v>128</v>
      </c>
      <c r="F1474" t="s">
        <v>1974</v>
      </c>
      <c r="G1474" s="4" t="s">
        <v>1874</v>
      </c>
      <c r="H1474" s="4" t="s">
        <v>2483</v>
      </c>
      <c r="I1474" s="4" t="str">
        <f t="shared" ref="I1474:I1537" si="23">"选项表!" &amp; ADDRESS(ROW(M1474),COLUMN(M1474)) &amp; "#"</f>
        <v>选项表!$M$1474#</v>
      </c>
      <c r="J1474" s="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N1474">IFERROR(_xlfn._xlws.SORT(
    _xlfn.UNIQUE(
        TRANSPOSE(
            _xlfn.FILTERXML("&lt;select&gt;&lt;x&gt;"&amp;SUBSTITUTE(选项表[[#This Row],[选项表]],",","&lt;/x&gt;&lt;x&gt;") &amp;"&lt;/x&gt;&lt;/select&gt;","//x")
        )
    )
),"无合适选项，请联系作者更新数据")</f>
        <v>28</v>
      </c>
      <c r="N1474">
        <v>32</v>
      </c>
    </row>
    <row r="1475" spans="2:14" x14ac:dyDescent="0.4">
      <c r="B1475" s="4" t="s">
        <v>63</v>
      </c>
      <c r="C1475" s="4" t="s">
        <v>1873</v>
      </c>
      <c r="E1475">
        <v>192</v>
      </c>
      <c r="F1475" t="s">
        <v>1974</v>
      </c>
      <c r="G1475" s="4" t="s">
        <v>1874</v>
      </c>
      <c r="H1475" s="4" t="s">
        <v>2063</v>
      </c>
      <c r="I1475" s="4" t="str">
        <f t="shared" si="23"/>
        <v>选项表!$M$1475#</v>
      </c>
      <c r="J1475" s="4"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IFERROR(_xlfn._xlws.SORT(
    _xlfn.UNIQUE(
        TRANSPOSE(
            _xlfn.FILTERXML("&lt;select&gt;&lt;x&gt;"&amp;SUBSTITUTE(选项表[[#This Row],[选项表]],",","&lt;/x&gt;&lt;x&gt;") &amp;"&lt;/x&gt;&lt;/select&gt;","//x")
        )
    )
),"无合适选项，请联系作者更新数据")</f>
        <v>48</v>
      </c>
    </row>
    <row r="1476" spans="2:14" x14ac:dyDescent="0.4">
      <c r="B1476" s="4" t="s">
        <v>63</v>
      </c>
      <c r="C1476" s="4" t="s">
        <v>1873</v>
      </c>
      <c r="E1476">
        <v>256</v>
      </c>
      <c r="F1476" t="s">
        <v>1974</v>
      </c>
      <c r="G1476" s="4" t="s">
        <v>1874</v>
      </c>
      <c r="H1476" s="4" t="s">
        <v>2045</v>
      </c>
      <c r="I1476" s="4" t="str">
        <f t="shared" si="23"/>
        <v>选项表!$M$1476#</v>
      </c>
      <c r="J1476" s="4"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64</v>
      </c>
    </row>
    <row r="1477" spans="2:14" x14ac:dyDescent="0.4">
      <c r="B1477" s="4" t="s">
        <v>63</v>
      </c>
      <c r="C1477" s="4" t="s">
        <v>1873</v>
      </c>
      <c r="E1477">
        <v>288</v>
      </c>
      <c r="F1477" t="s">
        <v>1974</v>
      </c>
      <c r="G1477" s="4" t="s">
        <v>1874</v>
      </c>
      <c r="H1477" s="4" t="s">
        <v>2071</v>
      </c>
      <c r="I1477" s="4" t="str">
        <f t="shared" si="23"/>
        <v>选项表!$M$1477#</v>
      </c>
      <c r="J1477" s="4"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_xlfn.FILTERXML("&lt;select&gt;&lt;x&gt;"&amp;SUBSTITUTE(选项表[[#This Row],[选项表]],",","&lt;/x&gt;&lt;x&gt;") &amp;"&lt;/x&gt;&lt;/select&gt;","//x")
        )
    )
),"无合适选项，请联系作者更新数据")</f>
        <v>72</v>
      </c>
    </row>
    <row r="1478" spans="2:14" x14ac:dyDescent="0.4">
      <c r="B1478" s="4" t="s">
        <v>63</v>
      </c>
      <c r="C1478" s="4" t="s">
        <v>1873</v>
      </c>
      <c r="E1478">
        <v>64</v>
      </c>
      <c r="F1478" t="s">
        <v>1966</v>
      </c>
      <c r="G1478" s="4" t="s">
        <v>1874</v>
      </c>
      <c r="H1478" s="4" t="s">
        <v>2044</v>
      </c>
      <c r="I1478" s="4" t="str">
        <f t="shared" si="23"/>
        <v>选项表!$M$1478#</v>
      </c>
      <c r="J1478" s="4"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_xlfn.FILTERXML("&lt;select&gt;&lt;x&gt;"&amp;SUBSTITUTE(选项表[[#This Row],[选项表]],",","&lt;/x&gt;&lt;x&gt;") &amp;"&lt;/x&gt;&lt;/select&gt;","//x")
        )
    )
),"无合适选项，请联系作者更新数据")</f>
        <v>32</v>
      </c>
    </row>
    <row r="1479" spans="2:14" x14ac:dyDescent="0.4">
      <c r="B1479" s="4" t="s">
        <v>63</v>
      </c>
      <c r="C1479" s="4" t="s">
        <v>1873</v>
      </c>
      <c r="E1479">
        <v>1</v>
      </c>
      <c r="F1479" t="s">
        <v>1975</v>
      </c>
      <c r="G1479" s="4" t="s">
        <v>1874</v>
      </c>
      <c r="H1479" s="4" t="s">
        <v>2068</v>
      </c>
      <c r="I1479" s="4" t="str">
        <f t="shared" si="23"/>
        <v>选项表!$M$1479#</v>
      </c>
      <c r="J1479" s="4"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_xlfn.FILTERXML("&lt;select&gt;&lt;x&gt;"&amp;SUBSTITUTE(选项表[[#This Row],[选项表]],",","&lt;/x&gt;&lt;x&gt;") &amp;"&lt;/x&gt;&lt;/select&gt;","//x")
        )
    )
),"无合适选项，请联系作者更新数据")</f>
        <v>1</v>
      </c>
    </row>
    <row r="1480" spans="2:14" x14ac:dyDescent="0.4">
      <c r="B1480" s="4" t="s">
        <v>63</v>
      </c>
      <c r="C1480" s="4" t="s">
        <v>1873</v>
      </c>
      <c r="E1480">
        <v>4</v>
      </c>
      <c r="F1480" t="s">
        <v>1975</v>
      </c>
      <c r="G1480" s="4" t="s">
        <v>1874</v>
      </c>
      <c r="H1480" s="4" t="s">
        <v>2171</v>
      </c>
      <c r="I1480" s="4" t="str">
        <f t="shared" si="23"/>
        <v>选项表!$M$1480#</v>
      </c>
      <c r="J1480" s="4"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N1480">IFERROR(_xlfn._xlws.SORT(
    _xlfn.UNIQUE(
        TRANSPOSE(
            _xlfn.FILTERXML("&lt;select&gt;&lt;x&gt;"&amp;SUBSTITUTE(选项表[[#This Row],[选项表]],",","&lt;/x&gt;&lt;x&gt;") &amp;"&lt;/x&gt;&lt;/select&gt;","//x")
        )
    )
),"无合适选项，请联系作者更新数据")</f>
        <v>1</v>
      </c>
      <c r="N1480">
        <v>2</v>
      </c>
    </row>
    <row r="1481" spans="2:14" x14ac:dyDescent="0.4">
      <c r="B1481" s="4" t="s">
        <v>63</v>
      </c>
      <c r="C1481" s="4" t="s">
        <v>1873</v>
      </c>
      <c r="E1481">
        <v>8</v>
      </c>
      <c r="F1481" t="s">
        <v>1975</v>
      </c>
      <c r="G1481" s="4" t="s">
        <v>1874</v>
      </c>
      <c r="H1481" s="4" t="s">
        <v>2227</v>
      </c>
      <c r="I1481" s="4" t="str">
        <f t="shared" si="23"/>
        <v>选项表!$M$1481#</v>
      </c>
      <c r="J1481" s="4"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N1481">IFERROR(_xlfn._xlws.SORT(
    _xlfn.UNIQUE(
        TRANSPOSE(
            _xlfn.FILTERXML("&lt;select&gt;&lt;x&gt;"&amp;SUBSTITUTE(选项表[[#This Row],[选项表]],",","&lt;/x&gt;&lt;x&gt;") &amp;"&lt;/x&gt;&lt;/select&gt;","//x")
        )
    )
),"无合适选项，请联系作者更新数据")</f>
        <v>2</v>
      </c>
      <c r="N1481">
        <v>4</v>
      </c>
    </row>
    <row r="1482" spans="2:14" x14ac:dyDescent="0.4">
      <c r="B1482" s="4" t="s">
        <v>63</v>
      </c>
      <c r="C1482" s="4" t="s">
        <v>1873</v>
      </c>
      <c r="E1482">
        <v>16</v>
      </c>
      <c r="F1482" t="s">
        <v>1975</v>
      </c>
      <c r="G1482" s="4" t="s">
        <v>1874</v>
      </c>
      <c r="H1482" s="4" t="s">
        <v>2038</v>
      </c>
      <c r="I1482" s="4" t="str">
        <f t="shared" si="23"/>
        <v>选项表!$M$1482#</v>
      </c>
      <c r="J1482" s="4"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N1482">IFERROR(_xlfn._xlws.SORT(
    _xlfn.UNIQUE(
        TRANSPOSE(
            _xlfn.FILTERXML("&lt;select&gt;&lt;x&gt;"&amp;SUBSTITUTE(选项表[[#This Row],[选项表]],",","&lt;/x&gt;&lt;x&gt;") &amp;"&lt;/x&gt;&lt;/select&gt;","//x")
        )
    )
),"无合适选项，请联系作者更新数据")</f>
        <v>4</v>
      </c>
      <c r="N1482">
        <v>8</v>
      </c>
    </row>
    <row r="1483" spans="2:14" x14ac:dyDescent="0.4">
      <c r="B1483" s="4" t="s">
        <v>63</v>
      </c>
      <c r="C1483" s="4" t="s">
        <v>1873</v>
      </c>
      <c r="E1483">
        <v>32</v>
      </c>
      <c r="F1483" t="s">
        <v>1975</v>
      </c>
      <c r="G1483" s="4" t="s">
        <v>1874</v>
      </c>
      <c r="H1483" s="4" t="s">
        <v>2217</v>
      </c>
      <c r="I1483" s="4" t="str">
        <f t="shared" si="23"/>
        <v>选项表!$M$1483#</v>
      </c>
      <c r="J1483" s="4"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N1483">IFERROR(_xlfn._xlws.SORT(
    _xlfn.UNIQUE(
        TRANSPOSE(
            _xlfn.FILTERXML("&lt;select&gt;&lt;x&gt;"&amp;SUBSTITUTE(选项表[[#This Row],[选项表]],",","&lt;/x&gt;&lt;x&gt;") &amp;"&lt;/x&gt;&lt;/select&gt;","//x")
        )
    )
),"无合适选项，请联系作者更新数据")</f>
        <v>8</v>
      </c>
      <c r="N1483">
        <v>16</v>
      </c>
    </row>
    <row r="1484" spans="2:14" x14ac:dyDescent="0.4">
      <c r="B1484" s="4" t="s">
        <v>63</v>
      </c>
      <c r="C1484" s="4" t="s">
        <v>1873</v>
      </c>
      <c r="E1484">
        <v>24</v>
      </c>
      <c r="F1484" t="s">
        <v>1975</v>
      </c>
      <c r="G1484" s="4" t="s">
        <v>1874</v>
      </c>
      <c r="H1484" s="4" t="s">
        <v>2070</v>
      </c>
      <c r="I1484" s="4" t="str">
        <f t="shared" si="23"/>
        <v>选项表!$M$1484#</v>
      </c>
      <c r="J1484" s="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_xlfn.FILTERXML("&lt;select&gt;&lt;x&gt;"&amp;SUBSTITUTE(选项表[[#This Row],[选项表]],",","&lt;/x&gt;&lt;x&gt;") &amp;"&lt;/x&gt;&lt;/select&gt;","//x")
        )
    )
),"无合适选项，请联系作者更新数据")</f>
        <v>12</v>
      </c>
    </row>
    <row r="1485" spans="2:14" x14ac:dyDescent="0.4">
      <c r="B1485" s="4" t="s">
        <v>63</v>
      </c>
      <c r="C1485" s="4" t="s">
        <v>1873</v>
      </c>
      <c r="E1485">
        <v>48</v>
      </c>
      <c r="F1485" t="s">
        <v>1975</v>
      </c>
      <c r="G1485" s="4" t="s">
        <v>1874</v>
      </c>
      <c r="H1485" s="4" t="s">
        <v>2478</v>
      </c>
      <c r="I1485" s="4" t="str">
        <f t="shared" si="23"/>
        <v>选项表!$M$1485#</v>
      </c>
      <c r="J1485" s="4"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N1485">IFERROR(_xlfn._xlws.SORT(
    _xlfn.UNIQUE(
        TRANSPOSE(
            _xlfn.FILTERXML("&lt;select&gt;&lt;x&gt;"&amp;SUBSTITUTE(选项表[[#This Row],[选项表]],",","&lt;/x&gt;&lt;x&gt;") &amp;"&lt;/x&gt;&lt;/select&gt;","//x")
        )
    )
),"无合适选项，请联系作者更新数据")</f>
        <v>12</v>
      </c>
      <c r="N1485">
        <v>24</v>
      </c>
    </row>
    <row r="1486" spans="2:14" x14ac:dyDescent="0.4">
      <c r="B1486" s="4" t="s">
        <v>63</v>
      </c>
      <c r="C1486" s="4" t="s">
        <v>1873</v>
      </c>
      <c r="E1486">
        <v>64</v>
      </c>
      <c r="F1486" t="s">
        <v>1975</v>
      </c>
      <c r="G1486" s="4" t="s">
        <v>1874</v>
      </c>
      <c r="H1486" s="4" t="s">
        <v>2218</v>
      </c>
      <c r="I1486" s="4" t="str">
        <f t="shared" si="23"/>
        <v>选项表!$M$1486#</v>
      </c>
      <c r="J1486" s="4"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N1486">IFERROR(_xlfn._xlws.SORT(
    _xlfn.UNIQUE(
        TRANSPOSE(
            _xlfn.FILTERXML("&lt;select&gt;&lt;x&gt;"&amp;SUBSTITUTE(选项表[[#This Row],[选项表]],",","&lt;/x&gt;&lt;x&gt;") &amp;"&lt;/x&gt;&lt;/select&gt;","//x")
        )
    )
),"无合适选项，请联系作者更新数据")</f>
        <v>16</v>
      </c>
      <c r="N1486">
        <v>32</v>
      </c>
    </row>
    <row r="1487" spans="2:14" x14ac:dyDescent="0.4">
      <c r="B1487" s="4" t="s">
        <v>63</v>
      </c>
      <c r="C1487" s="4" t="s">
        <v>1873</v>
      </c>
      <c r="E1487">
        <v>96</v>
      </c>
      <c r="F1487" t="s">
        <v>1975</v>
      </c>
      <c r="G1487" s="4" t="s">
        <v>1874</v>
      </c>
      <c r="H1487" s="4" t="s">
        <v>2229</v>
      </c>
      <c r="I1487" s="4" t="str">
        <f t="shared" si="23"/>
        <v>选项表!$M$1487#</v>
      </c>
      <c r="J1487" s="4"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N1487">IFERROR(_xlfn._xlws.SORT(
    _xlfn.UNIQUE(
        TRANSPOSE(
            _xlfn.FILTERXML("&lt;select&gt;&lt;x&gt;"&amp;SUBSTITUTE(选项表[[#This Row],[选项表]],",","&lt;/x&gt;&lt;x&gt;") &amp;"&lt;/x&gt;&lt;/select&gt;","//x")
        )
    )
),"无合适选项，请联系作者更新数据")</f>
        <v>24</v>
      </c>
      <c r="N1487">
        <v>48</v>
      </c>
    </row>
    <row r="1488" spans="2:14" x14ac:dyDescent="0.4">
      <c r="B1488" s="4" t="s">
        <v>63</v>
      </c>
      <c r="C1488" s="4" t="s">
        <v>1873</v>
      </c>
      <c r="E1488">
        <v>128</v>
      </c>
      <c r="F1488" t="s">
        <v>1975</v>
      </c>
      <c r="G1488" s="4" t="s">
        <v>1874</v>
      </c>
      <c r="H1488" s="4" t="s">
        <v>2044</v>
      </c>
      <c r="I1488" s="4" t="str">
        <f t="shared" si="23"/>
        <v>选项表!$M$1488#</v>
      </c>
      <c r="J1488" s="4"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32</v>
      </c>
    </row>
    <row r="1489" spans="2:14" x14ac:dyDescent="0.4">
      <c r="B1489" s="4" t="s">
        <v>63</v>
      </c>
      <c r="C1489" s="4" t="s">
        <v>1873</v>
      </c>
      <c r="E1489">
        <v>192</v>
      </c>
      <c r="F1489" t="s">
        <v>1975</v>
      </c>
      <c r="G1489" s="4" t="s">
        <v>1874</v>
      </c>
      <c r="H1489" s="4" t="s">
        <v>2063</v>
      </c>
      <c r="I1489" s="4" t="str">
        <f t="shared" si="23"/>
        <v>选项表!$M$1489#</v>
      </c>
      <c r="J1489" s="4"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48</v>
      </c>
    </row>
    <row r="1490" spans="2:14" x14ac:dyDescent="0.4">
      <c r="B1490" s="4" t="s">
        <v>63</v>
      </c>
      <c r="C1490" s="4" t="s">
        <v>1873</v>
      </c>
      <c r="E1490">
        <v>256</v>
      </c>
      <c r="F1490" t="s">
        <v>1975</v>
      </c>
      <c r="G1490" s="4" t="s">
        <v>1874</v>
      </c>
      <c r="H1490" s="4" t="s">
        <v>2045</v>
      </c>
      <c r="I1490" s="4" t="str">
        <f t="shared" si="23"/>
        <v>选项表!$M$1490#</v>
      </c>
      <c r="J1490" s="4"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64</v>
      </c>
    </row>
    <row r="1491" spans="2:14" x14ac:dyDescent="0.4">
      <c r="B1491" s="4" t="s">
        <v>63</v>
      </c>
      <c r="C1491" s="4" t="s">
        <v>1873</v>
      </c>
      <c r="E1491">
        <v>320</v>
      </c>
      <c r="F1491" t="s">
        <v>1975</v>
      </c>
      <c r="G1491" s="4" t="s">
        <v>1874</v>
      </c>
      <c r="H1491" s="4" t="s">
        <v>2025</v>
      </c>
      <c r="I1491" s="4" t="str">
        <f t="shared" si="23"/>
        <v>选项表!$M$1491#</v>
      </c>
      <c r="J1491" s="4"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_xlfn.FILTERXML("&lt;select&gt;&lt;x&gt;"&amp;SUBSTITUTE(选项表[[#This Row],[选项表]],",","&lt;/x&gt;&lt;x&gt;") &amp;"&lt;/x&gt;&lt;/select&gt;","//x")
        )
    )
),"无合适选项，请联系作者更新数据")</f>
        <v>80</v>
      </c>
    </row>
    <row r="1492" spans="2:14" x14ac:dyDescent="0.4">
      <c r="B1492" s="4" t="s">
        <v>63</v>
      </c>
      <c r="C1492" s="4" t="s">
        <v>1873</v>
      </c>
      <c r="E1492">
        <v>1</v>
      </c>
      <c r="F1492" t="s">
        <v>1971</v>
      </c>
      <c r="G1492" s="4" t="s">
        <v>1874</v>
      </c>
      <c r="H1492" s="4" t="s">
        <v>2068</v>
      </c>
      <c r="I1492" s="4" t="str">
        <f t="shared" si="23"/>
        <v>选项表!$M$1492#</v>
      </c>
      <c r="J1492" s="4"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_xlfn.FILTERXML("&lt;select&gt;&lt;x&gt;"&amp;SUBSTITUTE(选项表[[#This Row],[选项表]],",","&lt;/x&gt;&lt;x&gt;") &amp;"&lt;/x&gt;&lt;/select&gt;","//x")
        )
    )
),"无合适选项，请联系作者更新数据")</f>
        <v>1</v>
      </c>
    </row>
    <row r="1493" spans="2:14" x14ac:dyDescent="0.4">
      <c r="B1493" s="4" t="s">
        <v>63</v>
      </c>
      <c r="C1493" s="4" t="s">
        <v>1873</v>
      </c>
      <c r="E1493">
        <v>2</v>
      </c>
      <c r="F1493" t="s">
        <v>1971</v>
      </c>
      <c r="G1493" s="4" t="s">
        <v>1874</v>
      </c>
      <c r="H1493" s="4" t="s">
        <v>2068</v>
      </c>
      <c r="I1493" s="4" t="str">
        <f t="shared" si="23"/>
        <v>选项表!$M$1493#</v>
      </c>
      <c r="J1493" s="4"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_xlfn.FILTERXML("&lt;select&gt;&lt;x&gt;"&amp;SUBSTITUTE(选项表[[#This Row],[选项表]],",","&lt;/x&gt;&lt;x&gt;") &amp;"&lt;/x&gt;&lt;/select&gt;","//x")
        )
    )
),"无合适选项，请联系作者更新数据")</f>
        <v>1</v>
      </c>
    </row>
    <row r="1494" spans="2:14" x14ac:dyDescent="0.4">
      <c r="B1494" s="4" t="s">
        <v>63</v>
      </c>
      <c r="C1494" s="4" t="s">
        <v>1873</v>
      </c>
      <c r="E1494">
        <v>4</v>
      </c>
      <c r="F1494" t="s">
        <v>1971</v>
      </c>
      <c r="G1494" s="4" t="s">
        <v>1874</v>
      </c>
      <c r="H1494" s="4" t="s">
        <v>2171</v>
      </c>
      <c r="I1494" s="4" t="str">
        <f t="shared" si="23"/>
        <v>选项表!$M$1494#</v>
      </c>
      <c r="J1494" s="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N1494">IFERROR(_xlfn._xlws.SORT(
    _xlfn.UNIQUE(
        TRANSPOSE(
            _xlfn.FILTERXML("&lt;select&gt;&lt;x&gt;"&amp;SUBSTITUTE(选项表[[#This Row],[选项表]],",","&lt;/x&gt;&lt;x&gt;") &amp;"&lt;/x&gt;&lt;/select&gt;","//x")
        )
    )
),"无合适选项，请联系作者更新数据")</f>
        <v>1</v>
      </c>
      <c r="N1494">
        <v>2</v>
      </c>
    </row>
    <row r="1495" spans="2:14" x14ac:dyDescent="0.4">
      <c r="B1495" s="4" t="s">
        <v>63</v>
      </c>
      <c r="C1495" s="4" t="s">
        <v>1873</v>
      </c>
      <c r="E1495">
        <v>8</v>
      </c>
      <c r="F1495" t="s">
        <v>1971</v>
      </c>
      <c r="G1495" s="4" t="s">
        <v>1874</v>
      </c>
      <c r="H1495" s="4" t="s">
        <v>2227</v>
      </c>
      <c r="I1495" s="4" t="str">
        <f t="shared" si="23"/>
        <v>选项表!$M$1495#</v>
      </c>
      <c r="J1495" s="4"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N1495">IFERROR(_xlfn._xlws.SORT(
    _xlfn.UNIQUE(
        TRANSPOSE(
            _xlfn.FILTERXML("&lt;select&gt;&lt;x&gt;"&amp;SUBSTITUTE(选项表[[#This Row],[选项表]],",","&lt;/x&gt;&lt;x&gt;") &amp;"&lt;/x&gt;&lt;/select&gt;","//x")
        )
    )
),"无合适选项，请联系作者更新数据")</f>
        <v>2</v>
      </c>
      <c r="N1495">
        <v>4</v>
      </c>
    </row>
    <row r="1496" spans="2:14" x14ac:dyDescent="0.4">
      <c r="B1496" s="4" t="s">
        <v>63</v>
      </c>
      <c r="C1496" s="4" t="s">
        <v>1873</v>
      </c>
      <c r="E1496">
        <v>16</v>
      </c>
      <c r="F1496" t="s">
        <v>1971</v>
      </c>
      <c r="G1496" s="4" t="s">
        <v>1874</v>
      </c>
      <c r="H1496" s="4" t="s">
        <v>2038</v>
      </c>
      <c r="I1496" s="4" t="str">
        <f t="shared" si="23"/>
        <v>选项表!$M$1496#</v>
      </c>
      <c r="J1496" s="4"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N1496">IFERROR(_xlfn._xlws.SORT(
    _xlfn.UNIQUE(
        TRANSPOSE(
            _xlfn.FILTERXML("&lt;select&gt;&lt;x&gt;"&amp;SUBSTITUTE(选项表[[#This Row],[选项表]],",","&lt;/x&gt;&lt;x&gt;") &amp;"&lt;/x&gt;&lt;/select&gt;","//x")
        )
    )
),"无合适选项，请联系作者更新数据")</f>
        <v>4</v>
      </c>
      <c r="N1496">
        <v>8</v>
      </c>
    </row>
    <row r="1497" spans="2:14" x14ac:dyDescent="0.4">
      <c r="B1497" s="4" t="s">
        <v>63</v>
      </c>
      <c r="C1497" s="4" t="s">
        <v>1873</v>
      </c>
      <c r="E1497">
        <v>32</v>
      </c>
      <c r="F1497" t="s">
        <v>1971</v>
      </c>
      <c r="G1497" s="4" t="s">
        <v>1874</v>
      </c>
      <c r="H1497" s="4" t="s">
        <v>2217</v>
      </c>
      <c r="I1497" s="4" t="str">
        <f t="shared" si="23"/>
        <v>选项表!$M$1497#</v>
      </c>
      <c r="J1497" s="4"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N1497">IFERROR(_xlfn._xlws.SORT(
    _xlfn.UNIQUE(
        TRANSPOSE(
            _xlfn.FILTERXML("&lt;select&gt;&lt;x&gt;"&amp;SUBSTITUTE(选项表[[#This Row],[选项表]],",","&lt;/x&gt;&lt;x&gt;") &amp;"&lt;/x&gt;&lt;/select&gt;","//x")
        )
    )
),"无合适选项，请联系作者更新数据")</f>
        <v>8</v>
      </c>
      <c r="N1497">
        <v>16</v>
      </c>
    </row>
    <row r="1498" spans="2:14" x14ac:dyDescent="0.4">
      <c r="B1498" s="4" t="s">
        <v>63</v>
      </c>
      <c r="C1498" s="4" t="s">
        <v>1873</v>
      </c>
      <c r="E1498">
        <v>64</v>
      </c>
      <c r="F1498" t="s">
        <v>1971</v>
      </c>
      <c r="G1498" s="4" t="s">
        <v>1874</v>
      </c>
      <c r="H1498" s="4" t="s">
        <v>2218</v>
      </c>
      <c r="I1498" s="4" t="str">
        <f t="shared" si="23"/>
        <v>选项表!$M$1498#</v>
      </c>
      <c r="J1498" s="4"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N1498">IFERROR(_xlfn._xlws.SORT(
    _xlfn.UNIQUE(
        TRANSPOSE(
            _xlfn.FILTERXML("&lt;select&gt;&lt;x&gt;"&amp;SUBSTITUTE(选项表[[#This Row],[选项表]],",","&lt;/x&gt;&lt;x&gt;") &amp;"&lt;/x&gt;&lt;/select&gt;","//x")
        )
    )
),"无合适选项，请联系作者更新数据")</f>
        <v>16</v>
      </c>
      <c r="N1498">
        <v>32</v>
      </c>
    </row>
    <row r="1499" spans="2:14" x14ac:dyDescent="0.4">
      <c r="B1499" s="4" t="s">
        <v>63</v>
      </c>
      <c r="C1499" s="4" t="s">
        <v>1873</v>
      </c>
      <c r="E1499">
        <v>128</v>
      </c>
      <c r="F1499" t="s">
        <v>1971</v>
      </c>
      <c r="G1499" s="4" t="s">
        <v>1874</v>
      </c>
      <c r="H1499" s="4" t="s">
        <v>2219</v>
      </c>
      <c r="I1499" s="4" t="str">
        <f t="shared" si="23"/>
        <v>选项表!$M$1499#</v>
      </c>
      <c r="J1499" s="4"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N1499">IFERROR(_xlfn._xlws.SORT(
    _xlfn.UNIQUE(
        TRANSPOSE(
            _xlfn.FILTERXML("&lt;select&gt;&lt;x&gt;"&amp;SUBSTITUTE(选项表[[#This Row],[选项表]],",","&lt;/x&gt;&lt;x&gt;") &amp;"&lt;/x&gt;&lt;/select&gt;","//x")
        )
    )
),"无合适选项，请联系作者更新数据")</f>
        <v>32</v>
      </c>
      <c r="N1499">
        <v>64</v>
      </c>
    </row>
    <row r="1500" spans="2:14" x14ac:dyDescent="0.4">
      <c r="B1500" s="4" t="s">
        <v>63</v>
      </c>
      <c r="C1500" s="4" t="s">
        <v>1873</v>
      </c>
      <c r="E1500">
        <v>256</v>
      </c>
      <c r="F1500" t="s">
        <v>1971</v>
      </c>
      <c r="G1500" s="4" t="s">
        <v>1874</v>
      </c>
      <c r="H1500" s="4" t="s">
        <v>2045</v>
      </c>
      <c r="I1500" s="4" t="str">
        <f t="shared" si="23"/>
        <v>选项表!$M$1500#</v>
      </c>
      <c r="J1500" s="4"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_xlfn.FILTERXML("&lt;select&gt;&lt;x&gt;"&amp;SUBSTITUTE(选项表[[#This Row],[选项表]],",","&lt;/x&gt;&lt;x&gt;") &amp;"&lt;/x&gt;&lt;/select&gt;","//x")
        )
    )
),"无合适选项，请联系作者更新数据")</f>
        <v>64</v>
      </c>
    </row>
    <row r="1501" spans="2:14" x14ac:dyDescent="0.4">
      <c r="B1501" s="4" t="s">
        <v>63</v>
      </c>
      <c r="C1501" s="4" t="s">
        <v>1873</v>
      </c>
      <c r="E1501">
        <v>448</v>
      </c>
      <c r="F1501" t="s">
        <v>1971</v>
      </c>
      <c r="G1501" s="4" t="s">
        <v>1874</v>
      </c>
      <c r="H1501" s="4" t="s">
        <v>2076</v>
      </c>
      <c r="I1501" s="4" t="str">
        <f t="shared" si="23"/>
        <v>选项表!$M$1501#</v>
      </c>
      <c r="J1501" s="4"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_xlfn.FILTERXML("&lt;select&gt;&lt;x&gt;"&amp;SUBSTITUTE(选项表[[#This Row],[选项表]],",","&lt;/x&gt;&lt;x&gt;") &amp;"&lt;/x&gt;&lt;/select&gt;","//x")
        )
    )
),"无合适选项，请联系作者更新数据")</f>
        <v>128</v>
      </c>
    </row>
    <row r="1502" spans="2:14" x14ac:dyDescent="0.4">
      <c r="B1502" s="4" t="s">
        <v>63</v>
      </c>
      <c r="C1502" s="4" t="s">
        <v>1873</v>
      </c>
      <c r="E1502">
        <v>1</v>
      </c>
      <c r="F1502" t="s">
        <v>1976</v>
      </c>
      <c r="G1502" s="4" t="s">
        <v>1874</v>
      </c>
      <c r="H1502" s="4" t="s">
        <v>2068</v>
      </c>
      <c r="I1502" s="4" t="str">
        <f t="shared" si="23"/>
        <v>选项表!$M$1502#</v>
      </c>
      <c r="J1502" s="4"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_xlfn.FILTERXML("&lt;select&gt;&lt;x&gt;"&amp;SUBSTITUTE(选项表[[#This Row],[选项表]],",","&lt;/x&gt;&lt;x&gt;") &amp;"&lt;/x&gt;&lt;/select&gt;","//x")
        )
    )
),"无合适选项，请联系作者更新数据")</f>
        <v>1</v>
      </c>
    </row>
    <row r="1503" spans="2:14" x14ac:dyDescent="0.4">
      <c r="B1503" s="4" t="s">
        <v>63</v>
      </c>
      <c r="C1503" s="4" t="s">
        <v>1873</v>
      </c>
      <c r="E1503">
        <v>2</v>
      </c>
      <c r="F1503" t="s">
        <v>1976</v>
      </c>
      <c r="G1503" s="4" t="s">
        <v>1874</v>
      </c>
      <c r="H1503" s="4" t="s">
        <v>2171</v>
      </c>
      <c r="I1503" s="4" t="str">
        <f t="shared" si="23"/>
        <v>选项表!$M$1503#</v>
      </c>
      <c r="J1503" s="4"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1</v>
      </c>
      <c r="N1503">
        <v>2</v>
      </c>
    </row>
    <row r="1504" spans="2:14" x14ac:dyDescent="0.4">
      <c r="B1504" s="4" t="s">
        <v>63</v>
      </c>
      <c r="C1504" s="4" t="s">
        <v>1873</v>
      </c>
      <c r="E1504">
        <v>4</v>
      </c>
      <c r="F1504" t="s">
        <v>1976</v>
      </c>
      <c r="G1504" s="4" t="s">
        <v>1874</v>
      </c>
      <c r="H1504" s="4" t="s">
        <v>2171</v>
      </c>
      <c r="I1504" s="4" t="str">
        <f t="shared" si="23"/>
        <v>选项表!$M$1504#</v>
      </c>
      <c r="J1504" s="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1</v>
      </c>
      <c r="N1504">
        <v>2</v>
      </c>
    </row>
    <row r="1505" spans="2:15" x14ac:dyDescent="0.4">
      <c r="B1505" s="4" t="s">
        <v>63</v>
      </c>
      <c r="C1505" s="4" t="s">
        <v>1873</v>
      </c>
      <c r="E1505">
        <v>8</v>
      </c>
      <c r="F1505" t="s">
        <v>1976</v>
      </c>
      <c r="G1505" s="4" t="s">
        <v>1874</v>
      </c>
      <c r="H1505" s="4" t="s">
        <v>2227</v>
      </c>
      <c r="I1505" s="4" t="str">
        <f t="shared" si="23"/>
        <v>选项表!$M$1505#</v>
      </c>
      <c r="J1505" s="4"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N1505">IFERROR(_xlfn._xlws.SORT(
    _xlfn.UNIQUE(
        TRANSPOSE(
            _xlfn.FILTERXML("&lt;select&gt;&lt;x&gt;"&amp;SUBSTITUTE(选项表[[#This Row],[选项表]],",","&lt;/x&gt;&lt;x&gt;") &amp;"&lt;/x&gt;&lt;/select&gt;","//x")
        )
    )
),"无合适选项，请联系作者更新数据")</f>
        <v>2</v>
      </c>
      <c r="N1505">
        <v>4</v>
      </c>
    </row>
    <row r="1506" spans="2:15" x14ac:dyDescent="0.4">
      <c r="B1506" s="4" t="s">
        <v>63</v>
      </c>
      <c r="C1506" s="4" t="s">
        <v>1873</v>
      </c>
      <c r="E1506">
        <v>16</v>
      </c>
      <c r="F1506" t="s">
        <v>1976</v>
      </c>
      <c r="G1506" s="4" t="s">
        <v>1874</v>
      </c>
      <c r="H1506" s="4" t="s">
        <v>2038</v>
      </c>
      <c r="I1506" s="4" t="str">
        <f t="shared" si="23"/>
        <v>选项表!$M$1506#</v>
      </c>
      <c r="J1506" s="4"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4</v>
      </c>
      <c r="N1506">
        <v>8</v>
      </c>
    </row>
    <row r="1507" spans="2:15" x14ac:dyDescent="0.4">
      <c r="B1507" s="4" t="s">
        <v>63</v>
      </c>
      <c r="C1507" s="4" t="s">
        <v>1873</v>
      </c>
      <c r="E1507">
        <v>32</v>
      </c>
      <c r="F1507" t="s">
        <v>1976</v>
      </c>
      <c r="G1507" s="4" t="s">
        <v>1874</v>
      </c>
      <c r="H1507" s="4" t="s">
        <v>2217</v>
      </c>
      <c r="I1507" s="4" t="str">
        <f t="shared" si="23"/>
        <v>选项表!$M$1507#</v>
      </c>
      <c r="J1507" s="4"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8</v>
      </c>
      <c r="N1507">
        <v>16</v>
      </c>
    </row>
    <row r="1508" spans="2:15" x14ac:dyDescent="0.4">
      <c r="B1508" s="4" t="s">
        <v>63</v>
      </c>
      <c r="C1508" s="4" t="s">
        <v>1873</v>
      </c>
      <c r="E1508">
        <v>24</v>
      </c>
      <c r="F1508" t="s">
        <v>1976</v>
      </c>
      <c r="G1508" s="4" t="s">
        <v>1874</v>
      </c>
      <c r="H1508" s="4" t="s">
        <v>2070</v>
      </c>
      <c r="I1508" s="4" t="str">
        <f t="shared" si="23"/>
        <v>选项表!$M$1508#</v>
      </c>
      <c r="J1508" s="4"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12</v>
      </c>
    </row>
    <row r="1509" spans="2:15" x14ac:dyDescent="0.4">
      <c r="B1509" s="4" t="s">
        <v>63</v>
      </c>
      <c r="C1509" s="4" t="s">
        <v>1873</v>
      </c>
      <c r="E1509">
        <v>48</v>
      </c>
      <c r="F1509" t="s">
        <v>1976</v>
      </c>
      <c r="G1509" s="4" t="s">
        <v>1874</v>
      </c>
      <c r="H1509" s="4" t="s">
        <v>2478</v>
      </c>
      <c r="I1509" s="4" t="str">
        <f t="shared" si="23"/>
        <v>选项表!$M$1509#</v>
      </c>
      <c r="J1509" s="4"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N1509">IFERROR(_xlfn._xlws.SORT(
    _xlfn.UNIQUE(
        TRANSPOSE(
            _xlfn.FILTERXML("&lt;select&gt;&lt;x&gt;"&amp;SUBSTITUTE(选项表[[#This Row],[选项表]],",","&lt;/x&gt;&lt;x&gt;") &amp;"&lt;/x&gt;&lt;/select&gt;","//x")
        )
    )
),"无合适选项，请联系作者更新数据")</f>
        <v>12</v>
      </c>
      <c r="N1509">
        <v>24</v>
      </c>
    </row>
    <row r="1510" spans="2:15" x14ac:dyDescent="0.4">
      <c r="B1510" s="4" t="s">
        <v>63</v>
      </c>
      <c r="C1510" s="4" t="s">
        <v>1873</v>
      </c>
      <c r="E1510">
        <v>64</v>
      </c>
      <c r="F1510" t="s">
        <v>1976</v>
      </c>
      <c r="G1510" s="4" t="s">
        <v>1874</v>
      </c>
      <c r="H1510" s="4" t="s">
        <v>2218</v>
      </c>
      <c r="I1510" s="4" t="str">
        <f t="shared" si="23"/>
        <v>选项表!$M$1510#</v>
      </c>
      <c r="J1510" s="4"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N1510">IFERROR(_xlfn._xlws.SORT(
    _xlfn.UNIQUE(
        TRANSPOSE(
            _xlfn.FILTERXML("&lt;select&gt;&lt;x&gt;"&amp;SUBSTITUTE(选项表[[#This Row],[选项表]],",","&lt;/x&gt;&lt;x&gt;") &amp;"&lt;/x&gt;&lt;/select&gt;","//x")
        )
    )
),"无合适选项，请联系作者更新数据")</f>
        <v>16</v>
      </c>
      <c r="N1510">
        <v>32</v>
      </c>
    </row>
    <row r="1511" spans="2:15" x14ac:dyDescent="0.4">
      <c r="B1511" s="4" t="s">
        <v>63</v>
      </c>
      <c r="C1511" s="4" t="s">
        <v>1873</v>
      </c>
      <c r="E1511">
        <v>96</v>
      </c>
      <c r="F1511" t="s">
        <v>1976</v>
      </c>
      <c r="G1511" s="4" t="s">
        <v>1874</v>
      </c>
      <c r="H1511" s="4" t="s">
        <v>2059</v>
      </c>
      <c r="I1511" s="4" t="str">
        <f t="shared" si="23"/>
        <v>选项表!$M$1511#</v>
      </c>
      <c r="J1511" s="4"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24</v>
      </c>
    </row>
    <row r="1512" spans="2:15" x14ac:dyDescent="0.4">
      <c r="B1512" s="4" t="s">
        <v>63</v>
      </c>
      <c r="C1512" s="4" t="s">
        <v>1873</v>
      </c>
      <c r="E1512">
        <v>128</v>
      </c>
      <c r="F1512" t="s">
        <v>1976</v>
      </c>
      <c r="G1512" s="4" t="s">
        <v>1874</v>
      </c>
      <c r="H1512" s="4" t="s">
        <v>2044</v>
      </c>
      <c r="I1512" s="4" t="str">
        <f t="shared" si="23"/>
        <v>选项表!$M$1512#</v>
      </c>
      <c r="J1512" s="4"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_xlfn.FILTERXML("&lt;select&gt;&lt;x&gt;"&amp;SUBSTITUTE(选项表[[#This Row],[选项表]],",","&lt;/x&gt;&lt;x&gt;") &amp;"&lt;/x&gt;&lt;/select&gt;","//x")
        )
    )
),"无合适选项，请联系作者更新数据")</f>
        <v>32</v>
      </c>
    </row>
    <row r="1513" spans="2:15" x14ac:dyDescent="0.4">
      <c r="B1513" s="4" t="s">
        <v>63</v>
      </c>
      <c r="C1513" s="4" t="s">
        <v>1873</v>
      </c>
      <c r="E1513">
        <v>224</v>
      </c>
      <c r="F1513" t="s">
        <v>1976</v>
      </c>
      <c r="G1513" s="4" t="s">
        <v>1874</v>
      </c>
      <c r="H1513" s="4" t="s">
        <v>2048</v>
      </c>
      <c r="I1513" s="4" t="str">
        <f t="shared" si="23"/>
        <v>选项表!$M$1513#</v>
      </c>
      <c r="J1513" s="4"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_xlfn.FILTERXML("&lt;select&gt;&lt;x&gt;"&amp;SUBSTITUTE(选项表[[#This Row],[选项表]],",","&lt;/x&gt;&lt;x&gt;") &amp;"&lt;/x&gt;&lt;/select&gt;","//x")
        )
    )
),"无合适选项，请联系作者更新数据")</f>
        <v>56</v>
      </c>
    </row>
    <row r="1514" spans="2:15" x14ac:dyDescent="0.4">
      <c r="B1514" s="4" t="s">
        <v>63</v>
      </c>
      <c r="C1514" s="4" t="s">
        <v>1873</v>
      </c>
      <c r="E1514">
        <v>1</v>
      </c>
      <c r="F1514" t="s">
        <v>1977</v>
      </c>
      <c r="G1514" s="4" t="s">
        <v>1874</v>
      </c>
      <c r="H1514" s="4" t="s">
        <v>2068</v>
      </c>
      <c r="I1514" s="4" t="str">
        <f t="shared" si="23"/>
        <v>选项表!$M$1514#</v>
      </c>
      <c r="J1514" s="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IFERROR(_xlfn._xlws.SORT(
    _xlfn.UNIQUE(
        TRANSPOSE(
            _xlfn.FILTERXML("&lt;select&gt;&lt;x&gt;"&amp;SUBSTITUTE(选项表[[#This Row],[选项表]],",","&lt;/x&gt;&lt;x&gt;") &amp;"&lt;/x&gt;&lt;/select&gt;","//x")
        )
    )
),"无合适选项，请联系作者更新数据")</f>
        <v>1</v>
      </c>
    </row>
    <row r="1515" spans="2:15" x14ac:dyDescent="0.4">
      <c r="B1515" s="4" t="s">
        <v>63</v>
      </c>
      <c r="C1515" s="4" t="s">
        <v>1873</v>
      </c>
      <c r="E1515">
        <v>2</v>
      </c>
      <c r="F1515" t="s">
        <v>1977</v>
      </c>
      <c r="G1515" s="4" t="s">
        <v>1874</v>
      </c>
      <c r="H1515" s="4" t="s">
        <v>2171</v>
      </c>
      <c r="I1515" s="4" t="str">
        <f t="shared" si="23"/>
        <v>选项表!$M$1515#</v>
      </c>
      <c r="J1515" s="4"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N1515">IFERROR(_xlfn._xlws.SORT(
    _xlfn.UNIQUE(
        TRANSPOSE(
            _xlfn.FILTERXML("&lt;select&gt;&lt;x&gt;"&amp;SUBSTITUTE(选项表[[#This Row],[选项表]],",","&lt;/x&gt;&lt;x&gt;") &amp;"&lt;/x&gt;&lt;/select&gt;","//x")
        )
    )
),"无合适选项，请联系作者更新数据")</f>
        <v>1</v>
      </c>
      <c r="N1515">
        <v>2</v>
      </c>
    </row>
    <row r="1516" spans="2:15" x14ac:dyDescent="0.4">
      <c r="B1516" s="4" t="s">
        <v>63</v>
      </c>
      <c r="C1516" s="4" t="s">
        <v>1873</v>
      </c>
      <c r="E1516">
        <v>4</v>
      </c>
      <c r="F1516" t="s">
        <v>1977</v>
      </c>
      <c r="G1516" s="4" t="s">
        <v>1874</v>
      </c>
      <c r="H1516" s="4" t="s">
        <v>2185</v>
      </c>
      <c r="I1516" s="4" t="str">
        <f t="shared" si="23"/>
        <v>选项表!$M$1516#</v>
      </c>
      <c r="J1516" s="4"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O1516">IFERROR(_xlfn._xlws.SORT(
    _xlfn.UNIQUE(
        TRANSPOSE(
            _xlfn.FILTERXML("&lt;select&gt;&lt;x&gt;"&amp;SUBSTITUTE(选项表[[#This Row],[选项表]],",","&lt;/x&gt;&lt;x&gt;") &amp;"&lt;/x&gt;&lt;/select&gt;","//x")
        )
    )
),"无合适选项，请联系作者更新数据")</f>
        <v>1</v>
      </c>
      <c r="N1516">
        <v>2</v>
      </c>
      <c r="O1516">
        <v>4</v>
      </c>
    </row>
    <row r="1517" spans="2:15" x14ac:dyDescent="0.4">
      <c r="B1517" s="4" t="s">
        <v>63</v>
      </c>
      <c r="C1517" s="4" t="s">
        <v>1873</v>
      </c>
      <c r="E1517">
        <v>8</v>
      </c>
      <c r="F1517" t="s">
        <v>1977</v>
      </c>
      <c r="G1517" s="4" t="s">
        <v>1874</v>
      </c>
      <c r="H1517" s="4" t="s">
        <v>2227</v>
      </c>
      <c r="I1517" s="4" t="str">
        <f t="shared" si="23"/>
        <v>选项表!$M$1517#</v>
      </c>
      <c r="J1517" s="4"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N1517">IFERROR(_xlfn._xlws.SORT(
    _xlfn.UNIQUE(
        TRANSPOSE(
            _xlfn.FILTERXML("&lt;select&gt;&lt;x&gt;"&amp;SUBSTITUTE(选项表[[#This Row],[选项表]],",","&lt;/x&gt;&lt;x&gt;") &amp;"&lt;/x&gt;&lt;/select&gt;","//x")
        )
    )
),"无合适选项，请联系作者更新数据")</f>
        <v>2</v>
      </c>
      <c r="N1517">
        <v>4</v>
      </c>
    </row>
    <row r="1518" spans="2:15" x14ac:dyDescent="0.4">
      <c r="B1518" s="4" t="s">
        <v>63</v>
      </c>
      <c r="C1518" s="4" t="s">
        <v>1873</v>
      </c>
      <c r="E1518">
        <v>16</v>
      </c>
      <c r="F1518" t="s">
        <v>1977</v>
      </c>
      <c r="G1518" s="4" t="s">
        <v>1874</v>
      </c>
      <c r="H1518" s="4" t="s">
        <v>2231</v>
      </c>
      <c r="I1518" s="4" t="str">
        <f t="shared" si="23"/>
        <v>选项表!$M$1518#</v>
      </c>
      <c r="J1518" s="4"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O1518">IFERROR(_xlfn._xlws.SORT(
    _xlfn.UNIQUE(
        TRANSPOSE(
            _xlfn.FILTERXML("&lt;select&gt;&lt;x&gt;"&amp;SUBSTITUTE(选项表[[#This Row],[选项表]],",","&lt;/x&gt;&lt;x&gt;") &amp;"&lt;/x&gt;&lt;/select&gt;","//x")
        )
    )
),"无合适选项，请联系作者更新数据")</f>
        <v>4</v>
      </c>
      <c r="N1518">
        <v>8</v>
      </c>
      <c r="O1518">
        <v>16</v>
      </c>
    </row>
    <row r="1519" spans="2:15" x14ac:dyDescent="0.4">
      <c r="B1519" s="4" t="s">
        <v>63</v>
      </c>
      <c r="C1519" s="4" t="s">
        <v>1873</v>
      </c>
      <c r="E1519">
        <v>32</v>
      </c>
      <c r="F1519" t="s">
        <v>1977</v>
      </c>
      <c r="G1519" s="4" t="s">
        <v>1874</v>
      </c>
      <c r="H1519" s="4" t="s">
        <v>2217</v>
      </c>
      <c r="I1519" s="4" t="str">
        <f t="shared" si="23"/>
        <v>选项表!$M$1519#</v>
      </c>
      <c r="J1519" s="4"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N1519">IFERROR(_xlfn._xlws.SORT(
    _xlfn.UNIQUE(
        TRANSPOSE(
            _xlfn.FILTERXML("&lt;select&gt;&lt;x&gt;"&amp;SUBSTITUTE(选项表[[#This Row],[选项表]],",","&lt;/x&gt;&lt;x&gt;") &amp;"&lt;/x&gt;&lt;/select&gt;","//x")
        )
    )
),"无合适选项，请联系作者更新数据")</f>
        <v>8</v>
      </c>
      <c r="N1519">
        <v>16</v>
      </c>
    </row>
    <row r="1520" spans="2:15" x14ac:dyDescent="0.4">
      <c r="B1520" s="4" t="s">
        <v>63</v>
      </c>
      <c r="C1520" s="4" t="s">
        <v>1873</v>
      </c>
      <c r="E1520">
        <v>24</v>
      </c>
      <c r="F1520" t="s">
        <v>1977</v>
      </c>
      <c r="G1520" s="4" t="s">
        <v>1874</v>
      </c>
      <c r="H1520" s="4" t="s">
        <v>2070</v>
      </c>
      <c r="I1520" s="4" t="str">
        <f t="shared" si="23"/>
        <v>选项表!$M$1520#</v>
      </c>
      <c r="J1520" s="4"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IFERROR(_xlfn._xlws.SORT(
    _xlfn.UNIQUE(
        TRANSPOSE(
            _xlfn.FILTERXML("&lt;select&gt;&lt;x&gt;"&amp;SUBSTITUTE(选项表[[#This Row],[选项表]],",","&lt;/x&gt;&lt;x&gt;") &amp;"&lt;/x&gt;&lt;/select&gt;","//x")
        )
    )
),"无合适选项，请联系作者更新数据")</f>
        <v>12</v>
      </c>
    </row>
    <row r="1521" spans="2:14" x14ac:dyDescent="0.4">
      <c r="B1521" s="4" t="s">
        <v>63</v>
      </c>
      <c r="C1521" s="4" t="s">
        <v>1873</v>
      </c>
      <c r="E1521">
        <v>48</v>
      </c>
      <c r="F1521" t="s">
        <v>1977</v>
      </c>
      <c r="G1521" s="4" t="s">
        <v>1874</v>
      </c>
      <c r="H1521" s="4" t="s">
        <v>2478</v>
      </c>
      <c r="I1521" s="4" t="str">
        <f t="shared" si="23"/>
        <v>选项表!$M$1521#</v>
      </c>
      <c r="J1521" s="4"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N1521">IFERROR(_xlfn._xlws.SORT(
    _xlfn.UNIQUE(
        TRANSPOSE(
            _xlfn.FILTERXML("&lt;select&gt;&lt;x&gt;"&amp;SUBSTITUTE(选项表[[#This Row],[选项表]],",","&lt;/x&gt;&lt;x&gt;") &amp;"&lt;/x&gt;&lt;/select&gt;","//x")
        )
    )
),"无合适选项，请联系作者更新数据")</f>
        <v>12</v>
      </c>
      <c r="N1521">
        <v>24</v>
      </c>
    </row>
    <row r="1522" spans="2:14" x14ac:dyDescent="0.4">
      <c r="B1522" s="4" t="s">
        <v>63</v>
      </c>
      <c r="C1522" s="4" t="s">
        <v>1873</v>
      </c>
      <c r="E1522">
        <v>64</v>
      </c>
      <c r="F1522" t="s">
        <v>1977</v>
      </c>
      <c r="G1522" s="4" t="s">
        <v>1874</v>
      </c>
      <c r="H1522" s="4" t="s">
        <v>2044</v>
      </c>
      <c r="I1522" s="4" t="str">
        <f t="shared" si="23"/>
        <v>选项表!$M$1522#</v>
      </c>
      <c r="J1522" s="4"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IFERROR(_xlfn._xlws.SORT(
    _xlfn.UNIQUE(
        TRANSPOSE(
            _xlfn.FILTERXML("&lt;select&gt;&lt;x&gt;"&amp;SUBSTITUTE(选项表[[#This Row],[选项表]],",","&lt;/x&gt;&lt;x&gt;") &amp;"&lt;/x&gt;&lt;/select&gt;","//x")
        )
    )
),"无合适选项，请联系作者更新数据")</f>
        <v>32</v>
      </c>
    </row>
    <row r="1523" spans="2:14" x14ac:dyDescent="0.4">
      <c r="B1523" s="4" t="s">
        <v>63</v>
      </c>
      <c r="C1523" s="4" t="s">
        <v>1873</v>
      </c>
      <c r="E1523">
        <v>96</v>
      </c>
      <c r="F1523" t="s">
        <v>1977</v>
      </c>
      <c r="G1523" s="4" t="s">
        <v>1874</v>
      </c>
      <c r="H1523" s="4" t="s">
        <v>2063</v>
      </c>
      <c r="I1523" s="4" t="str">
        <f t="shared" si="23"/>
        <v>选项表!$M$1523#</v>
      </c>
      <c r="J1523" s="4"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48</v>
      </c>
    </row>
    <row r="1524" spans="2:14" x14ac:dyDescent="0.4">
      <c r="B1524" s="4" t="s">
        <v>63</v>
      </c>
      <c r="C1524" s="4" t="s">
        <v>1873</v>
      </c>
      <c r="E1524">
        <v>64</v>
      </c>
      <c r="F1524" t="s">
        <v>1957</v>
      </c>
      <c r="G1524" s="4" t="s">
        <v>1874</v>
      </c>
      <c r="H1524" s="4" t="s">
        <v>2055</v>
      </c>
      <c r="I1524" s="4" t="str">
        <f t="shared" si="23"/>
        <v>选项表!$M$1524#</v>
      </c>
      <c r="J1524" s="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16</v>
      </c>
    </row>
    <row r="1525" spans="2:14" x14ac:dyDescent="0.4">
      <c r="B1525" s="4" t="s">
        <v>63</v>
      </c>
      <c r="C1525" s="4" t="s">
        <v>1873</v>
      </c>
      <c r="E1525">
        <v>128</v>
      </c>
      <c r="F1525" t="s">
        <v>1957</v>
      </c>
      <c r="G1525" s="4" t="s">
        <v>1874</v>
      </c>
      <c r="H1525" s="4" t="s">
        <v>2044</v>
      </c>
      <c r="I1525" s="4" t="str">
        <f t="shared" si="23"/>
        <v>选项表!$M$1525#</v>
      </c>
      <c r="J1525" s="4"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IFERROR(_xlfn._xlws.SORT(
    _xlfn.UNIQUE(
        TRANSPOSE(
            _xlfn.FILTERXML("&lt;select&gt;&lt;x&gt;"&amp;SUBSTITUTE(选项表[[#This Row],[选项表]],",","&lt;/x&gt;&lt;x&gt;") &amp;"&lt;/x&gt;&lt;/select&gt;","//x")
        )
    )
),"无合适选项，请联系作者更新数据")</f>
        <v>32</v>
      </c>
    </row>
    <row r="1526" spans="2:14" x14ac:dyDescent="0.4">
      <c r="B1526" s="4" t="s">
        <v>63</v>
      </c>
      <c r="C1526" s="4" t="s">
        <v>1873</v>
      </c>
      <c r="E1526">
        <v>256</v>
      </c>
      <c r="F1526" t="s">
        <v>1957</v>
      </c>
      <c r="G1526" s="4" t="s">
        <v>1874</v>
      </c>
      <c r="H1526" s="4" t="s">
        <v>2045</v>
      </c>
      <c r="I1526" s="4" t="str">
        <f t="shared" si="23"/>
        <v>选项表!$M$1526#</v>
      </c>
      <c r="J1526" s="4"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IFERROR(_xlfn._xlws.SORT(
    _xlfn.UNIQUE(
        TRANSPOSE(
            _xlfn.FILTERXML("&lt;select&gt;&lt;x&gt;"&amp;SUBSTITUTE(选项表[[#This Row],[选项表]],",","&lt;/x&gt;&lt;x&gt;") &amp;"&lt;/x&gt;&lt;/select&gt;","//x")
        )
    )
),"无合适选项，请联系作者更新数据")</f>
        <v>64</v>
      </c>
    </row>
    <row r="1527" spans="2:14" x14ac:dyDescent="0.4">
      <c r="B1527" s="4" t="s">
        <v>63</v>
      </c>
      <c r="C1527" s="4" t="s">
        <v>1873</v>
      </c>
      <c r="E1527">
        <v>32</v>
      </c>
      <c r="F1527" t="s">
        <v>1958</v>
      </c>
      <c r="G1527" s="4" t="s">
        <v>1874</v>
      </c>
      <c r="H1527" s="4" t="s">
        <v>2058</v>
      </c>
      <c r="I1527" s="4" t="str">
        <f t="shared" si="23"/>
        <v>选项表!$M$1527#</v>
      </c>
      <c r="J1527" s="4"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IFERROR(_xlfn._xlws.SORT(
    _xlfn.UNIQUE(
        TRANSPOSE(
            _xlfn.FILTERXML("&lt;select&gt;&lt;x&gt;"&amp;SUBSTITUTE(选项表[[#This Row],[选项表]],",","&lt;/x&gt;&lt;x&gt;") &amp;"&lt;/x&gt;&lt;/select&gt;","//x")
        )
    )
),"无合适选项，请联系作者更新数据")</f>
        <v>8</v>
      </c>
    </row>
    <row r="1528" spans="2:14" x14ac:dyDescent="0.4">
      <c r="B1528" s="4" t="s">
        <v>63</v>
      </c>
      <c r="C1528" s="4" t="s">
        <v>1873</v>
      </c>
      <c r="E1528">
        <v>64</v>
      </c>
      <c r="F1528" t="s">
        <v>1958</v>
      </c>
      <c r="G1528" s="4" t="s">
        <v>1874</v>
      </c>
      <c r="H1528" s="4" t="s">
        <v>2055</v>
      </c>
      <c r="I1528" s="4" t="str">
        <f t="shared" si="23"/>
        <v>选项表!$M$1528#</v>
      </c>
      <c r="J1528" s="4"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16</v>
      </c>
    </row>
    <row r="1529" spans="2:14" x14ac:dyDescent="0.4">
      <c r="B1529" s="4" t="s">
        <v>63</v>
      </c>
      <c r="C1529" s="4" t="s">
        <v>1873</v>
      </c>
      <c r="E1529">
        <v>128</v>
      </c>
      <c r="F1529" t="s">
        <v>1958</v>
      </c>
      <c r="G1529" s="4" t="s">
        <v>1874</v>
      </c>
      <c r="H1529" s="4" t="s">
        <v>2044</v>
      </c>
      <c r="I1529" s="4" t="str">
        <f t="shared" si="23"/>
        <v>选项表!$M$1529#</v>
      </c>
      <c r="J1529" s="4"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32</v>
      </c>
    </row>
    <row r="1530" spans="2:14" x14ac:dyDescent="0.4">
      <c r="B1530" s="4" t="s">
        <v>63</v>
      </c>
      <c r="C1530" s="4" t="s">
        <v>1873</v>
      </c>
      <c r="E1530">
        <v>256</v>
      </c>
      <c r="F1530" t="s">
        <v>1958</v>
      </c>
      <c r="G1530" s="4" t="s">
        <v>1874</v>
      </c>
      <c r="H1530" s="4" t="s">
        <v>2045</v>
      </c>
      <c r="I1530" s="4" t="str">
        <f t="shared" si="23"/>
        <v>选项表!$M$1530#</v>
      </c>
      <c r="J1530" s="4"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IFERROR(_xlfn._xlws.SORT(
    _xlfn.UNIQUE(
        TRANSPOSE(
            _xlfn.FILTERXML("&lt;select&gt;&lt;x&gt;"&amp;SUBSTITUTE(选项表[[#This Row],[选项表]],",","&lt;/x&gt;&lt;x&gt;") &amp;"&lt;/x&gt;&lt;/select&gt;","//x")
        )
    )
),"无合适选项，请联系作者更新数据")</f>
        <v>64</v>
      </c>
    </row>
    <row r="1531" spans="2:14" x14ac:dyDescent="0.4">
      <c r="B1531" s="4" t="s">
        <v>63</v>
      </c>
      <c r="C1531" s="4" t="s">
        <v>1873</v>
      </c>
      <c r="E1531">
        <v>32</v>
      </c>
      <c r="F1531" t="s">
        <v>1959</v>
      </c>
      <c r="G1531" s="4" t="s">
        <v>1874</v>
      </c>
      <c r="H1531" s="4" t="s">
        <v>2058</v>
      </c>
      <c r="I1531" s="4" t="str">
        <f t="shared" si="23"/>
        <v>选项表!$M$1531#</v>
      </c>
      <c r="J1531" s="4"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IFERROR(_xlfn._xlws.SORT(
    _xlfn.UNIQUE(
        TRANSPOSE(
            _xlfn.FILTERXML("&lt;select&gt;&lt;x&gt;"&amp;SUBSTITUTE(选项表[[#This Row],[选项表]],",","&lt;/x&gt;&lt;x&gt;") &amp;"&lt;/x&gt;&lt;/select&gt;","//x")
        )
    )
),"无合适选项，请联系作者更新数据")</f>
        <v>8</v>
      </c>
    </row>
    <row r="1532" spans="2:14" x14ac:dyDescent="0.4">
      <c r="B1532" s="4" t="s">
        <v>63</v>
      </c>
      <c r="C1532" s="4" t="s">
        <v>1873</v>
      </c>
      <c r="E1532">
        <v>64</v>
      </c>
      <c r="F1532" t="s">
        <v>1959</v>
      </c>
      <c r="G1532" s="4" t="s">
        <v>1874</v>
      </c>
      <c r="H1532" s="4" t="s">
        <v>2055</v>
      </c>
      <c r="I1532" s="4" t="str">
        <f t="shared" si="23"/>
        <v>选项表!$M$1532#</v>
      </c>
      <c r="J1532" s="4"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16</v>
      </c>
    </row>
    <row r="1533" spans="2:14" x14ac:dyDescent="0.4">
      <c r="B1533" s="4" t="s">
        <v>63</v>
      </c>
      <c r="C1533" s="4" t="s">
        <v>1873</v>
      </c>
      <c r="E1533">
        <v>96</v>
      </c>
      <c r="F1533" t="s">
        <v>1959</v>
      </c>
      <c r="G1533" s="4" t="s">
        <v>1874</v>
      </c>
      <c r="H1533" s="4" t="s">
        <v>2059</v>
      </c>
      <c r="I1533" s="4" t="str">
        <f t="shared" si="23"/>
        <v>选项表!$M$1533#</v>
      </c>
      <c r="J1533" s="4"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24</v>
      </c>
    </row>
    <row r="1534" spans="2:14" x14ac:dyDescent="0.4">
      <c r="B1534" s="4" t="s">
        <v>63</v>
      </c>
      <c r="C1534" s="4" t="s">
        <v>1873</v>
      </c>
      <c r="E1534">
        <v>128</v>
      </c>
      <c r="F1534" t="s">
        <v>1959</v>
      </c>
      <c r="G1534" s="4" t="s">
        <v>1874</v>
      </c>
      <c r="H1534" s="4" t="s">
        <v>2044</v>
      </c>
      <c r="I1534" s="4" t="str">
        <f t="shared" si="23"/>
        <v>选项表!$M$1534#</v>
      </c>
      <c r="J1534" s="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32</v>
      </c>
    </row>
    <row r="1535" spans="2:14" x14ac:dyDescent="0.4">
      <c r="B1535" s="4" t="s">
        <v>63</v>
      </c>
      <c r="C1535" s="4" t="s">
        <v>1873</v>
      </c>
      <c r="E1535">
        <v>256</v>
      </c>
      <c r="F1535" t="s">
        <v>1959</v>
      </c>
      <c r="G1535" s="4" t="s">
        <v>1874</v>
      </c>
      <c r="H1535" s="4" t="s">
        <v>2045</v>
      </c>
      <c r="I1535" s="4" t="str">
        <f t="shared" si="23"/>
        <v>选项表!$M$1535#</v>
      </c>
      <c r="J1535" s="4"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64</v>
      </c>
    </row>
    <row r="1536" spans="2:14" x14ac:dyDescent="0.4">
      <c r="B1536" s="4" t="s">
        <v>63</v>
      </c>
      <c r="C1536" s="4" t="s">
        <v>1873</v>
      </c>
      <c r="E1536">
        <v>320</v>
      </c>
      <c r="F1536" t="s">
        <v>1959</v>
      </c>
      <c r="G1536" s="4" t="s">
        <v>1874</v>
      </c>
      <c r="H1536" s="4" t="s">
        <v>2359</v>
      </c>
      <c r="I1536" s="4" t="str">
        <f t="shared" si="23"/>
        <v>选项表!$M$1536#</v>
      </c>
      <c r="J1536" s="4"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76</v>
      </c>
    </row>
    <row r="1537" spans="2:13" x14ac:dyDescent="0.4">
      <c r="B1537" s="4" t="s">
        <v>63</v>
      </c>
      <c r="C1537" s="4" t="s">
        <v>1873</v>
      </c>
      <c r="E1537">
        <v>8</v>
      </c>
      <c r="F1537" t="s">
        <v>1982</v>
      </c>
      <c r="G1537" s="4" t="s">
        <v>1874</v>
      </c>
      <c r="H1537" s="4" t="s">
        <v>2068</v>
      </c>
      <c r="I1537" s="4" t="str">
        <f t="shared" si="23"/>
        <v>选项表!$M$1537#</v>
      </c>
      <c r="J1537" s="4"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1</v>
      </c>
    </row>
    <row r="1538" spans="2:13" x14ac:dyDescent="0.4">
      <c r="B1538" s="4" t="s">
        <v>63</v>
      </c>
      <c r="C1538" s="4" t="s">
        <v>1873</v>
      </c>
      <c r="E1538">
        <v>12</v>
      </c>
      <c r="F1538" t="s">
        <v>1982</v>
      </c>
      <c r="G1538" s="4" t="s">
        <v>1874</v>
      </c>
      <c r="H1538" s="4" t="s">
        <v>2069</v>
      </c>
      <c r="I1538" s="4" t="str">
        <f t="shared" ref="I1538:I1601" si="24">"选项表!" &amp; ADDRESS(ROW(M1538),COLUMN(M1538)) &amp; "#"</f>
        <v>选项表!$M$1538#</v>
      </c>
      <c r="J1538" s="4"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2</v>
      </c>
    </row>
    <row r="1539" spans="2:13" x14ac:dyDescent="0.4">
      <c r="B1539" s="4" t="s">
        <v>63</v>
      </c>
      <c r="C1539" s="4" t="s">
        <v>1873</v>
      </c>
      <c r="E1539">
        <v>32</v>
      </c>
      <c r="F1539" t="s">
        <v>1982</v>
      </c>
      <c r="G1539" s="4" t="s">
        <v>1874</v>
      </c>
      <c r="H1539" s="4" t="s">
        <v>2060</v>
      </c>
      <c r="I1539" s="4" t="str">
        <f t="shared" si="24"/>
        <v>选项表!$M$1539#</v>
      </c>
      <c r="J1539" s="4"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4</v>
      </c>
    </row>
    <row r="1540" spans="2:13" x14ac:dyDescent="0.4">
      <c r="B1540" s="4" t="s">
        <v>63</v>
      </c>
      <c r="C1540" s="4" t="s">
        <v>1873</v>
      </c>
      <c r="E1540">
        <v>64</v>
      </c>
      <c r="F1540" t="s">
        <v>1982</v>
      </c>
      <c r="G1540" s="4" t="s">
        <v>1874</v>
      </c>
      <c r="H1540" s="4" t="s">
        <v>2058</v>
      </c>
      <c r="I1540" s="4" t="str">
        <f t="shared" si="24"/>
        <v>选项表!$M$1540#</v>
      </c>
      <c r="J1540" s="4"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8</v>
      </c>
    </row>
    <row r="1541" spans="2:13" x14ac:dyDescent="0.4">
      <c r="B1541" s="4" t="s">
        <v>63</v>
      </c>
      <c r="C1541" s="4" t="s">
        <v>1873</v>
      </c>
      <c r="E1541">
        <v>128</v>
      </c>
      <c r="F1541" t="s">
        <v>1982</v>
      </c>
      <c r="G1541" s="4" t="s">
        <v>1874</v>
      </c>
      <c r="H1541" s="4" t="s">
        <v>2055</v>
      </c>
      <c r="I1541" s="4" t="str">
        <f t="shared" si="24"/>
        <v>选项表!$M$1541#</v>
      </c>
      <c r="J1541" s="4"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16</v>
      </c>
    </row>
    <row r="1542" spans="2:13" x14ac:dyDescent="0.4">
      <c r="B1542" s="4" t="s">
        <v>63</v>
      </c>
      <c r="C1542" s="4" t="s">
        <v>1873</v>
      </c>
      <c r="E1542">
        <v>256</v>
      </c>
      <c r="F1542" t="s">
        <v>1982</v>
      </c>
      <c r="G1542" s="4" t="s">
        <v>1874</v>
      </c>
      <c r="H1542" s="4" t="s">
        <v>2044</v>
      </c>
      <c r="I1542" s="4" t="str">
        <f t="shared" si="24"/>
        <v>选项表!$M$1542#</v>
      </c>
      <c r="J1542" s="4"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32</v>
      </c>
    </row>
    <row r="1543" spans="2:13" x14ac:dyDescent="0.4">
      <c r="B1543" s="4" t="s">
        <v>63</v>
      </c>
      <c r="C1543" s="4" t="s">
        <v>1873</v>
      </c>
      <c r="E1543">
        <v>470</v>
      </c>
      <c r="F1543" t="s">
        <v>1982</v>
      </c>
      <c r="G1543" s="4" t="s">
        <v>1874</v>
      </c>
      <c r="H1543" s="4" t="s">
        <v>2342</v>
      </c>
      <c r="I1543" s="4" t="str">
        <f t="shared" si="24"/>
        <v>选项表!$M$1543#</v>
      </c>
      <c r="J1543" s="4"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62</v>
      </c>
    </row>
    <row r="1544" spans="2:13" x14ac:dyDescent="0.4">
      <c r="B1544" s="4" t="s">
        <v>63</v>
      </c>
      <c r="C1544" s="4" t="s">
        <v>1873</v>
      </c>
      <c r="E1544">
        <v>512</v>
      </c>
      <c r="F1544" t="s">
        <v>1982</v>
      </c>
      <c r="G1544" s="4" t="s">
        <v>1874</v>
      </c>
      <c r="H1544" s="4" t="s">
        <v>2045</v>
      </c>
      <c r="I1544" s="4" t="str">
        <f t="shared" si="24"/>
        <v>选项表!$M$1544#</v>
      </c>
      <c r="J1544" s="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64</v>
      </c>
    </row>
    <row r="1545" spans="2:13" x14ac:dyDescent="0.4">
      <c r="B1545" s="4" t="s">
        <v>63</v>
      </c>
      <c r="C1545" s="4" t="s">
        <v>1873</v>
      </c>
      <c r="E1545">
        <v>940</v>
      </c>
      <c r="F1545" t="s">
        <v>1982</v>
      </c>
      <c r="G1545" s="4" t="s">
        <v>1874</v>
      </c>
      <c r="H1545" s="4" t="s">
        <v>2344</v>
      </c>
      <c r="I1545" s="4" t="str">
        <f t="shared" si="24"/>
        <v>选项表!$M$1545#</v>
      </c>
      <c r="J1545" s="4"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124</v>
      </c>
    </row>
    <row r="1546" spans="2:13" x14ac:dyDescent="0.4">
      <c r="B1546" s="4" t="s">
        <v>63</v>
      </c>
      <c r="C1546" s="4" t="s">
        <v>1873</v>
      </c>
      <c r="E1546">
        <v>8</v>
      </c>
      <c r="F1546" t="s">
        <v>1981</v>
      </c>
      <c r="G1546" s="4" t="s">
        <v>1874</v>
      </c>
      <c r="H1546" s="4" t="s">
        <v>2068</v>
      </c>
      <c r="I1546" s="4" t="str">
        <f t="shared" si="24"/>
        <v>选项表!$M$1546#</v>
      </c>
      <c r="J1546" s="4"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1</v>
      </c>
    </row>
    <row r="1547" spans="2:13" x14ac:dyDescent="0.4">
      <c r="B1547" s="4" t="s">
        <v>63</v>
      </c>
      <c r="C1547" s="4" t="s">
        <v>1873</v>
      </c>
      <c r="E1547">
        <v>32</v>
      </c>
      <c r="F1547" t="s">
        <v>1981</v>
      </c>
      <c r="G1547" s="4" t="s">
        <v>1874</v>
      </c>
      <c r="H1547" s="4" t="s">
        <v>2060</v>
      </c>
      <c r="I1547" s="4" t="str">
        <f t="shared" si="24"/>
        <v>选项表!$M$1547#</v>
      </c>
      <c r="J1547" s="4"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4</v>
      </c>
    </row>
    <row r="1548" spans="2:13" x14ac:dyDescent="0.4">
      <c r="B1548" s="4" t="s">
        <v>63</v>
      </c>
      <c r="C1548" s="4" t="s">
        <v>1873</v>
      </c>
      <c r="E1548">
        <v>64</v>
      </c>
      <c r="F1548" t="s">
        <v>1981</v>
      </c>
      <c r="G1548" s="4" t="s">
        <v>1874</v>
      </c>
      <c r="H1548" s="4" t="s">
        <v>2058</v>
      </c>
      <c r="I1548" s="4" t="str">
        <f t="shared" si="24"/>
        <v>选项表!$M$1548#</v>
      </c>
      <c r="J1548" s="4"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8</v>
      </c>
    </row>
    <row r="1549" spans="2:13" x14ac:dyDescent="0.4">
      <c r="B1549" s="4" t="s">
        <v>63</v>
      </c>
      <c r="C1549" s="4" t="s">
        <v>1873</v>
      </c>
      <c r="E1549">
        <v>128</v>
      </c>
      <c r="F1549" t="s">
        <v>1981</v>
      </c>
      <c r="G1549" s="4" t="s">
        <v>1874</v>
      </c>
      <c r="H1549" s="4" t="s">
        <v>2055</v>
      </c>
      <c r="I1549" s="4" t="str">
        <f t="shared" si="24"/>
        <v>选项表!$M$1549#</v>
      </c>
      <c r="J1549" s="4"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16</v>
      </c>
    </row>
    <row r="1550" spans="2:13" x14ac:dyDescent="0.4">
      <c r="B1550" s="4" t="s">
        <v>63</v>
      </c>
      <c r="C1550" s="4" t="s">
        <v>1873</v>
      </c>
      <c r="E1550">
        <v>256</v>
      </c>
      <c r="F1550" t="s">
        <v>1981</v>
      </c>
      <c r="G1550" s="4" t="s">
        <v>1874</v>
      </c>
      <c r="H1550" s="4" t="s">
        <v>2044</v>
      </c>
      <c r="I1550" s="4" t="str">
        <f t="shared" si="24"/>
        <v>选项表!$M$1550#</v>
      </c>
      <c r="J1550" s="4"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32</v>
      </c>
    </row>
    <row r="1551" spans="2:13" x14ac:dyDescent="0.4">
      <c r="B1551" s="4" t="s">
        <v>63</v>
      </c>
      <c r="C1551" s="4" t="s">
        <v>1873</v>
      </c>
      <c r="E1551">
        <v>384</v>
      </c>
      <c r="F1551" t="s">
        <v>1981</v>
      </c>
      <c r="G1551" s="4" t="s">
        <v>1874</v>
      </c>
      <c r="H1551" s="4" t="s">
        <v>2063</v>
      </c>
      <c r="I1551" s="4" t="str">
        <f t="shared" si="24"/>
        <v>选项表!$M$1551#</v>
      </c>
      <c r="J1551" s="4"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48</v>
      </c>
    </row>
    <row r="1552" spans="2:13" x14ac:dyDescent="0.4">
      <c r="B1552" s="4" t="s">
        <v>63</v>
      </c>
      <c r="C1552" s="4" t="s">
        <v>1873</v>
      </c>
      <c r="E1552">
        <v>8</v>
      </c>
      <c r="F1552" t="s">
        <v>1983</v>
      </c>
      <c r="G1552" s="4" t="s">
        <v>1874</v>
      </c>
      <c r="H1552" s="4" t="s">
        <v>2068</v>
      </c>
      <c r="I1552" s="4" t="str">
        <f t="shared" si="24"/>
        <v>选项表!$M$1552#</v>
      </c>
      <c r="J1552" s="4"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1</v>
      </c>
    </row>
    <row r="1553" spans="2:13" x14ac:dyDescent="0.4">
      <c r="B1553" s="4" t="s">
        <v>63</v>
      </c>
      <c r="C1553" s="4" t="s">
        <v>1873</v>
      </c>
      <c r="E1553">
        <v>16</v>
      </c>
      <c r="F1553" t="s">
        <v>1983</v>
      </c>
      <c r="G1553" s="4" t="s">
        <v>1874</v>
      </c>
      <c r="H1553" s="4" t="s">
        <v>2069</v>
      </c>
      <c r="I1553" s="4" t="str">
        <f t="shared" si="24"/>
        <v>选项表!$M$1553#</v>
      </c>
      <c r="J1553" s="4"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2</v>
      </c>
    </row>
    <row r="1554" spans="2:13" x14ac:dyDescent="0.4">
      <c r="B1554" s="4" t="s">
        <v>63</v>
      </c>
      <c r="C1554" s="4" t="s">
        <v>1873</v>
      </c>
      <c r="E1554">
        <v>32</v>
      </c>
      <c r="F1554" t="s">
        <v>1983</v>
      </c>
      <c r="G1554" s="4" t="s">
        <v>1874</v>
      </c>
      <c r="H1554" s="4" t="s">
        <v>2060</v>
      </c>
      <c r="I1554" s="4" t="str">
        <f t="shared" si="24"/>
        <v>选项表!$M$1554#</v>
      </c>
      <c r="J1554" s="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4</v>
      </c>
    </row>
    <row r="1555" spans="2:13" x14ac:dyDescent="0.4">
      <c r="B1555" s="4" t="s">
        <v>63</v>
      </c>
      <c r="C1555" s="4" t="s">
        <v>1873</v>
      </c>
      <c r="E1555">
        <v>64</v>
      </c>
      <c r="F1555" t="s">
        <v>1983</v>
      </c>
      <c r="G1555" s="4" t="s">
        <v>1874</v>
      </c>
      <c r="H1555" s="4" t="s">
        <v>2058</v>
      </c>
      <c r="I1555" s="4" t="str">
        <f t="shared" si="24"/>
        <v>选项表!$M$1555#</v>
      </c>
      <c r="J1555" s="4"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8</v>
      </c>
    </row>
    <row r="1556" spans="2:13" x14ac:dyDescent="0.4">
      <c r="B1556" s="4" t="s">
        <v>63</v>
      </c>
      <c r="C1556" s="4" t="s">
        <v>1873</v>
      </c>
      <c r="E1556">
        <v>96</v>
      </c>
      <c r="F1556" t="s">
        <v>1983</v>
      </c>
      <c r="G1556" s="4" t="s">
        <v>1874</v>
      </c>
      <c r="H1556" s="4" t="s">
        <v>2070</v>
      </c>
      <c r="I1556" s="4" t="str">
        <f t="shared" si="24"/>
        <v>选项表!$M$1556#</v>
      </c>
      <c r="J1556" s="4"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12</v>
      </c>
    </row>
    <row r="1557" spans="2:13" x14ac:dyDescent="0.4">
      <c r="B1557" s="4" t="s">
        <v>63</v>
      </c>
      <c r="C1557" s="4" t="s">
        <v>1873</v>
      </c>
      <c r="E1557">
        <v>128</v>
      </c>
      <c r="F1557" t="s">
        <v>1983</v>
      </c>
      <c r="G1557" s="4" t="s">
        <v>1874</v>
      </c>
      <c r="H1557" s="4" t="s">
        <v>2055</v>
      </c>
      <c r="I1557" s="4" t="str">
        <f t="shared" si="24"/>
        <v>选项表!$M$1557#</v>
      </c>
      <c r="J1557" s="4"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16</v>
      </c>
    </row>
    <row r="1558" spans="2:13" x14ac:dyDescent="0.4">
      <c r="B1558" s="4" t="s">
        <v>63</v>
      </c>
      <c r="C1558" s="4" t="s">
        <v>1873</v>
      </c>
      <c r="E1558">
        <v>192</v>
      </c>
      <c r="F1558" t="s">
        <v>1983</v>
      </c>
      <c r="G1558" s="4" t="s">
        <v>1874</v>
      </c>
      <c r="H1558" s="4" t="s">
        <v>2059</v>
      </c>
      <c r="I1558" s="4" t="str">
        <f t="shared" si="24"/>
        <v>选项表!$M$1558#</v>
      </c>
      <c r="J1558" s="4"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24</v>
      </c>
    </row>
    <row r="1559" spans="2:13" x14ac:dyDescent="0.4">
      <c r="B1559" s="4" t="s">
        <v>63</v>
      </c>
      <c r="C1559" s="4" t="s">
        <v>1873</v>
      </c>
      <c r="E1559">
        <v>256</v>
      </c>
      <c r="F1559" t="s">
        <v>1983</v>
      </c>
      <c r="G1559" s="4" t="s">
        <v>1874</v>
      </c>
      <c r="H1559" s="4" t="s">
        <v>2044</v>
      </c>
      <c r="I1559" s="4" t="str">
        <f t="shared" si="24"/>
        <v>选项表!$M$1559#</v>
      </c>
      <c r="J1559" s="4"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32</v>
      </c>
    </row>
    <row r="1560" spans="2:13" x14ac:dyDescent="0.4">
      <c r="B1560" s="4" t="s">
        <v>63</v>
      </c>
      <c r="C1560" s="4" t="s">
        <v>1873</v>
      </c>
      <c r="E1560">
        <v>512</v>
      </c>
      <c r="F1560" t="s">
        <v>1983</v>
      </c>
      <c r="G1560" s="4" t="s">
        <v>1874</v>
      </c>
      <c r="H1560" s="4" t="s">
        <v>2045</v>
      </c>
      <c r="I1560" s="4" t="str">
        <f t="shared" si="24"/>
        <v>选项表!$M$1560#</v>
      </c>
      <c r="J1560" s="4"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64</v>
      </c>
    </row>
    <row r="1561" spans="2:13" x14ac:dyDescent="0.4">
      <c r="B1561" s="4" t="s">
        <v>63</v>
      </c>
      <c r="C1561" s="4" t="s">
        <v>1873</v>
      </c>
      <c r="E1561">
        <v>700</v>
      </c>
      <c r="F1561" t="s">
        <v>1983</v>
      </c>
      <c r="G1561" s="4" t="s">
        <v>1874</v>
      </c>
      <c r="H1561" s="4" t="s">
        <v>2056</v>
      </c>
      <c r="I1561" s="4" t="str">
        <f t="shared" si="24"/>
        <v>选项表!$M$1561#</v>
      </c>
      <c r="J1561" s="4"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84</v>
      </c>
    </row>
    <row r="1562" spans="2:13" x14ac:dyDescent="0.4">
      <c r="B1562" s="4" t="s">
        <v>63</v>
      </c>
      <c r="C1562" s="4" t="s">
        <v>1873</v>
      </c>
      <c r="E1562">
        <v>8</v>
      </c>
      <c r="F1562" t="s">
        <v>1984</v>
      </c>
      <c r="G1562" s="4" t="s">
        <v>1874</v>
      </c>
      <c r="H1562" s="4" t="s">
        <v>2068</v>
      </c>
      <c r="I1562" s="4" t="str">
        <f t="shared" si="24"/>
        <v>选项表!$M$1562#</v>
      </c>
      <c r="J1562" s="4"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1</v>
      </c>
    </row>
    <row r="1563" spans="2:13" x14ac:dyDescent="0.4">
      <c r="B1563" s="4" t="s">
        <v>63</v>
      </c>
      <c r="C1563" s="4" t="s">
        <v>1873</v>
      </c>
      <c r="E1563">
        <v>16</v>
      </c>
      <c r="F1563" t="s">
        <v>1984</v>
      </c>
      <c r="G1563" s="4" t="s">
        <v>1874</v>
      </c>
      <c r="H1563" s="4" t="s">
        <v>2069</v>
      </c>
      <c r="I1563" s="4" t="str">
        <f t="shared" si="24"/>
        <v>选项表!$M$1563#</v>
      </c>
      <c r="J1563" s="4"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2</v>
      </c>
    </row>
    <row r="1564" spans="2:13" x14ac:dyDescent="0.4">
      <c r="B1564" s="4" t="s">
        <v>63</v>
      </c>
      <c r="C1564" s="4" t="s">
        <v>1873</v>
      </c>
      <c r="E1564">
        <v>32</v>
      </c>
      <c r="F1564" t="s">
        <v>1984</v>
      </c>
      <c r="G1564" s="4" t="s">
        <v>1874</v>
      </c>
      <c r="H1564" s="4" t="s">
        <v>2060</v>
      </c>
      <c r="I1564" s="4" t="str">
        <f t="shared" si="24"/>
        <v>选项表!$M$1564#</v>
      </c>
      <c r="J1564" s="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4</v>
      </c>
    </row>
    <row r="1565" spans="2:13" x14ac:dyDescent="0.4">
      <c r="B1565" s="4" t="s">
        <v>63</v>
      </c>
      <c r="C1565" s="4" t="s">
        <v>1873</v>
      </c>
      <c r="E1565">
        <v>64</v>
      </c>
      <c r="F1565" t="s">
        <v>1984</v>
      </c>
      <c r="G1565" s="4" t="s">
        <v>1874</v>
      </c>
      <c r="H1565" s="4" t="s">
        <v>2058</v>
      </c>
      <c r="I1565" s="4" t="str">
        <f t="shared" si="24"/>
        <v>选项表!$M$1565#</v>
      </c>
      <c r="J1565" s="4"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8</v>
      </c>
    </row>
    <row r="1566" spans="2:13" x14ac:dyDescent="0.4">
      <c r="B1566" s="4" t="s">
        <v>63</v>
      </c>
      <c r="C1566" s="4" t="s">
        <v>1873</v>
      </c>
      <c r="E1566">
        <v>96</v>
      </c>
      <c r="F1566" t="s">
        <v>1984</v>
      </c>
      <c r="G1566" s="4" t="s">
        <v>1874</v>
      </c>
      <c r="H1566" s="4" t="s">
        <v>2070</v>
      </c>
      <c r="I1566" s="4" t="str">
        <f t="shared" si="24"/>
        <v>选项表!$M$1566#</v>
      </c>
      <c r="J1566" s="4"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12</v>
      </c>
    </row>
    <row r="1567" spans="2:13" x14ac:dyDescent="0.4">
      <c r="B1567" s="4" t="s">
        <v>63</v>
      </c>
      <c r="C1567" s="4" t="s">
        <v>1873</v>
      </c>
      <c r="E1567">
        <v>144</v>
      </c>
      <c r="F1567" t="s">
        <v>1984</v>
      </c>
      <c r="G1567" s="4" t="s">
        <v>1874</v>
      </c>
      <c r="H1567" s="4" t="s">
        <v>2070</v>
      </c>
      <c r="I1567" s="4" t="str">
        <f t="shared" si="24"/>
        <v>选项表!$M$1567#</v>
      </c>
      <c r="J1567" s="4"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12</v>
      </c>
    </row>
    <row r="1568" spans="2:13" x14ac:dyDescent="0.4">
      <c r="B1568" s="4" t="s">
        <v>63</v>
      </c>
      <c r="C1568" s="4" t="s">
        <v>1873</v>
      </c>
      <c r="E1568">
        <v>128</v>
      </c>
      <c r="F1568" t="s">
        <v>1984</v>
      </c>
      <c r="G1568" s="4" t="s">
        <v>1874</v>
      </c>
      <c r="H1568" s="4" t="s">
        <v>2055</v>
      </c>
      <c r="I1568" s="4" t="str">
        <f t="shared" si="24"/>
        <v>选项表!$M$1568#</v>
      </c>
      <c r="J1568" s="4"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16</v>
      </c>
    </row>
    <row r="1569" spans="2:13" x14ac:dyDescent="0.4">
      <c r="B1569" s="4" t="s">
        <v>63</v>
      </c>
      <c r="C1569" s="4" t="s">
        <v>1873</v>
      </c>
      <c r="E1569">
        <v>192</v>
      </c>
      <c r="F1569" t="s">
        <v>1984</v>
      </c>
      <c r="G1569" s="4" t="s">
        <v>1874</v>
      </c>
      <c r="H1569" s="4" t="s">
        <v>2055</v>
      </c>
      <c r="I1569" s="4" t="str">
        <f t="shared" si="24"/>
        <v>选项表!$M$1569#</v>
      </c>
      <c r="J1569" s="4"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16</v>
      </c>
    </row>
    <row r="1570" spans="2:13" x14ac:dyDescent="0.4">
      <c r="B1570" s="4" t="s">
        <v>63</v>
      </c>
      <c r="C1570" s="4" t="s">
        <v>1873</v>
      </c>
      <c r="E1570">
        <v>256</v>
      </c>
      <c r="F1570" t="s">
        <v>1984</v>
      </c>
      <c r="G1570" s="4" t="s">
        <v>1874</v>
      </c>
      <c r="H1570" s="4" t="s">
        <v>2044</v>
      </c>
      <c r="I1570" s="4" t="str">
        <f t="shared" si="24"/>
        <v>选项表!$M$1570#</v>
      </c>
      <c r="J1570" s="4"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32</v>
      </c>
    </row>
    <row r="1571" spans="2:13" x14ac:dyDescent="0.4">
      <c r="B1571" s="4" t="s">
        <v>63</v>
      </c>
      <c r="C1571" s="4" t="s">
        <v>1873</v>
      </c>
      <c r="E1571">
        <v>384</v>
      </c>
      <c r="F1571" t="s">
        <v>1984</v>
      </c>
      <c r="G1571" s="4" t="s">
        <v>1874</v>
      </c>
      <c r="H1571" s="4" t="s">
        <v>2044</v>
      </c>
      <c r="I1571" s="4" t="str">
        <f t="shared" si="24"/>
        <v>选项表!$M$1571#</v>
      </c>
      <c r="J1571" s="4"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32</v>
      </c>
    </row>
    <row r="1572" spans="2:13" x14ac:dyDescent="0.4">
      <c r="B1572" s="4" t="s">
        <v>63</v>
      </c>
      <c r="C1572" s="4" t="s">
        <v>1873</v>
      </c>
      <c r="E1572">
        <v>512</v>
      </c>
      <c r="F1572" t="s">
        <v>1984</v>
      </c>
      <c r="G1572" s="4" t="s">
        <v>1874</v>
      </c>
      <c r="H1572" s="4" t="s">
        <v>2045</v>
      </c>
      <c r="I1572" s="4" t="str">
        <f t="shared" si="24"/>
        <v>选项表!$M$1572#</v>
      </c>
      <c r="J1572" s="4"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64</v>
      </c>
    </row>
    <row r="1573" spans="2:13" x14ac:dyDescent="0.4">
      <c r="B1573" s="4" t="s">
        <v>63</v>
      </c>
      <c r="C1573" s="4" t="s">
        <v>1873</v>
      </c>
      <c r="E1573">
        <v>648</v>
      </c>
      <c r="F1573" t="s">
        <v>1984</v>
      </c>
      <c r="G1573" s="4" t="s">
        <v>1874</v>
      </c>
      <c r="H1573" s="4" t="s">
        <v>2071</v>
      </c>
      <c r="I1573" s="4" t="str">
        <f t="shared" si="24"/>
        <v>选项表!$M$1573#</v>
      </c>
      <c r="J1573" s="4"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72</v>
      </c>
    </row>
    <row r="1574" spans="2:13" x14ac:dyDescent="0.4">
      <c r="B1574" s="4" t="s">
        <v>63</v>
      </c>
      <c r="C1574" s="4" t="s">
        <v>1873</v>
      </c>
      <c r="E1574">
        <v>8</v>
      </c>
      <c r="F1574" t="s">
        <v>1986</v>
      </c>
      <c r="G1574" s="4" t="s">
        <v>1874</v>
      </c>
      <c r="H1574" s="4" t="s">
        <v>2068</v>
      </c>
      <c r="I1574" s="4" t="str">
        <f t="shared" si="24"/>
        <v>选项表!$M$1574#</v>
      </c>
      <c r="J1574" s="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1</v>
      </c>
    </row>
    <row r="1575" spans="2:13" x14ac:dyDescent="0.4">
      <c r="B1575" s="4" t="s">
        <v>63</v>
      </c>
      <c r="C1575" s="4" t="s">
        <v>1873</v>
      </c>
      <c r="E1575">
        <v>16</v>
      </c>
      <c r="F1575" t="s">
        <v>1986</v>
      </c>
      <c r="G1575" s="4" t="s">
        <v>1874</v>
      </c>
      <c r="H1575" s="4" t="s">
        <v>2069</v>
      </c>
      <c r="I1575" s="4" t="str">
        <f t="shared" si="24"/>
        <v>选项表!$M$1575#</v>
      </c>
      <c r="J1575" s="4"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2</v>
      </c>
    </row>
    <row r="1576" spans="2:13" x14ac:dyDescent="0.4">
      <c r="B1576" s="4" t="s">
        <v>63</v>
      </c>
      <c r="C1576" s="4" t="s">
        <v>1873</v>
      </c>
      <c r="E1576">
        <v>32</v>
      </c>
      <c r="F1576" t="s">
        <v>1986</v>
      </c>
      <c r="G1576" s="4" t="s">
        <v>1874</v>
      </c>
      <c r="H1576" s="4" t="s">
        <v>2060</v>
      </c>
      <c r="I1576" s="4" t="str">
        <f t="shared" si="24"/>
        <v>选项表!$M$1576#</v>
      </c>
      <c r="J1576" s="4"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4</v>
      </c>
    </row>
    <row r="1577" spans="2:13" x14ac:dyDescent="0.4">
      <c r="B1577" s="4" t="s">
        <v>63</v>
      </c>
      <c r="C1577" s="4" t="s">
        <v>1873</v>
      </c>
      <c r="E1577">
        <v>64</v>
      </c>
      <c r="F1577" t="s">
        <v>1986</v>
      </c>
      <c r="G1577" s="4" t="s">
        <v>1874</v>
      </c>
      <c r="H1577" s="4" t="s">
        <v>2058</v>
      </c>
      <c r="I1577" s="4" t="str">
        <f t="shared" si="24"/>
        <v>选项表!$M$1577#</v>
      </c>
      <c r="J1577" s="4"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8</v>
      </c>
    </row>
    <row r="1578" spans="2:13" x14ac:dyDescent="0.4">
      <c r="B1578" s="4" t="s">
        <v>63</v>
      </c>
      <c r="C1578" s="4" t="s">
        <v>1873</v>
      </c>
      <c r="E1578">
        <v>96</v>
      </c>
      <c r="F1578" t="s">
        <v>1986</v>
      </c>
      <c r="G1578" s="4" t="s">
        <v>1874</v>
      </c>
      <c r="H1578" s="4" t="s">
        <v>2070</v>
      </c>
      <c r="I1578" s="4" t="str">
        <f t="shared" si="24"/>
        <v>选项表!$M$1578#</v>
      </c>
      <c r="J1578" s="4"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12</v>
      </c>
    </row>
    <row r="1579" spans="2:13" x14ac:dyDescent="0.4">
      <c r="B1579" s="4" t="s">
        <v>63</v>
      </c>
      <c r="C1579" s="4" t="s">
        <v>1873</v>
      </c>
      <c r="E1579">
        <v>128</v>
      </c>
      <c r="F1579" t="s">
        <v>1986</v>
      </c>
      <c r="G1579" s="4" t="s">
        <v>1874</v>
      </c>
      <c r="H1579" s="4" t="s">
        <v>2055</v>
      </c>
      <c r="I1579" s="4" t="str">
        <f t="shared" si="24"/>
        <v>选项表!$M$1579#</v>
      </c>
      <c r="J1579" s="4"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16</v>
      </c>
    </row>
    <row r="1580" spans="2:13" x14ac:dyDescent="0.4">
      <c r="B1580" s="4" t="s">
        <v>63</v>
      </c>
      <c r="C1580" s="4" t="s">
        <v>1873</v>
      </c>
      <c r="E1580">
        <v>192</v>
      </c>
      <c r="F1580" t="s">
        <v>1986</v>
      </c>
      <c r="G1580" s="4" t="s">
        <v>1874</v>
      </c>
      <c r="H1580" s="4" t="s">
        <v>2059</v>
      </c>
      <c r="I1580" s="4" t="str">
        <f t="shared" si="24"/>
        <v>选项表!$M$1580#</v>
      </c>
      <c r="J1580" s="4"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24</v>
      </c>
    </row>
    <row r="1581" spans="2:13" x14ac:dyDescent="0.4">
      <c r="B1581" s="4" t="s">
        <v>63</v>
      </c>
      <c r="C1581" s="4" t="s">
        <v>1873</v>
      </c>
      <c r="E1581">
        <v>256</v>
      </c>
      <c r="F1581" t="s">
        <v>1986</v>
      </c>
      <c r="G1581" s="4" t="s">
        <v>1874</v>
      </c>
      <c r="H1581" s="4" t="s">
        <v>2044</v>
      </c>
      <c r="I1581" s="4" t="str">
        <f t="shared" si="24"/>
        <v>选项表!$M$1581#</v>
      </c>
      <c r="J1581" s="4"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32</v>
      </c>
    </row>
    <row r="1582" spans="2:13" x14ac:dyDescent="0.4">
      <c r="B1582" s="4" t="s">
        <v>63</v>
      </c>
      <c r="C1582" s="4" t="s">
        <v>1873</v>
      </c>
      <c r="E1582">
        <v>384</v>
      </c>
      <c r="F1582" t="s">
        <v>1986</v>
      </c>
      <c r="G1582" s="4" t="s">
        <v>1874</v>
      </c>
      <c r="H1582" s="4" t="s">
        <v>2063</v>
      </c>
      <c r="I1582" s="4" t="str">
        <f t="shared" si="24"/>
        <v>选项表!$M$1582#</v>
      </c>
      <c r="J1582" s="4"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48</v>
      </c>
    </row>
    <row r="1583" spans="2:13" x14ac:dyDescent="0.4">
      <c r="B1583" s="4" t="s">
        <v>63</v>
      </c>
      <c r="C1583" s="4" t="s">
        <v>1873</v>
      </c>
      <c r="E1583">
        <v>448</v>
      </c>
      <c r="F1583" t="s">
        <v>1986</v>
      </c>
      <c r="G1583" s="4" t="s">
        <v>1874</v>
      </c>
      <c r="H1583" s="4" t="s">
        <v>2048</v>
      </c>
      <c r="I1583" s="4" t="str">
        <f t="shared" si="24"/>
        <v>选项表!$M$1583#</v>
      </c>
      <c r="J1583" s="4"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56</v>
      </c>
    </row>
    <row r="1584" spans="2:13" x14ac:dyDescent="0.4">
      <c r="B1584" s="4" t="s">
        <v>63</v>
      </c>
      <c r="C1584" s="4" t="s">
        <v>1873</v>
      </c>
      <c r="E1584">
        <v>8</v>
      </c>
      <c r="F1584" t="s">
        <v>1987</v>
      </c>
      <c r="G1584" s="4" t="s">
        <v>1874</v>
      </c>
      <c r="H1584" s="4" t="s">
        <v>2068</v>
      </c>
      <c r="I1584" s="4" t="str">
        <f t="shared" si="24"/>
        <v>选项表!$M$1584#</v>
      </c>
      <c r="J1584" s="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1</v>
      </c>
    </row>
    <row r="1585" spans="2:14" x14ac:dyDescent="0.4">
      <c r="B1585" s="4" t="s">
        <v>63</v>
      </c>
      <c r="C1585" s="4" t="s">
        <v>1873</v>
      </c>
      <c r="E1585">
        <v>16</v>
      </c>
      <c r="F1585" t="s">
        <v>1987</v>
      </c>
      <c r="G1585" s="4" t="s">
        <v>1874</v>
      </c>
      <c r="H1585" s="4" t="s">
        <v>2069</v>
      </c>
      <c r="I1585" s="4" t="str">
        <f t="shared" si="24"/>
        <v>选项表!$M$1585#</v>
      </c>
      <c r="J1585" s="4"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2</v>
      </c>
    </row>
    <row r="1586" spans="2:14" x14ac:dyDescent="0.4">
      <c r="B1586" s="4" t="s">
        <v>63</v>
      </c>
      <c r="C1586" s="4" t="s">
        <v>1873</v>
      </c>
      <c r="E1586">
        <v>32</v>
      </c>
      <c r="F1586" t="s">
        <v>1987</v>
      </c>
      <c r="G1586" s="4" t="s">
        <v>1874</v>
      </c>
      <c r="H1586" s="4" t="s">
        <v>2060</v>
      </c>
      <c r="I1586" s="4" t="str">
        <f t="shared" si="24"/>
        <v>选项表!$M$1586#</v>
      </c>
      <c r="J1586" s="4"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4</v>
      </c>
    </row>
    <row r="1587" spans="2:14" x14ac:dyDescent="0.4">
      <c r="B1587" s="4" t="s">
        <v>63</v>
      </c>
      <c r="C1587" s="4" t="s">
        <v>1873</v>
      </c>
      <c r="E1587">
        <v>64</v>
      </c>
      <c r="F1587" t="s">
        <v>1987</v>
      </c>
      <c r="G1587" s="4" t="s">
        <v>1874</v>
      </c>
      <c r="H1587" s="4" t="s">
        <v>2058</v>
      </c>
      <c r="I1587" s="4" t="str">
        <f t="shared" si="24"/>
        <v>选项表!$M$1587#</v>
      </c>
      <c r="J1587" s="4"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8</v>
      </c>
    </row>
    <row r="1588" spans="2:14" x14ac:dyDescent="0.4">
      <c r="B1588" s="4" t="s">
        <v>63</v>
      </c>
      <c r="C1588" s="4" t="s">
        <v>1873</v>
      </c>
      <c r="E1588">
        <v>96</v>
      </c>
      <c r="F1588" t="s">
        <v>1987</v>
      </c>
      <c r="G1588" s="4" t="s">
        <v>1874</v>
      </c>
      <c r="H1588" s="4" t="s">
        <v>2070</v>
      </c>
      <c r="I1588" s="4" t="str">
        <f t="shared" si="24"/>
        <v>选项表!$M$1588#</v>
      </c>
      <c r="J1588" s="4"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12</v>
      </c>
    </row>
    <row r="1589" spans="2:14" x14ac:dyDescent="0.4">
      <c r="B1589" s="4" t="s">
        <v>63</v>
      </c>
      <c r="C1589" s="4" t="s">
        <v>1873</v>
      </c>
      <c r="E1589">
        <v>128</v>
      </c>
      <c r="F1589" t="s">
        <v>1987</v>
      </c>
      <c r="G1589" s="4" t="s">
        <v>1874</v>
      </c>
      <c r="H1589" s="4" t="s">
        <v>2055</v>
      </c>
      <c r="I1589" s="4" t="str">
        <f t="shared" si="24"/>
        <v>选项表!$M$1589#</v>
      </c>
      <c r="J1589" s="4"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16</v>
      </c>
    </row>
    <row r="1590" spans="2:14" x14ac:dyDescent="0.4">
      <c r="B1590" s="4" t="s">
        <v>63</v>
      </c>
      <c r="C1590" s="4" t="s">
        <v>1873</v>
      </c>
      <c r="E1590">
        <v>192</v>
      </c>
      <c r="F1590" t="s">
        <v>1987</v>
      </c>
      <c r="G1590" s="4" t="s">
        <v>1874</v>
      </c>
      <c r="H1590" s="4" t="s">
        <v>2059</v>
      </c>
      <c r="I1590" s="4" t="str">
        <f t="shared" si="24"/>
        <v>选项表!$M$1590#</v>
      </c>
      <c r="J1590" s="4"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IFERROR(_xlfn._xlws.SORT(
    _xlfn.UNIQUE(
        TRANSPOSE(
            _xlfn.FILTERXML("&lt;select&gt;&lt;x&gt;"&amp;SUBSTITUTE(选项表[[#This Row],[选项表]],",","&lt;/x&gt;&lt;x&gt;") &amp;"&lt;/x&gt;&lt;/select&gt;","//x")
        )
    )
),"无合适选项，请联系作者更新数据")</f>
        <v>24</v>
      </c>
    </row>
    <row r="1591" spans="2:14" x14ac:dyDescent="0.4">
      <c r="B1591" s="4" t="s">
        <v>63</v>
      </c>
      <c r="C1591" s="4" t="s">
        <v>1873</v>
      </c>
      <c r="E1591">
        <v>256</v>
      </c>
      <c r="F1591" t="s">
        <v>1987</v>
      </c>
      <c r="G1591" s="4" t="s">
        <v>1874</v>
      </c>
      <c r="H1591" s="4" t="s">
        <v>2044</v>
      </c>
      <c r="I1591" s="4" t="str">
        <f t="shared" si="24"/>
        <v>选项表!$M$1591#</v>
      </c>
      <c r="J1591" s="4"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IFERROR(_xlfn._xlws.SORT(
    _xlfn.UNIQUE(
        TRANSPOSE(
            _xlfn.FILTERXML("&lt;select&gt;&lt;x&gt;"&amp;SUBSTITUTE(选项表[[#This Row],[选项表]],",","&lt;/x&gt;&lt;x&gt;") &amp;"&lt;/x&gt;&lt;/select&gt;","//x")
        )
    )
),"无合适选项，请联系作者更新数据")</f>
        <v>32</v>
      </c>
    </row>
    <row r="1592" spans="2:14" x14ac:dyDescent="0.4">
      <c r="B1592" s="4" t="s">
        <v>63</v>
      </c>
      <c r="C1592" s="4" t="s">
        <v>1873</v>
      </c>
      <c r="E1592">
        <v>8</v>
      </c>
      <c r="F1592" t="s">
        <v>1961</v>
      </c>
      <c r="G1592" s="4" t="s">
        <v>1874</v>
      </c>
      <c r="H1592" s="4" t="s">
        <v>2060</v>
      </c>
      <c r="I1592" s="4" t="str">
        <f t="shared" si="24"/>
        <v>选项表!$M$1592#</v>
      </c>
      <c r="J1592" s="4"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IFERROR(_xlfn._xlws.SORT(
    _xlfn.UNIQUE(
        TRANSPOSE(
            _xlfn.FILTERXML("&lt;select&gt;&lt;x&gt;"&amp;SUBSTITUTE(选项表[[#This Row],[选项表]],",","&lt;/x&gt;&lt;x&gt;") &amp;"&lt;/x&gt;&lt;/select&gt;","//x")
        )
    )
),"无合适选项，请联系作者更新数据")</f>
        <v>4</v>
      </c>
    </row>
    <row r="1593" spans="2:14" x14ac:dyDescent="0.4">
      <c r="B1593" s="4" t="s">
        <v>63</v>
      </c>
      <c r="C1593" s="4" t="s">
        <v>1873</v>
      </c>
      <c r="E1593">
        <v>16</v>
      </c>
      <c r="F1593" t="s">
        <v>1961</v>
      </c>
      <c r="G1593" s="4" t="s">
        <v>1874</v>
      </c>
      <c r="H1593" s="4" t="s">
        <v>2038</v>
      </c>
      <c r="I1593" s="4" t="str">
        <f t="shared" si="24"/>
        <v>选项表!$M$1593#</v>
      </c>
      <c r="J1593" s="4"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N1593">IFERROR(_xlfn._xlws.SORT(
    _xlfn.UNIQUE(
        TRANSPOSE(
            _xlfn.FILTERXML("&lt;select&gt;&lt;x&gt;"&amp;SUBSTITUTE(选项表[[#This Row],[选项表]],",","&lt;/x&gt;&lt;x&gt;") &amp;"&lt;/x&gt;&lt;/select&gt;","//x")
        )
    )
),"无合适选项，请联系作者更新数据")</f>
        <v>4</v>
      </c>
      <c r="N1593">
        <v>8</v>
      </c>
    </row>
    <row r="1594" spans="2:14" x14ac:dyDescent="0.4">
      <c r="B1594" s="4" t="s">
        <v>63</v>
      </c>
      <c r="C1594" s="4" t="s">
        <v>1873</v>
      </c>
      <c r="E1594">
        <v>32</v>
      </c>
      <c r="F1594" t="s">
        <v>1961</v>
      </c>
      <c r="G1594" s="4" t="s">
        <v>1874</v>
      </c>
      <c r="H1594" s="4" t="s">
        <v>2217</v>
      </c>
      <c r="I1594" s="4" t="str">
        <f t="shared" si="24"/>
        <v>选项表!$M$1594#</v>
      </c>
      <c r="J1594" s="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N1594">IFERROR(_xlfn._xlws.SORT(
    _xlfn.UNIQUE(
        TRANSPOSE(
            _xlfn.FILTERXML("&lt;select&gt;&lt;x&gt;"&amp;SUBSTITUTE(选项表[[#This Row],[选项表]],",","&lt;/x&gt;&lt;x&gt;") &amp;"&lt;/x&gt;&lt;/select&gt;","//x")
        )
    )
),"无合适选项，请联系作者更新数据")</f>
        <v>8</v>
      </c>
      <c r="N1594">
        <v>16</v>
      </c>
    </row>
    <row r="1595" spans="2:14" x14ac:dyDescent="0.4">
      <c r="B1595" s="4" t="s">
        <v>63</v>
      </c>
      <c r="C1595" s="4" t="s">
        <v>1873</v>
      </c>
      <c r="E1595">
        <v>64</v>
      </c>
      <c r="F1595" t="s">
        <v>1961</v>
      </c>
      <c r="G1595" s="4" t="s">
        <v>1874</v>
      </c>
      <c r="H1595" s="4" t="s">
        <v>2055</v>
      </c>
      <c r="I1595" s="4" t="str">
        <f t="shared" si="24"/>
        <v>选项表!$M$1595#</v>
      </c>
      <c r="J1595" s="4"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IFERROR(_xlfn._xlws.SORT(
    _xlfn.UNIQUE(
        TRANSPOSE(
            _xlfn.FILTERXML("&lt;select&gt;&lt;x&gt;"&amp;SUBSTITUTE(选项表[[#This Row],[选项表]],",","&lt;/x&gt;&lt;x&gt;") &amp;"&lt;/x&gt;&lt;/select&gt;","//x")
        )
    )
),"无合适选项，请联系作者更新数据")</f>
        <v>16</v>
      </c>
    </row>
    <row r="1596" spans="2:14" x14ac:dyDescent="0.4">
      <c r="B1596" s="4" t="s">
        <v>63</v>
      </c>
      <c r="C1596" s="4" t="s">
        <v>1873</v>
      </c>
      <c r="E1596">
        <v>128</v>
      </c>
      <c r="F1596" t="s">
        <v>1961</v>
      </c>
      <c r="G1596" s="4" t="s">
        <v>1874</v>
      </c>
      <c r="H1596" s="4" t="s">
        <v>2044</v>
      </c>
      <c r="I1596" s="4" t="str">
        <f t="shared" si="24"/>
        <v>选项表!$M$1596#</v>
      </c>
      <c r="J1596" s="4"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IFERROR(_xlfn._xlws.SORT(
    _xlfn.UNIQUE(
        TRANSPOSE(
            _xlfn.FILTERXML("&lt;select&gt;&lt;x&gt;"&amp;SUBSTITUTE(选项表[[#This Row],[选项表]],",","&lt;/x&gt;&lt;x&gt;") &amp;"&lt;/x&gt;&lt;/select&gt;","//x")
        )
    )
),"无合适选项，请联系作者更新数据")</f>
        <v>32</v>
      </c>
    </row>
    <row r="1597" spans="2:14" x14ac:dyDescent="0.4">
      <c r="B1597" s="4" t="s">
        <v>63</v>
      </c>
      <c r="C1597" s="4" t="s">
        <v>1873</v>
      </c>
      <c r="E1597">
        <v>216</v>
      </c>
      <c r="F1597" t="s">
        <v>1961</v>
      </c>
      <c r="G1597" s="4" t="s">
        <v>1874</v>
      </c>
      <c r="H1597" s="4" t="s">
        <v>2353</v>
      </c>
      <c r="I1597" s="4" t="str">
        <f t="shared" si="24"/>
        <v>选项表!$M$1597#</v>
      </c>
      <c r="J1597" s="4"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IFERROR(_xlfn._xlws.SORT(
    _xlfn.UNIQUE(
        TRANSPOSE(
            _xlfn.FILTERXML("&lt;select&gt;&lt;x&gt;"&amp;SUBSTITUTE(选项表[[#This Row],[选项表]],",","&lt;/x&gt;&lt;x&gt;") &amp;"&lt;/x&gt;&lt;/select&gt;","//x")
        )
    )
),"无合适选项，请联系作者更新数据")</f>
        <v>46</v>
      </c>
    </row>
    <row r="1598" spans="2:14" x14ac:dyDescent="0.4">
      <c r="B1598" s="4" t="s">
        <v>63</v>
      </c>
      <c r="C1598" s="4" t="s">
        <v>1873</v>
      </c>
      <c r="E1598">
        <v>256</v>
      </c>
      <c r="F1598" t="s">
        <v>1961</v>
      </c>
      <c r="G1598" s="4" t="s">
        <v>1874</v>
      </c>
      <c r="H1598" s="4" t="s">
        <v>2045</v>
      </c>
      <c r="I1598" s="4" t="str">
        <f t="shared" si="24"/>
        <v>选项表!$M$1598#</v>
      </c>
      <c r="J1598" s="4"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64</v>
      </c>
    </row>
    <row r="1599" spans="2:14" x14ac:dyDescent="0.4">
      <c r="B1599" s="4" t="s">
        <v>63</v>
      </c>
      <c r="C1599" s="4" t="s">
        <v>1873</v>
      </c>
      <c r="E1599">
        <v>320</v>
      </c>
      <c r="F1599" t="s">
        <v>1961</v>
      </c>
      <c r="G1599" s="4" t="s">
        <v>1874</v>
      </c>
      <c r="H1599" s="4" t="s">
        <v>2025</v>
      </c>
      <c r="I1599" s="4" t="str">
        <f t="shared" si="24"/>
        <v>选项表!$M$1599#</v>
      </c>
      <c r="J1599" s="4"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IFERROR(_xlfn._xlws.SORT(
    _xlfn.UNIQUE(
        TRANSPOSE(
            _xlfn.FILTERXML("&lt;select&gt;&lt;x&gt;"&amp;SUBSTITUTE(选项表[[#This Row],[选项表]],",","&lt;/x&gt;&lt;x&gt;") &amp;"&lt;/x&gt;&lt;/select&gt;","//x")
        )
    )
),"无合适选项，请联系作者更新数据")</f>
        <v>80</v>
      </c>
    </row>
    <row r="1600" spans="2:14" x14ac:dyDescent="0.4">
      <c r="B1600" s="4" t="s">
        <v>63</v>
      </c>
      <c r="C1600" s="4" t="s">
        <v>1873</v>
      </c>
      <c r="E1600">
        <v>432</v>
      </c>
      <c r="F1600" t="s">
        <v>1961</v>
      </c>
      <c r="G1600" s="4" t="s">
        <v>1874</v>
      </c>
      <c r="H1600" s="4" t="s">
        <v>2354</v>
      </c>
      <c r="I1600" s="4" t="str">
        <f t="shared" si="24"/>
        <v>选项表!$M$1600#</v>
      </c>
      <c r="J1600" s="4"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IFERROR(_xlfn._xlws.SORT(
    _xlfn.UNIQUE(
        TRANSPOSE(
            _xlfn.FILTERXML("&lt;select&gt;&lt;x&gt;"&amp;SUBSTITUTE(选项表[[#This Row],[选项表]],",","&lt;/x&gt;&lt;x&gt;") &amp;"&lt;/x&gt;&lt;/select&gt;","//x")
        )
    )
),"无合适选项，请联系作者更新数据")</f>
        <v>92</v>
      </c>
    </row>
    <row r="1601" spans="2:14" x14ac:dyDescent="0.4">
      <c r="B1601" s="4" t="s">
        <v>63</v>
      </c>
      <c r="C1601" s="4" t="s">
        <v>1873</v>
      </c>
      <c r="E1601">
        <v>8</v>
      </c>
      <c r="F1601" t="s">
        <v>1962</v>
      </c>
      <c r="G1601" s="4" t="s">
        <v>1874</v>
      </c>
      <c r="H1601" s="4" t="s">
        <v>2060</v>
      </c>
      <c r="I1601" s="4" t="str">
        <f t="shared" si="24"/>
        <v>选项表!$M$1601#</v>
      </c>
      <c r="J1601" s="4"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IFERROR(_xlfn._xlws.SORT(
    _xlfn.UNIQUE(
        TRANSPOSE(
            _xlfn.FILTERXML("&lt;select&gt;&lt;x&gt;"&amp;SUBSTITUTE(选项表[[#This Row],[选项表]],",","&lt;/x&gt;&lt;x&gt;") &amp;"&lt;/x&gt;&lt;/select&gt;","//x")
        )
    )
),"无合适选项，请联系作者更新数据")</f>
        <v>4</v>
      </c>
    </row>
    <row r="1602" spans="2:14" x14ac:dyDescent="0.4">
      <c r="B1602" s="4" t="s">
        <v>63</v>
      </c>
      <c r="C1602" s="4" t="s">
        <v>1873</v>
      </c>
      <c r="E1602">
        <v>16</v>
      </c>
      <c r="F1602" t="s">
        <v>1962</v>
      </c>
      <c r="G1602" s="4" t="s">
        <v>1874</v>
      </c>
      <c r="H1602" s="4" t="s">
        <v>2038</v>
      </c>
      <c r="I1602" s="4" t="str">
        <f t="shared" ref="I1602:I1665" si="25">"选项表!" &amp; ADDRESS(ROW(M1602),COLUMN(M1602)) &amp; "#"</f>
        <v>选项表!$M$1602#</v>
      </c>
      <c r="J1602" s="4"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N1602">IFERROR(_xlfn._xlws.SORT(
    _xlfn.UNIQUE(
        TRANSPOSE(
            _xlfn.FILTERXML("&lt;select&gt;&lt;x&gt;"&amp;SUBSTITUTE(选项表[[#This Row],[选项表]],",","&lt;/x&gt;&lt;x&gt;") &amp;"&lt;/x&gt;&lt;/select&gt;","//x")
        )
    )
),"无合适选项，请联系作者更新数据")</f>
        <v>4</v>
      </c>
      <c r="N1602">
        <v>8</v>
      </c>
    </row>
    <row r="1603" spans="2:14" x14ac:dyDescent="0.4">
      <c r="B1603" s="4" t="s">
        <v>63</v>
      </c>
      <c r="C1603" s="4" t="s">
        <v>1873</v>
      </c>
      <c r="E1603">
        <v>32</v>
      </c>
      <c r="F1603" t="s">
        <v>1962</v>
      </c>
      <c r="G1603" s="4" t="s">
        <v>1874</v>
      </c>
      <c r="H1603" s="4" t="s">
        <v>2217</v>
      </c>
      <c r="I1603" s="4" t="str">
        <f t="shared" si="25"/>
        <v>选项表!$M$1603#</v>
      </c>
      <c r="J1603" s="4"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N1603">IFERROR(_xlfn._xlws.SORT(
    _xlfn.UNIQUE(
        TRANSPOSE(
            _xlfn.FILTERXML("&lt;select&gt;&lt;x&gt;"&amp;SUBSTITUTE(选项表[[#This Row],[选项表]],",","&lt;/x&gt;&lt;x&gt;") &amp;"&lt;/x&gt;&lt;/select&gt;","//x")
        )
    )
),"无合适选项，请联系作者更新数据")</f>
        <v>8</v>
      </c>
      <c r="N1603">
        <v>16</v>
      </c>
    </row>
    <row r="1604" spans="2:14" x14ac:dyDescent="0.4">
      <c r="B1604" s="4" t="s">
        <v>63</v>
      </c>
      <c r="C1604" s="4" t="s">
        <v>1873</v>
      </c>
      <c r="E1604">
        <v>64</v>
      </c>
      <c r="F1604" t="s">
        <v>1962</v>
      </c>
      <c r="G1604" s="4" t="s">
        <v>1874</v>
      </c>
      <c r="H1604" s="4" t="s">
        <v>2218</v>
      </c>
      <c r="I1604" s="4" t="str">
        <f t="shared" si="25"/>
        <v>选项表!$M$1604#</v>
      </c>
      <c r="J1604" s="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N1604">IFERROR(_xlfn._xlws.SORT(
    _xlfn.UNIQUE(
        TRANSPOSE(
            _xlfn.FILTERXML("&lt;select&gt;&lt;x&gt;"&amp;SUBSTITUTE(选项表[[#This Row],[选项表]],",","&lt;/x&gt;&lt;x&gt;") &amp;"&lt;/x&gt;&lt;/select&gt;","//x")
        )
    )
),"无合适选项，请联系作者更新数据")</f>
        <v>16</v>
      </c>
      <c r="N1604">
        <v>32</v>
      </c>
    </row>
    <row r="1605" spans="2:14" x14ac:dyDescent="0.4">
      <c r="B1605" s="4" t="s">
        <v>63</v>
      </c>
      <c r="C1605" s="4" t="s">
        <v>1873</v>
      </c>
      <c r="E1605">
        <v>128</v>
      </c>
      <c r="F1605" t="s">
        <v>1962</v>
      </c>
      <c r="G1605" s="4" t="s">
        <v>1874</v>
      </c>
      <c r="H1605" s="4" t="s">
        <v>2219</v>
      </c>
      <c r="I1605" s="4" t="str">
        <f t="shared" si="25"/>
        <v>选项表!$M$1605#</v>
      </c>
      <c r="J1605" s="4"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N1605">IFERROR(_xlfn._xlws.SORT(
    _xlfn.UNIQUE(
        TRANSPOSE(
            _xlfn.FILTERXML("&lt;select&gt;&lt;x&gt;"&amp;SUBSTITUTE(选项表[[#This Row],[选项表]],",","&lt;/x&gt;&lt;x&gt;") &amp;"&lt;/x&gt;&lt;/select&gt;","//x")
        )
    )
),"无合适选项，请联系作者更新数据")</f>
        <v>32</v>
      </c>
      <c r="N1605">
        <v>64</v>
      </c>
    </row>
    <row r="1606" spans="2:14" x14ac:dyDescent="0.4">
      <c r="B1606" s="4" t="s">
        <v>63</v>
      </c>
      <c r="C1606" s="4" t="s">
        <v>1873</v>
      </c>
      <c r="E1606">
        <v>96</v>
      </c>
      <c r="F1606" t="s">
        <v>1962</v>
      </c>
      <c r="G1606" s="4" t="s">
        <v>1874</v>
      </c>
      <c r="H1606" s="4" t="s">
        <v>2063</v>
      </c>
      <c r="I1606" s="4" t="str">
        <f t="shared" si="25"/>
        <v>选项表!$M$1606#</v>
      </c>
      <c r="J1606" s="4"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48</v>
      </c>
    </row>
    <row r="1607" spans="2:14" x14ac:dyDescent="0.4">
      <c r="B1607" s="4" t="s">
        <v>63</v>
      </c>
      <c r="C1607" s="4" t="s">
        <v>1873</v>
      </c>
      <c r="E1607">
        <v>192</v>
      </c>
      <c r="F1607" t="s">
        <v>1962</v>
      </c>
      <c r="G1607" s="4" t="s">
        <v>1874</v>
      </c>
      <c r="H1607" s="4" t="s">
        <v>2063</v>
      </c>
      <c r="I1607" s="4" t="str">
        <f t="shared" si="25"/>
        <v>选项表!$M$1607#</v>
      </c>
      <c r="J1607" s="4"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48</v>
      </c>
    </row>
    <row r="1608" spans="2:14" x14ac:dyDescent="0.4">
      <c r="B1608" s="4" t="s">
        <v>63</v>
      </c>
      <c r="C1608" s="4" t="s">
        <v>1873</v>
      </c>
      <c r="E1608">
        <v>184</v>
      </c>
      <c r="F1608" t="s">
        <v>1962</v>
      </c>
      <c r="G1608" s="4" t="s">
        <v>1874</v>
      </c>
      <c r="H1608" s="4" t="s">
        <v>2065</v>
      </c>
      <c r="I1608" s="4" t="str">
        <f t="shared" si="25"/>
        <v>选项表!$M$1608#</v>
      </c>
      <c r="J1608" s="4"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52</v>
      </c>
    </row>
    <row r="1609" spans="2:14" x14ac:dyDescent="0.4">
      <c r="B1609" s="4" t="s">
        <v>63</v>
      </c>
      <c r="C1609" s="4" t="s">
        <v>1873</v>
      </c>
      <c r="E1609">
        <v>256</v>
      </c>
      <c r="F1609" t="s">
        <v>1962</v>
      </c>
      <c r="G1609" s="4" t="s">
        <v>1874</v>
      </c>
      <c r="H1609" s="4" t="s">
        <v>2045</v>
      </c>
      <c r="I1609" s="4" t="str">
        <f t="shared" si="25"/>
        <v>选项表!$M$1609#</v>
      </c>
      <c r="J1609" s="4"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IFERROR(_xlfn._xlws.SORT(
    _xlfn.UNIQUE(
        TRANSPOSE(
            _xlfn.FILTERXML("&lt;select&gt;&lt;x&gt;"&amp;SUBSTITUTE(选项表[[#This Row],[选项表]],",","&lt;/x&gt;&lt;x&gt;") &amp;"&lt;/x&gt;&lt;/select&gt;","//x")
        )
    )
),"无合适选项，请联系作者更新数据")</f>
        <v>64</v>
      </c>
    </row>
    <row r="1610" spans="2:14" x14ac:dyDescent="0.4">
      <c r="B1610" s="4" t="s">
        <v>63</v>
      </c>
      <c r="C1610" s="4" t="s">
        <v>1873</v>
      </c>
      <c r="E1610">
        <v>368</v>
      </c>
      <c r="F1610" t="s">
        <v>1962</v>
      </c>
      <c r="G1610" s="4" t="s">
        <v>1874</v>
      </c>
      <c r="H1610" s="4" t="s">
        <v>2067</v>
      </c>
      <c r="I1610" s="4" t="str">
        <f t="shared" si="25"/>
        <v>选项表!$M$1610#</v>
      </c>
      <c r="J1610" s="4"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IFERROR(_xlfn._xlws.SORT(
    _xlfn.UNIQUE(
        TRANSPOSE(
            _xlfn.FILTERXML("&lt;select&gt;&lt;x&gt;"&amp;SUBSTITUTE(选项表[[#This Row],[选项表]],",","&lt;/x&gt;&lt;x&gt;") &amp;"&lt;/x&gt;&lt;/select&gt;","//x")
        )
    )
),"无合适选项，请联系作者更新数据")</f>
        <v>104</v>
      </c>
    </row>
    <row r="1611" spans="2:14" x14ac:dyDescent="0.4">
      <c r="B1611" s="4" t="s">
        <v>63</v>
      </c>
      <c r="C1611" s="4" t="s">
        <v>1873</v>
      </c>
      <c r="E1611">
        <v>8</v>
      </c>
      <c r="F1611" t="s">
        <v>1963</v>
      </c>
      <c r="G1611" s="4" t="s">
        <v>1874</v>
      </c>
      <c r="H1611" s="4" t="s">
        <v>2060</v>
      </c>
      <c r="I1611" s="4" t="str">
        <f t="shared" si="25"/>
        <v>选项表!$M$1611#</v>
      </c>
      <c r="J1611" s="4"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IFERROR(_xlfn._xlws.SORT(
    _xlfn.UNIQUE(
        TRANSPOSE(
            _xlfn.FILTERXML("&lt;select&gt;&lt;x&gt;"&amp;SUBSTITUTE(选项表[[#This Row],[选项表]],",","&lt;/x&gt;&lt;x&gt;") &amp;"&lt;/x&gt;&lt;/select&gt;","//x")
        )
    )
),"无合适选项，请联系作者更新数据")</f>
        <v>4</v>
      </c>
    </row>
    <row r="1612" spans="2:14" x14ac:dyDescent="0.4">
      <c r="B1612" s="4" t="s">
        <v>63</v>
      </c>
      <c r="C1612" s="4" t="s">
        <v>1873</v>
      </c>
      <c r="E1612">
        <v>16</v>
      </c>
      <c r="F1612" t="s">
        <v>1963</v>
      </c>
      <c r="G1612" s="4" t="s">
        <v>1874</v>
      </c>
      <c r="H1612" s="4" t="s">
        <v>2038</v>
      </c>
      <c r="I1612" s="4" t="str">
        <f t="shared" si="25"/>
        <v>选项表!$M$1612#</v>
      </c>
      <c r="J1612" s="4"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N1612">IFERROR(_xlfn._xlws.SORT(
    _xlfn.UNIQUE(
        TRANSPOSE(
            _xlfn.FILTERXML("&lt;select&gt;&lt;x&gt;"&amp;SUBSTITUTE(选项表[[#This Row],[选项表]],",","&lt;/x&gt;&lt;x&gt;") &amp;"&lt;/x&gt;&lt;/select&gt;","//x")
        )
    )
),"无合适选项，请联系作者更新数据")</f>
        <v>4</v>
      </c>
      <c r="N1612">
        <v>8</v>
      </c>
    </row>
    <row r="1613" spans="2:14" x14ac:dyDescent="0.4">
      <c r="B1613" s="4" t="s">
        <v>63</v>
      </c>
      <c r="C1613" s="4" t="s">
        <v>1873</v>
      </c>
      <c r="E1613">
        <v>32</v>
      </c>
      <c r="F1613" t="s">
        <v>1963</v>
      </c>
      <c r="G1613" s="4" t="s">
        <v>1874</v>
      </c>
      <c r="H1613" s="4" t="s">
        <v>2217</v>
      </c>
      <c r="I1613" s="4" t="str">
        <f t="shared" si="25"/>
        <v>选项表!$M$1613#</v>
      </c>
      <c r="J1613" s="4"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N1613">IFERROR(_xlfn._xlws.SORT(
    _xlfn.UNIQUE(
        TRANSPOSE(
            _xlfn.FILTERXML("&lt;select&gt;&lt;x&gt;"&amp;SUBSTITUTE(选项表[[#This Row],[选项表]],",","&lt;/x&gt;&lt;x&gt;") &amp;"&lt;/x&gt;&lt;/select&gt;","//x")
        )
    )
),"无合适选项，请联系作者更新数据")</f>
        <v>8</v>
      </c>
      <c r="N1613">
        <v>16</v>
      </c>
    </row>
    <row r="1614" spans="2:14" x14ac:dyDescent="0.4">
      <c r="B1614" s="4" t="s">
        <v>63</v>
      </c>
      <c r="C1614" s="4" t="s">
        <v>1873</v>
      </c>
      <c r="E1614">
        <v>64</v>
      </c>
      <c r="F1614" t="s">
        <v>1963</v>
      </c>
      <c r="G1614" s="4" t="s">
        <v>1874</v>
      </c>
      <c r="H1614" s="4" t="s">
        <v>2055</v>
      </c>
      <c r="I1614" s="4" t="str">
        <f t="shared" si="25"/>
        <v>选项表!$M$1614#</v>
      </c>
      <c r="J1614" s="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16</v>
      </c>
    </row>
    <row r="1615" spans="2:14" x14ac:dyDescent="0.4">
      <c r="B1615" s="4" t="s">
        <v>63</v>
      </c>
      <c r="C1615" s="4" t="s">
        <v>1873</v>
      </c>
      <c r="E1615">
        <v>174</v>
      </c>
      <c r="F1615" t="s">
        <v>1963</v>
      </c>
      <c r="G1615" s="4" t="s">
        <v>1874</v>
      </c>
      <c r="H1615" s="4" t="s">
        <v>2044</v>
      </c>
      <c r="I1615" s="4" t="str">
        <f t="shared" si="25"/>
        <v>选项表!$M$1615#</v>
      </c>
      <c r="J1615" s="4"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IFERROR(_xlfn._xlws.SORT(
    _xlfn.UNIQUE(
        TRANSPOSE(
            _xlfn.FILTERXML("&lt;select&gt;&lt;x&gt;"&amp;SUBSTITUTE(选项表[[#This Row],[选项表]],",","&lt;/x&gt;&lt;x&gt;") &amp;"&lt;/x&gt;&lt;/select&gt;","//x")
        )
    )
),"无合适选项，请联系作者更新数据")</f>
        <v>32</v>
      </c>
    </row>
    <row r="1616" spans="2:14" x14ac:dyDescent="0.4">
      <c r="B1616" s="4" t="s">
        <v>63</v>
      </c>
      <c r="C1616" s="4" t="s">
        <v>1873</v>
      </c>
      <c r="E1616">
        <v>348</v>
      </c>
      <c r="F1616" t="s">
        <v>1963</v>
      </c>
      <c r="G1616" s="4" t="s">
        <v>1874</v>
      </c>
      <c r="H1616" s="4" t="s">
        <v>2045</v>
      </c>
      <c r="I1616" s="4" t="str">
        <f t="shared" si="25"/>
        <v>选项表!$M$1616#</v>
      </c>
      <c r="J1616" s="4"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IFERROR(_xlfn._xlws.SORT(
    _xlfn.UNIQUE(
        TRANSPOSE(
            _xlfn.FILTERXML("&lt;select&gt;&lt;x&gt;"&amp;SUBSTITUTE(选项表[[#This Row],[选项表]],",","&lt;/x&gt;&lt;x&gt;") &amp;"&lt;/x&gt;&lt;/select&gt;","//x")
        )
    )
),"无合适选项，请联系作者更新数据")</f>
        <v>64</v>
      </c>
    </row>
    <row r="1617" spans="2:14" x14ac:dyDescent="0.4">
      <c r="B1617" s="4" t="s">
        <v>63</v>
      </c>
      <c r="C1617" s="4" t="s">
        <v>1873</v>
      </c>
      <c r="E1617">
        <v>8</v>
      </c>
      <c r="F1617" t="s">
        <v>1960</v>
      </c>
      <c r="G1617" s="4" t="s">
        <v>1874</v>
      </c>
      <c r="H1617" s="4" t="s">
        <v>2060</v>
      </c>
      <c r="I1617" s="4" t="str">
        <f t="shared" si="25"/>
        <v>选项表!$M$1617#</v>
      </c>
      <c r="J1617" s="4"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IFERROR(_xlfn._xlws.SORT(
    _xlfn.UNIQUE(
        TRANSPOSE(
            _xlfn.FILTERXML("&lt;select&gt;&lt;x&gt;"&amp;SUBSTITUTE(选项表[[#This Row],[选项表]],",","&lt;/x&gt;&lt;x&gt;") &amp;"&lt;/x&gt;&lt;/select&gt;","//x")
        )
    )
),"无合适选项，请联系作者更新数据")</f>
        <v>4</v>
      </c>
    </row>
    <row r="1618" spans="2:14" x14ac:dyDescent="0.4">
      <c r="B1618" s="4" t="s">
        <v>63</v>
      </c>
      <c r="C1618" s="4" t="s">
        <v>1873</v>
      </c>
      <c r="E1618">
        <v>16</v>
      </c>
      <c r="F1618" t="s">
        <v>1960</v>
      </c>
      <c r="G1618" s="4" t="s">
        <v>1874</v>
      </c>
      <c r="H1618" s="4" t="s">
        <v>2038</v>
      </c>
      <c r="I1618" s="4" t="str">
        <f t="shared" si="25"/>
        <v>选项表!$M$1618#</v>
      </c>
      <c r="J1618" s="4"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N1618">IFERROR(_xlfn._xlws.SORT(
    _xlfn.UNIQUE(
        TRANSPOSE(
            _xlfn.FILTERXML("&lt;select&gt;&lt;x&gt;"&amp;SUBSTITUTE(选项表[[#This Row],[选项表]],",","&lt;/x&gt;&lt;x&gt;") &amp;"&lt;/x&gt;&lt;/select&gt;","//x")
        )
    )
),"无合适选项，请联系作者更新数据")</f>
        <v>4</v>
      </c>
      <c r="N1618">
        <v>8</v>
      </c>
    </row>
    <row r="1619" spans="2:14" x14ac:dyDescent="0.4">
      <c r="B1619" s="4" t="s">
        <v>63</v>
      </c>
      <c r="C1619" s="4" t="s">
        <v>1873</v>
      </c>
      <c r="E1619">
        <v>32</v>
      </c>
      <c r="F1619" t="s">
        <v>1960</v>
      </c>
      <c r="G1619" s="4" t="s">
        <v>1874</v>
      </c>
      <c r="H1619" s="4" t="s">
        <v>2217</v>
      </c>
      <c r="I1619" s="4" t="str">
        <f t="shared" si="25"/>
        <v>选项表!$M$1619#</v>
      </c>
      <c r="J1619" s="4"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N1619">IFERROR(_xlfn._xlws.SORT(
    _xlfn.UNIQUE(
        TRANSPOSE(
            _xlfn.FILTERXML("&lt;select&gt;&lt;x&gt;"&amp;SUBSTITUTE(选项表[[#This Row],[选项表]],",","&lt;/x&gt;&lt;x&gt;") &amp;"&lt;/x&gt;&lt;/select&gt;","//x")
        )
    )
),"无合适选项，请联系作者更新数据")</f>
        <v>8</v>
      </c>
      <c r="N1619">
        <v>16</v>
      </c>
    </row>
    <row r="1620" spans="2:14" x14ac:dyDescent="0.4">
      <c r="B1620" s="4" t="s">
        <v>63</v>
      </c>
      <c r="C1620" s="4" t="s">
        <v>1873</v>
      </c>
      <c r="E1620">
        <v>64</v>
      </c>
      <c r="F1620" t="s">
        <v>1960</v>
      </c>
      <c r="G1620" s="4" t="s">
        <v>1874</v>
      </c>
      <c r="H1620" s="4" t="s">
        <v>2218</v>
      </c>
      <c r="I1620" s="4" t="str">
        <f t="shared" si="25"/>
        <v>选项表!$M$1620#</v>
      </c>
      <c r="J1620" s="4"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N1620">IFERROR(_xlfn._xlws.SORT(
    _xlfn.UNIQUE(
        TRANSPOSE(
            _xlfn.FILTERXML("&lt;select&gt;&lt;x&gt;"&amp;SUBSTITUTE(选项表[[#This Row],[选项表]],",","&lt;/x&gt;&lt;x&gt;") &amp;"&lt;/x&gt;&lt;/select&gt;","//x")
        )
    )
),"无合适选项，请联系作者更新数据")</f>
        <v>16</v>
      </c>
      <c r="N1620">
        <v>32</v>
      </c>
    </row>
    <row r="1621" spans="2:14" x14ac:dyDescent="0.4">
      <c r="B1621" s="4" t="s">
        <v>63</v>
      </c>
      <c r="C1621" s="4" t="s">
        <v>1873</v>
      </c>
      <c r="E1621">
        <v>128</v>
      </c>
      <c r="F1621" t="s">
        <v>1960</v>
      </c>
      <c r="G1621" s="4" t="s">
        <v>1874</v>
      </c>
      <c r="H1621" s="4" t="s">
        <v>2044</v>
      </c>
      <c r="I1621" s="4" t="str">
        <f t="shared" si="25"/>
        <v>选项表!$M$1621#</v>
      </c>
      <c r="J1621" s="4"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IFERROR(_xlfn._xlws.SORT(
    _xlfn.UNIQUE(
        TRANSPOSE(
            _xlfn.FILTERXML("&lt;select&gt;&lt;x&gt;"&amp;SUBSTITUTE(选项表[[#This Row],[选项表]],",","&lt;/x&gt;&lt;x&gt;") &amp;"&lt;/x&gt;&lt;/select&gt;","//x")
        )
    )
),"无合适选项，请联系作者更新数据")</f>
        <v>32</v>
      </c>
    </row>
    <row r="1622" spans="2:14" x14ac:dyDescent="0.4">
      <c r="B1622" s="4" t="s">
        <v>63</v>
      </c>
      <c r="C1622" s="4" t="s">
        <v>1873</v>
      </c>
      <c r="E1622">
        <v>8</v>
      </c>
      <c r="F1622" t="s">
        <v>1964</v>
      </c>
      <c r="G1622" s="4" t="s">
        <v>1874</v>
      </c>
      <c r="H1622" s="4" t="s">
        <v>2060</v>
      </c>
      <c r="I1622" s="4" t="str">
        <f t="shared" si="25"/>
        <v>选项表!$M$1622#</v>
      </c>
      <c r="J1622" s="4"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IFERROR(_xlfn._xlws.SORT(
    _xlfn.UNIQUE(
        TRANSPOSE(
            _xlfn.FILTERXML("&lt;select&gt;&lt;x&gt;"&amp;SUBSTITUTE(选项表[[#This Row],[选项表]],",","&lt;/x&gt;&lt;x&gt;") &amp;"&lt;/x&gt;&lt;/select&gt;","//x")
        )
    )
),"无合适选项，请联系作者更新数据")</f>
        <v>4</v>
      </c>
    </row>
    <row r="1623" spans="2:14" x14ac:dyDescent="0.4">
      <c r="B1623" s="4" t="s">
        <v>63</v>
      </c>
      <c r="C1623" s="4" t="s">
        <v>1873</v>
      </c>
      <c r="E1623">
        <v>16</v>
      </c>
      <c r="F1623" t="s">
        <v>1964</v>
      </c>
      <c r="G1623" s="4" t="s">
        <v>1874</v>
      </c>
      <c r="H1623" s="4" t="s">
        <v>2038</v>
      </c>
      <c r="I1623" s="4" t="str">
        <f t="shared" si="25"/>
        <v>选项表!$M$1623#</v>
      </c>
      <c r="J1623" s="4"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N1623">IFERROR(_xlfn._xlws.SORT(
    _xlfn.UNIQUE(
        TRANSPOSE(
            _xlfn.FILTERXML("&lt;select&gt;&lt;x&gt;"&amp;SUBSTITUTE(选项表[[#This Row],[选项表]],",","&lt;/x&gt;&lt;x&gt;") &amp;"&lt;/x&gt;&lt;/select&gt;","//x")
        )
    )
),"无合适选项，请联系作者更新数据")</f>
        <v>4</v>
      </c>
      <c r="N1623">
        <v>8</v>
      </c>
    </row>
    <row r="1624" spans="2:14" x14ac:dyDescent="0.4">
      <c r="B1624" s="4" t="s">
        <v>63</v>
      </c>
      <c r="C1624" s="4" t="s">
        <v>1873</v>
      </c>
      <c r="E1624">
        <v>32</v>
      </c>
      <c r="F1624" t="s">
        <v>1964</v>
      </c>
      <c r="G1624" s="4" t="s">
        <v>1874</v>
      </c>
      <c r="H1624" s="4" t="s">
        <v>2217</v>
      </c>
      <c r="I1624" s="4" t="str">
        <f t="shared" si="25"/>
        <v>选项表!$M$1624#</v>
      </c>
      <c r="J1624" s="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N1624">IFERROR(_xlfn._xlws.SORT(
    _xlfn.UNIQUE(
        TRANSPOSE(
            _xlfn.FILTERXML("&lt;select&gt;&lt;x&gt;"&amp;SUBSTITUTE(选项表[[#This Row],[选项表]],",","&lt;/x&gt;&lt;x&gt;") &amp;"&lt;/x&gt;&lt;/select&gt;","//x")
        )
    )
),"无合适选项，请联系作者更新数据")</f>
        <v>8</v>
      </c>
      <c r="N1624">
        <v>16</v>
      </c>
    </row>
    <row r="1625" spans="2:14" x14ac:dyDescent="0.4">
      <c r="B1625" s="4" t="s">
        <v>63</v>
      </c>
      <c r="C1625" s="4" t="s">
        <v>1873</v>
      </c>
      <c r="E1625">
        <v>64</v>
      </c>
      <c r="F1625" t="s">
        <v>1964</v>
      </c>
      <c r="G1625" s="4" t="s">
        <v>1874</v>
      </c>
      <c r="H1625" s="4" t="s">
        <v>2218</v>
      </c>
      <c r="I1625" s="4" t="str">
        <f t="shared" si="25"/>
        <v>选项表!$M$1625#</v>
      </c>
      <c r="J1625" s="4"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N1625">IFERROR(_xlfn._xlws.SORT(
    _xlfn.UNIQUE(
        TRANSPOSE(
            _xlfn.FILTERXML("&lt;select&gt;&lt;x&gt;"&amp;SUBSTITUTE(选项表[[#This Row],[选项表]],",","&lt;/x&gt;&lt;x&gt;") &amp;"&lt;/x&gt;&lt;/select&gt;","//x")
        )
    )
),"无合适选项，请联系作者更新数据")</f>
        <v>16</v>
      </c>
      <c r="N1625">
        <v>32</v>
      </c>
    </row>
    <row r="1626" spans="2:14" x14ac:dyDescent="0.4">
      <c r="B1626" s="4" t="s">
        <v>63</v>
      </c>
      <c r="C1626" s="4" t="s">
        <v>1873</v>
      </c>
      <c r="E1626">
        <v>128</v>
      </c>
      <c r="F1626" t="s">
        <v>1964</v>
      </c>
      <c r="G1626" s="4" t="s">
        <v>1874</v>
      </c>
      <c r="H1626" s="4" t="s">
        <v>2044</v>
      </c>
      <c r="I1626" s="4" t="str">
        <f t="shared" si="25"/>
        <v>选项表!$M$1626#</v>
      </c>
      <c r="J1626" s="4"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IFERROR(_xlfn._xlws.SORT(
    _xlfn.UNIQUE(
        TRANSPOSE(
            _xlfn.FILTERXML("&lt;select&gt;&lt;x&gt;"&amp;SUBSTITUTE(选项表[[#This Row],[选项表]],",","&lt;/x&gt;&lt;x&gt;") &amp;"&lt;/x&gt;&lt;/select&gt;","//x")
        )
    )
),"无合适选项，请联系作者更新数据")</f>
        <v>32</v>
      </c>
    </row>
    <row r="1627" spans="2:14" x14ac:dyDescent="0.4">
      <c r="B1627" s="4" t="s">
        <v>63</v>
      </c>
      <c r="C1627" s="4" t="s">
        <v>1873</v>
      </c>
      <c r="E1627">
        <v>8</v>
      </c>
      <c r="F1627" t="s">
        <v>1965</v>
      </c>
      <c r="G1627" s="4" t="s">
        <v>1874</v>
      </c>
      <c r="H1627" s="4" t="s">
        <v>2060</v>
      </c>
      <c r="I1627" s="4" t="str">
        <f t="shared" si="25"/>
        <v>选项表!$M$1627#</v>
      </c>
      <c r="J1627" s="4"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4</v>
      </c>
    </row>
    <row r="1628" spans="2:14" x14ac:dyDescent="0.4">
      <c r="B1628" s="4" t="s">
        <v>63</v>
      </c>
      <c r="C1628" s="4" t="s">
        <v>1873</v>
      </c>
      <c r="E1628">
        <v>16</v>
      </c>
      <c r="F1628" t="s">
        <v>1965</v>
      </c>
      <c r="G1628" s="4" t="s">
        <v>1874</v>
      </c>
      <c r="H1628" s="4" t="s">
        <v>2038</v>
      </c>
      <c r="I1628" s="4" t="str">
        <f t="shared" si="25"/>
        <v>选项表!$M$1628#</v>
      </c>
      <c r="J1628" s="4"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N1628">IFERROR(_xlfn._xlws.SORT(
    _xlfn.UNIQUE(
        TRANSPOSE(
            _xlfn.FILTERXML("&lt;select&gt;&lt;x&gt;"&amp;SUBSTITUTE(选项表[[#This Row],[选项表]],",","&lt;/x&gt;&lt;x&gt;") &amp;"&lt;/x&gt;&lt;/select&gt;","//x")
        )
    )
),"无合适选项，请联系作者更新数据")</f>
        <v>4</v>
      </c>
      <c r="N1628">
        <v>8</v>
      </c>
    </row>
    <row r="1629" spans="2:14" x14ac:dyDescent="0.4">
      <c r="B1629" s="4" t="s">
        <v>63</v>
      </c>
      <c r="C1629" s="4" t="s">
        <v>1873</v>
      </c>
      <c r="E1629">
        <v>32</v>
      </c>
      <c r="F1629" t="s">
        <v>1965</v>
      </c>
      <c r="G1629" s="4" t="s">
        <v>1874</v>
      </c>
      <c r="H1629" s="4" t="s">
        <v>2217</v>
      </c>
      <c r="I1629" s="4" t="str">
        <f t="shared" si="25"/>
        <v>选项表!$M$1629#</v>
      </c>
      <c r="J1629" s="4"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N1629">IFERROR(_xlfn._xlws.SORT(
    _xlfn.UNIQUE(
        TRANSPOSE(
            _xlfn.FILTERXML("&lt;select&gt;&lt;x&gt;"&amp;SUBSTITUTE(选项表[[#This Row],[选项表]],",","&lt;/x&gt;&lt;x&gt;") &amp;"&lt;/x&gt;&lt;/select&gt;","//x")
        )
    )
),"无合适选项，请联系作者更新数据")</f>
        <v>8</v>
      </c>
      <c r="N1629">
        <v>16</v>
      </c>
    </row>
    <row r="1630" spans="2:14" x14ac:dyDescent="0.4">
      <c r="B1630" s="4" t="s">
        <v>63</v>
      </c>
      <c r="C1630" s="4" t="s">
        <v>1873</v>
      </c>
      <c r="E1630">
        <v>64</v>
      </c>
      <c r="F1630" t="s">
        <v>1965</v>
      </c>
      <c r="G1630" s="4" t="s">
        <v>1874</v>
      </c>
      <c r="H1630" s="4" t="s">
        <v>2055</v>
      </c>
      <c r="I1630" s="4" t="str">
        <f t="shared" si="25"/>
        <v>选项表!$M$1630#</v>
      </c>
      <c r="J1630" s="4"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IFERROR(_xlfn._xlws.SORT(
    _xlfn.UNIQUE(
        TRANSPOSE(
            _xlfn.FILTERXML("&lt;select&gt;&lt;x&gt;"&amp;SUBSTITUTE(选项表[[#This Row],[选项表]],",","&lt;/x&gt;&lt;x&gt;") &amp;"&lt;/x&gt;&lt;/select&gt;","//x")
        )
    )
),"无合适选项，请联系作者更新数据")</f>
        <v>16</v>
      </c>
    </row>
    <row r="1631" spans="2:14" x14ac:dyDescent="0.4">
      <c r="B1631" s="4" t="s">
        <v>63</v>
      </c>
      <c r="C1631" s="4" t="s">
        <v>1873</v>
      </c>
      <c r="E1631">
        <v>96</v>
      </c>
      <c r="F1631" t="s">
        <v>1965</v>
      </c>
      <c r="G1631" s="4" t="s">
        <v>1874</v>
      </c>
      <c r="H1631" s="4" t="s">
        <v>2044</v>
      </c>
      <c r="I1631" s="4" t="str">
        <f t="shared" si="25"/>
        <v>选项表!$M$1631#</v>
      </c>
      <c r="J1631" s="4"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IFERROR(_xlfn._xlws.SORT(
    _xlfn.UNIQUE(
        TRANSPOSE(
            _xlfn.FILTERXML("&lt;select&gt;&lt;x&gt;"&amp;SUBSTITUTE(选项表[[#This Row],[选项表]],",","&lt;/x&gt;&lt;x&gt;") &amp;"&lt;/x&gt;&lt;/select&gt;","//x")
        )
    )
),"无合适选项，请联系作者更新数据")</f>
        <v>32</v>
      </c>
    </row>
    <row r="1632" spans="2:14" x14ac:dyDescent="0.4">
      <c r="B1632" s="4" t="s">
        <v>63</v>
      </c>
      <c r="C1632" s="4" t="s">
        <v>1873</v>
      </c>
      <c r="E1632">
        <v>48</v>
      </c>
      <c r="F1632" t="s">
        <v>1999</v>
      </c>
      <c r="G1632" s="4" t="s">
        <v>1874</v>
      </c>
      <c r="H1632" s="4" t="s">
        <v>2356</v>
      </c>
      <c r="I1632" s="4" t="str">
        <f t="shared" si="25"/>
        <v>选项表!$M$1632#</v>
      </c>
      <c r="J1632" s="4"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IFERROR(_xlfn._xlws.SORT(
    _xlfn.UNIQUE(
        TRANSPOSE(
            _xlfn.FILTERXML("&lt;select&gt;&lt;x&gt;"&amp;SUBSTITUTE(选项表[[#This Row],[选项表]],",","&lt;/x&gt;&lt;x&gt;") &amp;"&lt;/x&gt;&lt;/select&gt;","//x")
        )
    )
),"无合适选项，请联系作者更新数据")</f>
        <v>28</v>
      </c>
    </row>
    <row r="1633" spans="2:13" x14ac:dyDescent="0.4">
      <c r="B1633" s="4" t="s">
        <v>63</v>
      </c>
      <c r="C1633" s="4" t="s">
        <v>1873</v>
      </c>
      <c r="E1633">
        <v>96</v>
      </c>
      <c r="F1633" t="s">
        <v>1999</v>
      </c>
      <c r="G1633" s="4" t="s">
        <v>1874</v>
      </c>
      <c r="H1633" s="4" t="s">
        <v>2048</v>
      </c>
      <c r="I1633" s="4" t="str">
        <f t="shared" si="25"/>
        <v>选项表!$M$1633#</v>
      </c>
      <c r="J1633" s="4"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IFERROR(_xlfn._xlws.SORT(
    _xlfn.UNIQUE(
        TRANSPOSE(
            _xlfn.FILTERXML("&lt;select&gt;&lt;x&gt;"&amp;SUBSTITUTE(选项表[[#This Row],[选项表]],",","&lt;/x&gt;&lt;x&gt;") &amp;"&lt;/x&gt;&lt;/select&gt;","//x")
        )
    )
),"无合适选项，请联系作者更新数据")</f>
        <v>56</v>
      </c>
    </row>
    <row r="1634" spans="2:13" x14ac:dyDescent="0.4">
      <c r="B1634" s="4" t="s">
        <v>63</v>
      </c>
      <c r="C1634" s="4" t="s">
        <v>1873</v>
      </c>
      <c r="E1634">
        <v>20</v>
      </c>
      <c r="F1634" t="s">
        <v>1991</v>
      </c>
      <c r="G1634" s="4" t="s">
        <v>1874</v>
      </c>
      <c r="H1634" s="4" t="s">
        <v>2060</v>
      </c>
      <c r="I1634" s="4" t="str">
        <f t="shared" si="25"/>
        <v>选项表!$M$1634#</v>
      </c>
      <c r="J1634" s="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4</v>
      </c>
    </row>
    <row r="1635" spans="2:13" x14ac:dyDescent="0.4">
      <c r="B1635" s="4" t="s">
        <v>63</v>
      </c>
      <c r="C1635" s="4" t="s">
        <v>1873</v>
      </c>
      <c r="E1635">
        <v>40</v>
      </c>
      <c r="F1635" t="s">
        <v>1991</v>
      </c>
      <c r="G1635" s="4" t="s">
        <v>1874</v>
      </c>
      <c r="H1635" s="4" t="s">
        <v>2058</v>
      </c>
      <c r="I1635" s="4" t="str">
        <f t="shared" si="25"/>
        <v>选项表!$M$1635#</v>
      </c>
      <c r="J1635" s="4"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IFERROR(_xlfn._xlws.SORT(
    _xlfn.UNIQUE(
        TRANSPOSE(
            _xlfn.FILTERXML("&lt;select&gt;&lt;x&gt;"&amp;SUBSTITUTE(选项表[[#This Row],[选项表]],",","&lt;/x&gt;&lt;x&gt;") &amp;"&lt;/x&gt;&lt;/select&gt;","//x")
        )
    )
),"无合适选项，请联系作者更新数据")</f>
        <v>8</v>
      </c>
    </row>
    <row r="1636" spans="2:13" x14ac:dyDescent="0.4">
      <c r="B1636" s="4" t="s">
        <v>63</v>
      </c>
      <c r="C1636" s="4" t="s">
        <v>1873</v>
      </c>
      <c r="E1636">
        <v>20</v>
      </c>
      <c r="F1636" t="s">
        <v>1990</v>
      </c>
      <c r="G1636" s="4" t="s">
        <v>1874</v>
      </c>
      <c r="H1636" s="4" t="s">
        <v>2060</v>
      </c>
      <c r="I1636" s="4" t="str">
        <f t="shared" si="25"/>
        <v>选项表!$M$1636#</v>
      </c>
      <c r="J1636" s="4"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IFERROR(_xlfn._xlws.SORT(
    _xlfn.UNIQUE(
        TRANSPOSE(
            _xlfn.FILTERXML("&lt;select&gt;&lt;x&gt;"&amp;SUBSTITUTE(选项表[[#This Row],[选项表]],",","&lt;/x&gt;&lt;x&gt;") &amp;"&lt;/x&gt;&lt;/select&gt;","//x")
        )
    )
),"无合适选项，请联系作者更新数据")</f>
        <v>4</v>
      </c>
    </row>
    <row r="1637" spans="2:13" x14ac:dyDescent="0.4">
      <c r="B1637" s="4" t="s">
        <v>63</v>
      </c>
      <c r="C1637" s="4" t="s">
        <v>1873</v>
      </c>
      <c r="E1637">
        <v>32</v>
      </c>
      <c r="F1637" t="s">
        <v>1990</v>
      </c>
      <c r="G1637" s="4" t="s">
        <v>1874</v>
      </c>
      <c r="H1637" s="4" t="s">
        <v>2058</v>
      </c>
      <c r="I1637" s="4" t="str">
        <f t="shared" si="25"/>
        <v>选项表!$M$1637#</v>
      </c>
      <c r="J1637" s="4"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8</v>
      </c>
    </row>
    <row r="1638" spans="2:13" x14ac:dyDescent="0.4">
      <c r="B1638" s="4" t="s">
        <v>63</v>
      </c>
      <c r="C1638" s="4" t="s">
        <v>1873</v>
      </c>
      <c r="E1638">
        <v>40</v>
      </c>
      <c r="F1638" t="s">
        <v>1990</v>
      </c>
      <c r="G1638" s="4" t="s">
        <v>1874</v>
      </c>
      <c r="H1638" s="4" t="s">
        <v>2095</v>
      </c>
      <c r="I1638" s="4" t="str">
        <f t="shared" si="25"/>
        <v>选项表!$M$1638#</v>
      </c>
      <c r="J1638" s="4"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IFERROR(_xlfn._xlws.SORT(
    _xlfn.UNIQUE(
        TRANSPOSE(
            _xlfn.FILTERXML("&lt;select&gt;&lt;x&gt;"&amp;SUBSTITUTE(选项表[[#This Row],[选项表]],",","&lt;/x&gt;&lt;x&gt;") &amp;"&lt;/x&gt;&lt;/select&gt;","//x")
        )
    )
),"无合适选项，请联系作者更新数据")</f>
        <v>10</v>
      </c>
    </row>
    <row r="1639" spans="2:13" x14ac:dyDescent="0.4">
      <c r="B1639" s="4" t="s">
        <v>63</v>
      </c>
      <c r="C1639" s="4" t="s">
        <v>1873</v>
      </c>
      <c r="E1639">
        <v>80</v>
      </c>
      <c r="F1639" t="s">
        <v>1990</v>
      </c>
      <c r="G1639" s="4" t="s">
        <v>1874</v>
      </c>
      <c r="H1639" s="4" t="s">
        <v>2097</v>
      </c>
      <c r="I1639" s="4" t="str">
        <f t="shared" si="25"/>
        <v>选项表!$M$1639#</v>
      </c>
      <c r="J1639" s="4"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20</v>
      </c>
    </row>
    <row r="1640" spans="2:13" x14ac:dyDescent="0.4">
      <c r="B1640" s="4" t="s">
        <v>63</v>
      </c>
      <c r="C1640" s="4" t="s">
        <v>1873</v>
      </c>
      <c r="E1640">
        <v>128</v>
      </c>
      <c r="F1640" t="s">
        <v>1990</v>
      </c>
      <c r="G1640" s="4" t="s">
        <v>1874</v>
      </c>
      <c r="H1640" s="4" t="s">
        <v>2044</v>
      </c>
      <c r="I1640" s="4" t="str">
        <f t="shared" si="25"/>
        <v>选项表!$M$1640#</v>
      </c>
      <c r="J1640" s="4"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32</v>
      </c>
    </row>
    <row r="1641" spans="2:13" x14ac:dyDescent="0.4">
      <c r="B1641" s="4" t="s">
        <v>63</v>
      </c>
      <c r="C1641" s="4" t="s">
        <v>1873</v>
      </c>
      <c r="E1641">
        <v>160</v>
      </c>
      <c r="F1641" t="s">
        <v>1990</v>
      </c>
      <c r="G1641" s="4" t="s">
        <v>1874</v>
      </c>
      <c r="H1641" s="4" t="s">
        <v>2099</v>
      </c>
      <c r="I1641" s="4" t="str">
        <f t="shared" si="25"/>
        <v>选项表!$M$1641#</v>
      </c>
      <c r="J1641" s="4"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40</v>
      </c>
    </row>
    <row r="1642" spans="2:13" x14ac:dyDescent="0.4">
      <c r="B1642" s="4" t="s">
        <v>63</v>
      </c>
      <c r="C1642" s="4" t="s">
        <v>1873</v>
      </c>
      <c r="E1642">
        <v>320</v>
      </c>
      <c r="F1642" t="s">
        <v>1990</v>
      </c>
      <c r="G1642" s="4" t="s">
        <v>1874</v>
      </c>
      <c r="H1642" s="4" t="s">
        <v>2025</v>
      </c>
      <c r="I1642" s="4" t="str">
        <f t="shared" si="25"/>
        <v>选项表!$M$1642#</v>
      </c>
      <c r="J1642" s="4"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80</v>
      </c>
    </row>
    <row r="1643" spans="2:13" x14ac:dyDescent="0.4">
      <c r="B1643" s="4" t="s">
        <v>63</v>
      </c>
      <c r="C1643" s="4" t="s">
        <v>1873</v>
      </c>
      <c r="E1643">
        <v>56</v>
      </c>
      <c r="F1643" t="s">
        <v>1989</v>
      </c>
      <c r="G1643" s="4" t="s">
        <v>1874</v>
      </c>
      <c r="H1643" s="4" t="s">
        <v>2092</v>
      </c>
      <c r="I1643" s="4" t="str">
        <f t="shared" si="25"/>
        <v>选项表!$M$1643#</v>
      </c>
      <c r="J1643" s="4"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6</v>
      </c>
    </row>
    <row r="1644" spans="2:13" x14ac:dyDescent="0.4">
      <c r="B1644" s="4" t="s">
        <v>63</v>
      </c>
      <c r="C1644" s="4" t="s">
        <v>1873</v>
      </c>
      <c r="E1644">
        <v>112</v>
      </c>
      <c r="F1644" t="s">
        <v>1989</v>
      </c>
      <c r="G1644" s="4" t="s">
        <v>1874</v>
      </c>
      <c r="H1644" s="4" t="s">
        <v>2094</v>
      </c>
      <c r="I1644" s="4" t="str">
        <f t="shared" si="25"/>
        <v>选项表!$M$1644#</v>
      </c>
      <c r="J1644" s="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14</v>
      </c>
    </row>
    <row r="1645" spans="2:13" x14ac:dyDescent="0.4">
      <c r="B1645" s="4" t="s">
        <v>63</v>
      </c>
      <c r="C1645" s="4" t="s">
        <v>1873</v>
      </c>
      <c r="E1645">
        <v>224</v>
      </c>
      <c r="F1645" t="s">
        <v>1989</v>
      </c>
      <c r="G1645" s="4" t="s">
        <v>1874</v>
      </c>
      <c r="H1645" s="4" t="s">
        <v>2356</v>
      </c>
      <c r="I1645" s="4" t="str">
        <f t="shared" si="25"/>
        <v>选项表!$M$1645#</v>
      </c>
      <c r="J1645" s="4"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28</v>
      </c>
    </row>
    <row r="1646" spans="2:13" x14ac:dyDescent="0.4">
      <c r="B1646" s="4" t="s">
        <v>63</v>
      </c>
      <c r="C1646" s="4" t="s">
        <v>1873</v>
      </c>
      <c r="E1646">
        <v>448</v>
      </c>
      <c r="F1646" t="s">
        <v>1989</v>
      </c>
      <c r="G1646" s="4" t="s">
        <v>1874</v>
      </c>
      <c r="H1646" s="4" t="s">
        <v>2048</v>
      </c>
      <c r="I1646" s="4" t="str">
        <f t="shared" si="25"/>
        <v>选项表!$M$1646#</v>
      </c>
      <c r="J1646" s="4"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56</v>
      </c>
    </row>
    <row r="1647" spans="2:13" x14ac:dyDescent="0.4">
      <c r="B1647" s="4" t="s">
        <v>63</v>
      </c>
      <c r="C1647" s="4" t="s">
        <v>1873</v>
      </c>
      <c r="E1647">
        <v>40</v>
      </c>
      <c r="F1647" t="s">
        <v>1993</v>
      </c>
      <c r="G1647" s="4" t="s">
        <v>1874</v>
      </c>
      <c r="H1647" s="4" t="s">
        <v>2058</v>
      </c>
      <c r="I1647" s="4" t="str">
        <f t="shared" si="25"/>
        <v>选项表!$M$1647#</v>
      </c>
      <c r="J1647" s="4"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8</v>
      </c>
    </row>
    <row r="1648" spans="2:13" x14ac:dyDescent="0.4">
      <c r="B1648" s="4" t="s">
        <v>63</v>
      </c>
      <c r="C1648" s="4" t="s">
        <v>1873</v>
      </c>
      <c r="E1648">
        <v>160</v>
      </c>
      <c r="F1648" t="s">
        <v>1993</v>
      </c>
      <c r="G1648" s="4" t="s">
        <v>1874</v>
      </c>
      <c r="H1648" s="4" t="s">
        <v>2358</v>
      </c>
      <c r="I1648" s="4" t="str">
        <f t="shared" si="25"/>
        <v>选项表!$M$1648#</v>
      </c>
      <c r="J1648" s="4"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36</v>
      </c>
    </row>
    <row r="1649" spans="2:13" x14ac:dyDescent="0.4">
      <c r="B1649" s="4" t="s">
        <v>63</v>
      </c>
      <c r="C1649" s="4" t="s">
        <v>1873</v>
      </c>
      <c r="E1649">
        <v>320</v>
      </c>
      <c r="F1649" t="s">
        <v>1993</v>
      </c>
      <c r="G1649" s="4" t="s">
        <v>1874</v>
      </c>
      <c r="H1649" s="4" t="s">
        <v>2071</v>
      </c>
      <c r="I1649" s="4" t="str">
        <f t="shared" si="25"/>
        <v>选项表!$M$1649#</v>
      </c>
      <c r="J1649" s="4"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IFERROR(_xlfn._xlws.SORT(
    _xlfn.UNIQUE(
        TRANSPOSE(
            _xlfn.FILTERXML("&lt;select&gt;&lt;x&gt;"&amp;SUBSTITUTE(选项表[[#This Row],[选项表]],",","&lt;/x&gt;&lt;x&gt;") &amp;"&lt;/x&gt;&lt;/select&gt;","//x")
        )
    )
),"无合适选项，请联系作者更新数据")</f>
        <v>72</v>
      </c>
    </row>
    <row r="1650" spans="2:13" x14ac:dyDescent="0.4">
      <c r="B1650" s="4" t="s">
        <v>63</v>
      </c>
      <c r="C1650" s="4" t="s">
        <v>1873</v>
      </c>
      <c r="E1650">
        <v>40</v>
      </c>
      <c r="F1650" t="s">
        <v>1992</v>
      </c>
      <c r="G1650" s="4" t="s">
        <v>1874</v>
      </c>
      <c r="H1650" s="4" t="s">
        <v>2095</v>
      </c>
      <c r="I1650" s="4" t="str">
        <f t="shared" si="25"/>
        <v>选项表!$M$1650#</v>
      </c>
      <c r="J1650" s="4"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IFERROR(_xlfn._xlws.SORT(
    _xlfn.UNIQUE(
        TRANSPOSE(
            _xlfn.FILTERXML("&lt;select&gt;&lt;x&gt;"&amp;SUBSTITUTE(选项表[[#This Row],[选项表]],",","&lt;/x&gt;&lt;x&gt;") &amp;"&lt;/x&gt;&lt;/select&gt;","//x")
        )
    )
),"无合适选项，请联系作者更新数据")</f>
        <v>10</v>
      </c>
    </row>
    <row r="1651" spans="2:13" x14ac:dyDescent="0.4">
      <c r="B1651" s="4" t="s">
        <v>63</v>
      </c>
      <c r="C1651" s="4" t="s">
        <v>1873</v>
      </c>
      <c r="E1651">
        <v>80</v>
      </c>
      <c r="F1651" t="s">
        <v>1992</v>
      </c>
      <c r="G1651" s="4" t="s">
        <v>1874</v>
      </c>
      <c r="H1651" s="4" t="s">
        <v>2097</v>
      </c>
      <c r="I1651" s="4" t="str">
        <f t="shared" si="25"/>
        <v>选项表!$M$1651#</v>
      </c>
      <c r="J1651" s="4"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IFERROR(_xlfn._xlws.SORT(
    _xlfn.UNIQUE(
        TRANSPOSE(
            _xlfn.FILTERXML("&lt;select&gt;&lt;x&gt;"&amp;SUBSTITUTE(选项表[[#This Row],[选项表]],",","&lt;/x&gt;&lt;x&gt;") &amp;"&lt;/x&gt;&lt;/select&gt;","//x")
        )
    )
),"无合适选项，请联系作者更新数据")</f>
        <v>20</v>
      </c>
    </row>
    <row r="1652" spans="2:13" x14ac:dyDescent="0.4">
      <c r="B1652" s="4" t="s">
        <v>63</v>
      </c>
      <c r="C1652" s="4" t="s">
        <v>1873</v>
      </c>
      <c r="E1652">
        <v>160</v>
      </c>
      <c r="F1652" t="s">
        <v>1992</v>
      </c>
      <c r="G1652" s="4" t="s">
        <v>1874</v>
      </c>
      <c r="H1652" s="4" t="s">
        <v>2099</v>
      </c>
      <c r="I1652" s="4" t="str">
        <f t="shared" si="25"/>
        <v>选项表!$M$1652#</v>
      </c>
      <c r="J1652" s="4"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IFERROR(_xlfn._xlws.SORT(
    _xlfn.UNIQUE(
        TRANSPOSE(
            _xlfn.FILTERXML("&lt;select&gt;&lt;x&gt;"&amp;SUBSTITUTE(选项表[[#This Row],[选项表]],",","&lt;/x&gt;&lt;x&gt;") &amp;"&lt;/x&gt;&lt;/select&gt;","//x")
        )
    )
),"无合适选项，请联系作者更新数据")</f>
        <v>40</v>
      </c>
    </row>
    <row r="1653" spans="2:13" x14ac:dyDescent="0.4">
      <c r="B1653" s="4" t="s">
        <v>63</v>
      </c>
      <c r="C1653" s="4" t="s">
        <v>1873</v>
      </c>
      <c r="E1653">
        <v>320</v>
      </c>
      <c r="F1653" t="s">
        <v>1992</v>
      </c>
      <c r="G1653" s="4" t="s">
        <v>1874</v>
      </c>
      <c r="H1653" s="4" t="s">
        <v>2025</v>
      </c>
      <c r="I1653" s="4" t="str">
        <f t="shared" si="25"/>
        <v>选项表!$M$1653#</v>
      </c>
      <c r="J1653" s="4"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IFERROR(_xlfn._xlws.SORT(
    _xlfn.UNIQUE(
        TRANSPOSE(
            _xlfn.FILTERXML("&lt;select&gt;&lt;x&gt;"&amp;SUBSTITUTE(选项表[[#This Row],[选项表]],",","&lt;/x&gt;&lt;x&gt;") &amp;"&lt;/x&gt;&lt;/select&gt;","//x")
        )
    )
),"无合适选项，请联系作者更新数据")</f>
        <v>80</v>
      </c>
    </row>
    <row r="1654" spans="2:13" x14ac:dyDescent="0.4">
      <c r="B1654" s="4" t="s">
        <v>63</v>
      </c>
      <c r="C1654" s="4" t="s">
        <v>1873</v>
      </c>
      <c r="E1654">
        <v>64</v>
      </c>
      <c r="F1654" t="s">
        <v>1994</v>
      </c>
      <c r="G1654" s="4" t="s">
        <v>1874</v>
      </c>
      <c r="H1654" s="4" t="s">
        <v>2044</v>
      </c>
      <c r="I1654" s="4" t="str">
        <f t="shared" si="25"/>
        <v>选项表!$M$1654#</v>
      </c>
      <c r="J1654" s="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IFERROR(_xlfn._xlws.SORT(
    _xlfn.UNIQUE(
        TRANSPOSE(
            _xlfn.FILTERXML("&lt;select&gt;&lt;x&gt;"&amp;SUBSTITUTE(选项表[[#This Row],[选项表]],",","&lt;/x&gt;&lt;x&gt;") &amp;"&lt;/x&gt;&lt;/select&gt;","//x")
        )
    )
),"无合适选项，请联系作者更新数据")</f>
        <v>32</v>
      </c>
    </row>
    <row r="1655" spans="2:13" x14ac:dyDescent="0.4">
      <c r="B1655" s="4" t="s">
        <v>63</v>
      </c>
      <c r="C1655" s="4" t="s">
        <v>1873</v>
      </c>
      <c r="E1655">
        <v>226</v>
      </c>
      <c r="F1655" t="s">
        <v>1994</v>
      </c>
      <c r="G1655" s="4" t="s">
        <v>1874</v>
      </c>
      <c r="H1655" s="4" t="s">
        <v>2081</v>
      </c>
      <c r="I1655" s="4" t="str">
        <f t="shared" si="25"/>
        <v>选项表!$M$1655#</v>
      </c>
      <c r="J1655" s="4"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IFERROR(_xlfn._xlws.SORT(
    _xlfn.UNIQUE(
        TRANSPOSE(
            _xlfn.FILTERXML("&lt;select&gt;&lt;x&gt;"&amp;SUBSTITUTE(选项表[[#This Row],[选项表]],",","&lt;/x&gt;&lt;x&gt;") &amp;"&lt;/x&gt;&lt;/select&gt;","//x")
        )
    )
),"无合适选项，请联系作者更新数据")</f>
        <v>90</v>
      </c>
    </row>
    <row r="1656" spans="2:13" x14ac:dyDescent="0.4">
      <c r="B1656" s="4" t="s">
        <v>63</v>
      </c>
      <c r="C1656" s="4" t="s">
        <v>1873</v>
      </c>
      <c r="E1656">
        <v>452</v>
      </c>
      <c r="F1656" t="s">
        <v>1994</v>
      </c>
      <c r="G1656" s="4" t="s">
        <v>1874</v>
      </c>
      <c r="H1656" s="4" t="s">
        <v>2084</v>
      </c>
      <c r="I1656" s="4" t="str">
        <f t="shared" si="25"/>
        <v>选项表!$M$1656#</v>
      </c>
      <c r="J1656" s="4"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IFERROR(_xlfn._xlws.SORT(
    _xlfn.UNIQUE(
        TRANSPOSE(
            _xlfn.FILTERXML("&lt;select&gt;&lt;x&gt;"&amp;SUBSTITUTE(选项表[[#This Row],[选项表]],",","&lt;/x&gt;&lt;x&gt;") &amp;"&lt;/x&gt;&lt;/select&gt;","//x")
        )
    )
),"无合适选项，请联系作者更新数据")</f>
        <v>180</v>
      </c>
    </row>
    <row r="1657" spans="2:13" x14ac:dyDescent="0.4">
      <c r="B1657" s="4" t="s">
        <v>63</v>
      </c>
      <c r="C1657" s="4" t="s">
        <v>1873</v>
      </c>
      <c r="E1657">
        <v>96</v>
      </c>
      <c r="F1657" t="s">
        <v>1988</v>
      </c>
      <c r="G1657" s="4" t="s">
        <v>1874</v>
      </c>
      <c r="H1657" s="4" t="s">
        <v>2055</v>
      </c>
      <c r="I1657" s="4" t="str">
        <f t="shared" si="25"/>
        <v>选项表!$M$1657#</v>
      </c>
      <c r="J1657" s="4"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16</v>
      </c>
    </row>
    <row r="1658" spans="2:13" x14ac:dyDescent="0.4">
      <c r="B1658" s="4" t="s">
        <v>63</v>
      </c>
      <c r="C1658" s="4" t="s">
        <v>1873</v>
      </c>
      <c r="E1658">
        <v>192</v>
      </c>
      <c r="F1658" t="s">
        <v>1988</v>
      </c>
      <c r="G1658" s="4" t="s">
        <v>1874</v>
      </c>
      <c r="H1658" s="4" t="s">
        <v>2044</v>
      </c>
      <c r="I1658" s="4" t="str">
        <f t="shared" si="25"/>
        <v>选项表!$M$1658#</v>
      </c>
      <c r="J1658" s="4"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32</v>
      </c>
    </row>
    <row r="1659" spans="2:13" x14ac:dyDescent="0.4">
      <c r="B1659" s="4" t="s">
        <v>63</v>
      </c>
      <c r="C1659" s="4" t="s">
        <v>1873</v>
      </c>
      <c r="E1659">
        <v>474</v>
      </c>
      <c r="F1659" t="s">
        <v>1988</v>
      </c>
      <c r="G1659" s="4" t="s">
        <v>1874</v>
      </c>
      <c r="H1659" s="4" t="s">
        <v>2089</v>
      </c>
      <c r="I1659" s="4" t="str">
        <f t="shared" si="25"/>
        <v>选项表!$M$1659#</v>
      </c>
      <c r="J1659" s="4"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82</v>
      </c>
    </row>
    <row r="1660" spans="2:13" x14ac:dyDescent="0.4">
      <c r="B1660" s="4" t="s">
        <v>63</v>
      </c>
      <c r="C1660" s="4" t="s">
        <v>1873</v>
      </c>
      <c r="E1660">
        <v>948</v>
      </c>
      <c r="F1660" t="s">
        <v>1988</v>
      </c>
      <c r="G1660" s="4" t="s">
        <v>1874</v>
      </c>
      <c r="H1660" s="4" t="s">
        <v>2091</v>
      </c>
      <c r="I1660" s="4" t="str">
        <f t="shared" si="25"/>
        <v>选项表!$M$1660#</v>
      </c>
      <c r="J1660" s="4"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164</v>
      </c>
    </row>
    <row r="1661" spans="2:13" x14ac:dyDescent="0.4">
      <c r="B1661" s="4" t="s">
        <v>63</v>
      </c>
      <c r="C1661" s="4" t="s">
        <v>1873</v>
      </c>
      <c r="E1661">
        <v>88</v>
      </c>
      <c r="F1661" t="s">
        <v>1996</v>
      </c>
      <c r="G1661" s="4" t="s">
        <v>1874</v>
      </c>
      <c r="H1661" s="4" t="s">
        <v>2095</v>
      </c>
      <c r="I1661" s="4" t="str">
        <f t="shared" si="25"/>
        <v>选项表!$M$1661#</v>
      </c>
      <c r="J1661" s="4"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10</v>
      </c>
    </row>
    <row r="1662" spans="2:13" x14ac:dyDescent="0.4">
      <c r="B1662" s="4" t="s">
        <v>63</v>
      </c>
      <c r="C1662" s="4" t="s">
        <v>1873</v>
      </c>
      <c r="E1662">
        <v>176</v>
      </c>
      <c r="F1662" t="s">
        <v>1996</v>
      </c>
      <c r="G1662" s="4" t="s">
        <v>1874</v>
      </c>
      <c r="H1662" s="4" t="s">
        <v>2101</v>
      </c>
      <c r="I1662" s="4" t="str">
        <f t="shared" si="25"/>
        <v>选项表!$M$1662#</v>
      </c>
      <c r="J1662" s="4"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IFERROR(_xlfn._xlws.SORT(
    _xlfn.UNIQUE(
        TRANSPOSE(
            _xlfn.FILTERXML("&lt;select&gt;&lt;x&gt;"&amp;SUBSTITUTE(选项表[[#This Row],[选项表]],",","&lt;/x&gt;&lt;x&gt;") &amp;"&lt;/x&gt;&lt;/select&gt;","//x")
        )
    )
),"无合适选项，请联系作者更新数据")</f>
        <v>22</v>
      </c>
    </row>
    <row r="1663" spans="2:13" x14ac:dyDescent="0.4">
      <c r="B1663" s="4" t="s">
        <v>63</v>
      </c>
      <c r="C1663" s="4" t="s">
        <v>1873</v>
      </c>
      <c r="E1663">
        <v>352</v>
      </c>
      <c r="F1663" t="s">
        <v>1996</v>
      </c>
      <c r="G1663" s="4" t="s">
        <v>1874</v>
      </c>
      <c r="H1663" s="4" t="s">
        <v>2103</v>
      </c>
      <c r="I1663" s="4" t="str">
        <f t="shared" si="25"/>
        <v>选项表!$M$1663#</v>
      </c>
      <c r="J1663" s="4"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IFERROR(_xlfn._xlws.SORT(
    _xlfn.UNIQUE(
        TRANSPOSE(
            _xlfn.FILTERXML("&lt;select&gt;&lt;x&gt;"&amp;SUBSTITUTE(选项表[[#This Row],[选项表]],",","&lt;/x&gt;&lt;x&gt;") &amp;"&lt;/x&gt;&lt;/select&gt;","//x")
        )
    )
),"无合适选项，请联系作者更新数据")</f>
        <v>44</v>
      </c>
    </row>
    <row r="1664" spans="2:13" x14ac:dyDescent="0.4">
      <c r="B1664" s="4" t="s">
        <v>63</v>
      </c>
      <c r="C1664" s="4" t="s">
        <v>1873</v>
      </c>
      <c r="E1664">
        <v>32</v>
      </c>
      <c r="F1664" t="s">
        <v>1979</v>
      </c>
      <c r="G1664" s="4" t="s">
        <v>1874</v>
      </c>
      <c r="H1664" s="4" t="s">
        <v>2058</v>
      </c>
      <c r="I1664" s="4" t="str">
        <f t="shared" si="25"/>
        <v>选项表!$M$1664#</v>
      </c>
      <c r="J1664" s="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IFERROR(_xlfn._xlws.SORT(
    _xlfn.UNIQUE(
        TRANSPOSE(
            _xlfn.FILTERXML("&lt;select&gt;&lt;x&gt;"&amp;SUBSTITUTE(选项表[[#This Row],[选项表]],",","&lt;/x&gt;&lt;x&gt;") &amp;"&lt;/x&gt;&lt;/select&gt;","//x")
        )
    )
),"无合适选项，请联系作者更新数据")</f>
        <v>8</v>
      </c>
    </row>
    <row r="1665" spans="2:13" x14ac:dyDescent="0.4">
      <c r="B1665" s="4" t="s">
        <v>63</v>
      </c>
      <c r="C1665" s="4" t="s">
        <v>1873</v>
      </c>
      <c r="E1665">
        <v>64</v>
      </c>
      <c r="F1665" t="s">
        <v>1979</v>
      </c>
      <c r="G1665" s="4" t="s">
        <v>1874</v>
      </c>
      <c r="H1665" s="4" t="s">
        <v>2055</v>
      </c>
      <c r="I1665" s="4" t="str">
        <f t="shared" si="25"/>
        <v>选项表!$M$1665#</v>
      </c>
      <c r="J1665" s="4"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IFERROR(_xlfn._xlws.SORT(
    _xlfn.UNIQUE(
        TRANSPOSE(
            _xlfn.FILTERXML("&lt;select&gt;&lt;x&gt;"&amp;SUBSTITUTE(选项表[[#This Row],[选项表]],",","&lt;/x&gt;&lt;x&gt;") &amp;"&lt;/x&gt;&lt;/select&gt;","//x")
        )
    )
),"无合适选项，请联系作者更新数据")</f>
        <v>16</v>
      </c>
    </row>
    <row r="1666" spans="2:13" x14ac:dyDescent="0.4">
      <c r="B1666" s="4" t="s">
        <v>63</v>
      </c>
      <c r="C1666" s="4" t="s">
        <v>1873</v>
      </c>
      <c r="E1666">
        <v>128</v>
      </c>
      <c r="F1666" t="s">
        <v>1979</v>
      </c>
      <c r="G1666" s="4" t="s">
        <v>1874</v>
      </c>
      <c r="H1666" s="4" t="s">
        <v>2044</v>
      </c>
      <c r="I1666" s="4" t="str">
        <f t="shared" ref="I1666:I1729" si="26">"选项表!" &amp; ADDRESS(ROW(M1666),COLUMN(M1666)) &amp; "#"</f>
        <v>选项表!$M$1666#</v>
      </c>
      <c r="J1666" s="4"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32</v>
      </c>
    </row>
    <row r="1667" spans="2:13" x14ac:dyDescent="0.4">
      <c r="B1667" s="4" t="s">
        <v>63</v>
      </c>
      <c r="C1667" s="4" t="s">
        <v>1873</v>
      </c>
      <c r="E1667">
        <v>256</v>
      </c>
      <c r="F1667" t="s">
        <v>1979</v>
      </c>
      <c r="G1667" s="4" t="s">
        <v>1874</v>
      </c>
      <c r="H1667" s="4" t="s">
        <v>2045</v>
      </c>
      <c r="I1667" s="4" t="str">
        <f t="shared" si="26"/>
        <v>选项表!$M$1667#</v>
      </c>
      <c r="J1667" s="4"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IFERROR(_xlfn._xlws.SORT(
    _xlfn.UNIQUE(
        TRANSPOSE(
            _xlfn.FILTERXML("&lt;select&gt;&lt;x&gt;"&amp;SUBSTITUTE(选项表[[#This Row],[选项表]],",","&lt;/x&gt;&lt;x&gt;") &amp;"&lt;/x&gt;&lt;/select&gt;","//x")
        )
    )
),"无合适选项，请联系作者更新数据")</f>
        <v>64</v>
      </c>
    </row>
    <row r="1668" spans="2:13" x14ac:dyDescent="0.4">
      <c r="B1668" s="4" t="s">
        <v>63</v>
      </c>
      <c r="C1668" s="4" t="s">
        <v>1873</v>
      </c>
      <c r="E1668">
        <v>320</v>
      </c>
      <c r="F1668" t="s">
        <v>1979</v>
      </c>
      <c r="G1668" s="4" t="s">
        <v>1874</v>
      </c>
      <c r="H1668" s="4" t="s">
        <v>2056</v>
      </c>
      <c r="I1668" s="4" t="str">
        <f t="shared" si="26"/>
        <v>选项表!$M$1668#</v>
      </c>
      <c r="J1668" s="4"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IFERROR(_xlfn._xlws.SORT(
    _xlfn.UNIQUE(
        TRANSPOSE(
            _xlfn.FILTERXML("&lt;select&gt;&lt;x&gt;"&amp;SUBSTITUTE(选项表[[#This Row],[选项表]],",","&lt;/x&gt;&lt;x&gt;") &amp;"&lt;/x&gt;&lt;/select&gt;","//x")
        )
    )
),"无合适选项，请联系作者更新数据")</f>
        <v>84</v>
      </c>
    </row>
    <row r="1669" spans="2:13" x14ac:dyDescent="0.4">
      <c r="B1669" s="4" t="s">
        <v>63</v>
      </c>
      <c r="C1669" s="4" t="s">
        <v>1873</v>
      </c>
      <c r="E1669">
        <v>32</v>
      </c>
      <c r="F1669" t="s">
        <v>1980</v>
      </c>
      <c r="G1669" s="4" t="s">
        <v>1874</v>
      </c>
      <c r="H1669" s="4" t="s">
        <v>2058</v>
      </c>
      <c r="I1669" s="4" t="str">
        <f t="shared" si="26"/>
        <v>选项表!$M$1669#</v>
      </c>
      <c r="J1669" s="4"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IFERROR(_xlfn._xlws.SORT(
    _xlfn.UNIQUE(
        TRANSPOSE(
            _xlfn.FILTERXML("&lt;select&gt;&lt;x&gt;"&amp;SUBSTITUTE(选项表[[#This Row],[选项表]],",","&lt;/x&gt;&lt;x&gt;") &amp;"&lt;/x&gt;&lt;/select&gt;","//x")
        )
    )
),"无合适选项，请联系作者更新数据")</f>
        <v>8</v>
      </c>
    </row>
    <row r="1670" spans="2:13" x14ac:dyDescent="0.4">
      <c r="B1670" s="4" t="s">
        <v>63</v>
      </c>
      <c r="C1670" s="4" t="s">
        <v>1873</v>
      </c>
      <c r="E1670">
        <v>64</v>
      </c>
      <c r="F1670" t="s">
        <v>1980</v>
      </c>
      <c r="G1670" s="4" t="s">
        <v>1874</v>
      </c>
      <c r="H1670" s="4" t="s">
        <v>2055</v>
      </c>
      <c r="I1670" s="4" t="str">
        <f t="shared" si="26"/>
        <v>选项表!$M$1670#</v>
      </c>
      <c r="J1670" s="4"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16</v>
      </c>
    </row>
    <row r="1671" spans="2:13" x14ac:dyDescent="0.4">
      <c r="B1671" s="4" t="s">
        <v>63</v>
      </c>
      <c r="C1671" s="4" t="s">
        <v>1873</v>
      </c>
      <c r="E1671">
        <v>96</v>
      </c>
      <c r="F1671" t="s">
        <v>1980</v>
      </c>
      <c r="G1671" s="4" t="s">
        <v>1874</v>
      </c>
      <c r="H1671" s="4" t="s">
        <v>2059</v>
      </c>
      <c r="I1671" s="4" t="str">
        <f t="shared" si="26"/>
        <v>选项表!$M$1671#</v>
      </c>
      <c r="J1671" s="4"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24</v>
      </c>
    </row>
    <row r="1672" spans="2:13" x14ac:dyDescent="0.4">
      <c r="B1672" s="4" t="s">
        <v>63</v>
      </c>
      <c r="C1672" s="4" t="s">
        <v>1873</v>
      </c>
      <c r="E1672">
        <v>128</v>
      </c>
      <c r="F1672" t="s">
        <v>1980</v>
      </c>
      <c r="G1672" s="4" t="s">
        <v>1874</v>
      </c>
      <c r="H1672" s="4" t="s">
        <v>2044</v>
      </c>
      <c r="I1672" s="4" t="str">
        <f t="shared" si="26"/>
        <v>选项表!$M$1672#</v>
      </c>
      <c r="J1672" s="4"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32</v>
      </c>
    </row>
    <row r="1673" spans="2:13" x14ac:dyDescent="0.4">
      <c r="B1673" s="4" t="s">
        <v>63</v>
      </c>
      <c r="C1673" s="4" t="s">
        <v>1873</v>
      </c>
      <c r="E1673">
        <v>256</v>
      </c>
      <c r="F1673" t="s">
        <v>1980</v>
      </c>
      <c r="G1673" s="4" t="s">
        <v>1874</v>
      </c>
      <c r="H1673" s="4" t="s">
        <v>2045</v>
      </c>
      <c r="I1673" s="4" t="str">
        <f t="shared" si="26"/>
        <v>选项表!$M$1673#</v>
      </c>
      <c r="J1673" s="4"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64</v>
      </c>
    </row>
    <row r="1674" spans="2:13" x14ac:dyDescent="0.4">
      <c r="B1674" s="4" t="s">
        <v>63</v>
      </c>
      <c r="C1674" s="4" t="s">
        <v>1873</v>
      </c>
      <c r="E1674">
        <v>320</v>
      </c>
      <c r="F1674" t="s">
        <v>1980</v>
      </c>
      <c r="G1674" s="4" t="s">
        <v>1874</v>
      </c>
      <c r="H1674" s="4" t="s">
        <v>2359</v>
      </c>
      <c r="I1674" s="4" t="str">
        <f t="shared" si="26"/>
        <v>选项表!$M$1674#</v>
      </c>
      <c r="J1674" s="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76</v>
      </c>
    </row>
    <row r="1675" spans="2:13" x14ac:dyDescent="0.4">
      <c r="B1675" s="4" t="s">
        <v>63</v>
      </c>
      <c r="C1675" s="4" t="s">
        <v>1873</v>
      </c>
      <c r="E1675">
        <v>224</v>
      </c>
      <c r="F1675" t="s">
        <v>1998</v>
      </c>
      <c r="G1675" s="4" t="s">
        <v>1874</v>
      </c>
      <c r="H1675" s="4" t="s">
        <v>2048</v>
      </c>
      <c r="I1675" s="4" t="str">
        <f t="shared" si="26"/>
        <v>选项表!$M$1675#</v>
      </c>
      <c r="J1675" s="4"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56</v>
      </c>
    </row>
    <row r="1676" spans="2:13" x14ac:dyDescent="0.4">
      <c r="B1676" s="4" t="s">
        <v>63</v>
      </c>
      <c r="C1676" s="4" t="s">
        <v>1873</v>
      </c>
      <c r="E1676">
        <v>384</v>
      </c>
      <c r="F1676" t="s">
        <v>1968</v>
      </c>
      <c r="G1676" s="4" t="s">
        <v>1874</v>
      </c>
      <c r="H1676" s="4" t="s">
        <v>2025</v>
      </c>
      <c r="I1676" s="4" t="str">
        <f t="shared" si="26"/>
        <v>选项表!$M$1676#</v>
      </c>
      <c r="J1676" s="4"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IFERROR(_xlfn._xlws.SORT(
    _xlfn.UNIQUE(
        TRANSPOSE(
            _xlfn.FILTERXML("&lt;select&gt;&lt;x&gt;"&amp;SUBSTITUTE(选项表[[#This Row],[选项表]],",","&lt;/x&gt;&lt;x&gt;") &amp;"&lt;/x&gt;&lt;/select&gt;","//x")
        )
    )
),"无合适选项，请联系作者更新数据")</f>
        <v>80</v>
      </c>
    </row>
    <row r="1677" spans="2:13" x14ac:dyDescent="0.4">
      <c r="B1677" s="4" t="s">
        <v>63</v>
      </c>
      <c r="C1677" s="4" t="s">
        <v>1873</v>
      </c>
      <c r="E1677">
        <v>384</v>
      </c>
      <c r="F1677" t="s">
        <v>1978</v>
      </c>
      <c r="G1677" s="4" t="s">
        <v>1874</v>
      </c>
      <c r="H1677" s="4" t="s">
        <v>2025</v>
      </c>
      <c r="I1677" s="4" t="str">
        <f t="shared" si="26"/>
        <v>选项表!$M$1677#</v>
      </c>
      <c r="J1677" s="4"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IFERROR(_xlfn._xlws.SORT(
    _xlfn.UNIQUE(
        TRANSPOSE(
            _xlfn.FILTERXML("&lt;select&gt;&lt;x&gt;"&amp;SUBSTITUTE(选项表[[#This Row],[选项表]],",","&lt;/x&gt;&lt;x&gt;") &amp;"&lt;/x&gt;&lt;/select&gt;","//x")
        )
    )
),"无合适选项，请联系作者更新数据")</f>
        <v>80</v>
      </c>
    </row>
    <row r="1678" spans="2:13" x14ac:dyDescent="0.4">
      <c r="B1678" s="4" t="s">
        <v>63</v>
      </c>
      <c r="C1678" s="4" t="s">
        <v>1873</v>
      </c>
      <c r="E1678">
        <v>192</v>
      </c>
      <c r="F1678" t="s">
        <v>1997</v>
      </c>
      <c r="G1678" s="4" t="s">
        <v>1874</v>
      </c>
      <c r="H1678" s="4" t="s">
        <v>2020</v>
      </c>
      <c r="I1678" s="4" t="str">
        <f t="shared" si="26"/>
        <v>选项表!$M$1678#</v>
      </c>
      <c r="J1678" s="4"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IFERROR(_xlfn._xlws.SORT(
    _xlfn.UNIQUE(
        TRANSPOSE(
            _xlfn.FILTERXML("&lt;select&gt;&lt;x&gt;"&amp;SUBSTITUTE(选项表[[#This Row],[选项表]],",","&lt;/x&gt;&lt;x&gt;") &amp;"&lt;/x&gt;&lt;/select&gt;","//x")
        )
    )
),"无合适选项，请联系作者更新数据")</f>
        <v>96</v>
      </c>
    </row>
    <row r="1679" spans="2:13" x14ac:dyDescent="0.4">
      <c r="B1679" s="4" t="s">
        <v>63</v>
      </c>
      <c r="C1679" s="4" t="s">
        <v>1873</v>
      </c>
      <c r="E1679">
        <v>384</v>
      </c>
      <c r="F1679" t="s">
        <v>1956</v>
      </c>
      <c r="G1679" s="4" t="s">
        <v>1874</v>
      </c>
      <c r="H1679" s="4" t="s">
        <v>2020</v>
      </c>
      <c r="I1679" s="4" t="str">
        <f t="shared" si="26"/>
        <v>选项表!$M$1679#</v>
      </c>
      <c r="J1679" s="4"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IFERROR(_xlfn._xlws.SORT(
    _xlfn.UNIQUE(
        TRANSPOSE(
            _xlfn.FILTERXML("&lt;select&gt;&lt;x&gt;"&amp;SUBSTITUTE(选项表[[#This Row],[选项表]],",","&lt;/x&gt;&lt;x&gt;") &amp;"&lt;/x&gt;&lt;/select&gt;","//x")
        )
    )
),"无合适选项，请联系作者更新数据")</f>
        <v>96</v>
      </c>
    </row>
    <row r="1680" spans="2:13" x14ac:dyDescent="0.4">
      <c r="B1680" s="4" t="s">
        <v>63</v>
      </c>
      <c r="C1680" s="4" t="s">
        <v>1873</v>
      </c>
      <c r="E1680">
        <v>384</v>
      </c>
      <c r="F1680" t="s">
        <v>1995</v>
      </c>
      <c r="G1680" s="4" t="s">
        <v>1874</v>
      </c>
      <c r="H1680" s="4" t="s">
        <v>2020</v>
      </c>
      <c r="I1680" s="4" t="str">
        <f t="shared" si="26"/>
        <v>选项表!$M$1680#</v>
      </c>
      <c r="J1680" s="4"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IFERROR(_xlfn._xlws.SORT(
    _xlfn.UNIQUE(
        TRANSPOSE(
            _xlfn.FILTERXML("&lt;select&gt;&lt;x&gt;"&amp;SUBSTITUTE(选项表[[#This Row],[选项表]],",","&lt;/x&gt;&lt;x&gt;") &amp;"&lt;/x&gt;&lt;/select&gt;","//x")
        )
    )
),"无合适选项，请联系作者更新数据")</f>
        <v>96</v>
      </c>
    </row>
    <row r="1681" spans="2:15" x14ac:dyDescent="0.4">
      <c r="B1681" s="4" t="s">
        <v>63</v>
      </c>
      <c r="C1681" s="4" t="s">
        <v>1873</v>
      </c>
      <c r="E1681">
        <v>384</v>
      </c>
      <c r="F1681" t="s">
        <v>2000</v>
      </c>
      <c r="G1681" s="4" t="s">
        <v>1874</v>
      </c>
      <c r="H1681" s="4" t="s">
        <v>2020</v>
      </c>
      <c r="I1681" s="4" t="str">
        <f t="shared" si="26"/>
        <v>选项表!$M$1681#</v>
      </c>
      <c r="J1681" s="4"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IFERROR(_xlfn._xlws.SORT(
    _xlfn.UNIQUE(
        TRANSPOSE(
            _xlfn.FILTERXML("&lt;select&gt;&lt;x&gt;"&amp;SUBSTITUTE(选项表[[#This Row],[选项表]],",","&lt;/x&gt;&lt;x&gt;") &amp;"&lt;/x&gt;&lt;/select&gt;","//x")
        )
    )
),"无合适选项，请联系作者更新数据")</f>
        <v>96</v>
      </c>
    </row>
    <row r="1682" spans="2:15" x14ac:dyDescent="0.4">
      <c r="B1682" s="4" t="s">
        <v>2260</v>
      </c>
      <c r="C1682" s="4" t="s">
        <v>1873</v>
      </c>
      <c r="E1682">
        <v>4</v>
      </c>
      <c r="F1682" t="s">
        <v>2261</v>
      </c>
      <c r="G1682" s="4" t="s">
        <v>1874</v>
      </c>
      <c r="H1682" s="4" t="s">
        <v>2069</v>
      </c>
      <c r="I1682" s="4" t="str">
        <f t="shared" si="26"/>
        <v>选项表!$M$1682#</v>
      </c>
      <c r="J1682" s="4"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IFERROR(_xlfn._xlws.SORT(
    _xlfn.UNIQUE(
        TRANSPOSE(
            _xlfn.FILTERXML("&lt;select&gt;&lt;x&gt;"&amp;SUBSTITUTE(选项表[[#This Row],[选项表]],",","&lt;/x&gt;&lt;x&gt;") &amp;"&lt;/x&gt;&lt;/select&gt;","//x")
        )
    )
),"无合适选项，请联系作者更新数据")</f>
        <v>2</v>
      </c>
    </row>
    <row r="1683" spans="2:15" x14ac:dyDescent="0.4">
      <c r="B1683" s="4" t="s">
        <v>2260</v>
      </c>
      <c r="C1683" s="4" t="s">
        <v>11</v>
      </c>
      <c r="E1683">
        <v>4</v>
      </c>
      <c r="F1683" t="s">
        <v>2261</v>
      </c>
      <c r="G1683" s="4" t="s">
        <v>1874</v>
      </c>
      <c r="H1683" s="4" t="s">
        <v>2069</v>
      </c>
      <c r="I1683" s="4" t="str">
        <f t="shared" si="26"/>
        <v>选项表!$M$1683#</v>
      </c>
      <c r="J1683" s="4"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IFERROR(_xlfn._xlws.SORT(
    _xlfn.UNIQUE(
        TRANSPOSE(
            _xlfn.FILTERXML("&lt;select&gt;&lt;x&gt;"&amp;SUBSTITUTE(选项表[[#This Row],[选项表]],",","&lt;/x&gt;&lt;x&gt;") &amp;"&lt;/x&gt;&lt;/select&gt;","//x")
        )
    )
),"无合适选项，请联系作者更新数据")</f>
        <v>2</v>
      </c>
    </row>
    <row r="1684" spans="2:15" x14ac:dyDescent="0.4">
      <c r="B1684" s="4" t="s">
        <v>2260</v>
      </c>
      <c r="C1684" s="4" t="s">
        <v>1872</v>
      </c>
      <c r="E1684">
        <v>4</v>
      </c>
      <c r="F1684" t="s">
        <v>2261</v>
      </c>
      <c r="G1684" s="4" t="s">
        <v>1874</v>
      </c>
      <c r="H1684" s="4" t="s">
        <v>2069</v>
      </c>
      <c r="I1684" s="4" t="str">
        <f t="shared" si="26"/>
        <v>选项表!$M$1684#</v>
      </c>
      <c r="J1684" s="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IFERROR(_xlfn._xlws.SORT(
    _xlfn.UNIQUE(
        TRANSPOSE(
            _xlfn.FILTERXML("&lt;select&gt;&lt;x&gt;"&amp;SUBSTITUTE(选项表[[#This Row],[选项表]],",","&lt;/x&gt;&lt;x&gt;") &amp;"&lt;/x&gt;&lt;/select&gt;","//x")
        )
    )
),"无合适选项，请联系作者更新数据")</f>
        <v>2</v>
      </c>
    </row>
    <row r="1685" spans="2:15" x14ac:dyDescent="0.4">
      <c r="B1685" s="4" t="s">
        <v>2260</v>
      </c>
      <c r="C1685" s="4" t="s">
        <v>1873</v>
      </c>
      <c r="E1685">
        <v>8</v>
      </c>
      <c r="F1685" t="s">
        <v>2261</v>
      </c>
      <c r="G1685" s="4" t="s">
        <v>1874</v>
      </c>
      <c r="H1685" s="4" t="s">
        <v>2227</v>
      </c>
      <c r="I1685" s="4" t="str">
        <f t="shared" si="26"/>
        <v>选项表!$M$1685#</v>
      </c>
      <c r="J1685" s="4"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2</v>
      </c>
      <c r="N1685">
        <v>4</v>
      </c>
    </row>
    <row r="1686" spans="2:15" x14ac:dyDescent="0.4">
      <c r="B1686" s="4" t="s">
        <v>2260</v>
      </c>
      <c r="C1686" s="4" t="s">
        <v>11</v>
      </c>
      <c r="E1686">
        <v>8</v>
      </c>
      <c r="F1686" t="s">
        <v>2261</v>
      </c>
      <c r="G1686" s="4" t="s">
        <v>1874</v>
      </c>
      <c r="H1686" s="4" t="s">
        <v>2227</v>
      </c>
      <c r="I1686" s="4" t="str">
        <f t="shared" si="26"/>
        <v>选项表!$M$1686#</v>
      </c>
      <c r="J1686" s="4"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2</v>
      </c>
      <c r="N1686">
        <v>4</v>
      </c>
    </row>
    <row r="1687" spans="2:15" x14ac:dyDescent="0.4">
      <c r="B1687" s="4" t="s">
        <v>2260</v>
      </c>
      <c r="C1687" s="4" t="s">
        <v>1872</v>
      </c>
      <c r="E1687">
        <v>8</v>
      </c>
      <c r="F1687" t="s">
        <v>2261</v>
      </c>
      <c r="G1687" s="4" t="s">
        <v>1874</v>
      </c>
      <c r="H1687" s="4" t="s">
        <v>2227</v>
      </c>
      <c r="I1687" s="4" t="str">
        <f t="shared" si="26"/>
        <v>选项表!$M$1687#</v>
      </c>
      <c r="J1687" s="4"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2</v>
      </c>
      <c r="N1687">
        <v>4</v>
      </c>
    </row>
    <row r="1688" spans="2:15" x14ac:dyDescent="0.4">
      <c r="B1688" s="4" t="s">
        <v>2260</v>
      </c>
      <c r="C1688" s="4" t="s">
        <v>1873</v>
      </c>
      <c r="E1688">
        <v>16</v>
      </c>
      <c r="F1688" t="s">
        <v>2261</v>
      </c>
      <c r="G1688" s="4" t="s">
        <v>1874</v>
      </c>
      <c r="H1688" s="4" t="s">
        <v>2038</v>
      </c>
      <c r="I1688" s="4" t="str">
        <f t="shared" si="26"/>
        <v>选项表!$M$1688#</v>
      </c>
      <c r="J1688" s="4"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4</v>
      </c>
      <c r="N1688">
        <v>8</v>
      </c>
    </row>
    <row r="1689" spans="2:15" x14ac:dyDescent="0.4">
      <c r="B1689" s="4" t="s">
        <v>2260</v>
      </c>
      <c r="C1689" s="4" t="s">
        <v>11</v>
      </c>
      <c r="E1689">
        <v>16</v>
      </c>
      <c r="F1689" t="s">
        <v>2261</v>
      </c>
      <c r="G1689" s="4" t="s">
        <v>1874</v>
      </c>
      <c r="H1689" s="4" t="s">
        <v>2038</v>
      </c>
      <c r="I1689" s="4" t="str">
        <f t="shared" si="26"/>
        <v>选项表!$M$1689#</v>
      </c>
      <c r="J1689" s="4"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4</v>
      </c>
      <c r="N1689">
        <v>8</v>
      </c>
    </row>
    <row r="1690" spans="2:15" x14ac:dyDescent="0.4">
      <c r="B1690" s="4" t="s">
        <v>2260</v>
      </c>
      <c r="C1690" s="4" t="s">
        <v>1872</v>
      </c>
      <c r="E1690">
        <v>16</v>
      </c>
      <c r="F1690" t="s">
        <v>2261</v>
      </c>
      <c r="G1690" s="4" t="s">
        <v>1874</v>
      </c>
      <c r="H1690" s="4" t="s">
        <v>2038</v>
      </c>
      <c r="I1690" s="4" t="str">
        <f t="shared" si="26"/>
        <v>选项表!$M$1690#</v>
      </c>
      <c r="J1690" s="4"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N1690">IFERROR(_xlfn._xlws.SORT(
    _xlfn.UNIQUE(
        TRANSPOSE(
            _xlfn.FILTERXML("&lt;select&gt;&lt;x&gt;"&amp;SUBSTITUTE(选项表[[#This Row],[选项表]],",","&lt;/x&gt;&lt;x&gt;") &amp;"&lt;/x&gt;&lt;/select&gt;","//x")
        )
    )
),"无合适选项，请联系作者更新数据")</f>
        <v>4</v>
      </c>
      <c r="N1690">
        <v>8</v>
      </c>
    </row>
    <row r="1691" spans="2:15" x14ac:dyDescent="0.4">
      <c r="B1691" s="4" t="s">
        <v>2260</v>
      </c>
      <c r="C1691" s="4" t="s">
        <v>1873</v>
      </c>
      <c r="E1691">
        <v>32</v>
      </c>
      <c r="F1691" t="s">
        <v>2261</v>
      </c>
      <c r="G1691" s="4" t="s">
        <v>1874</v>
      </c>
      <c r="H1691" s="4" t="s">
        <v>2217</v>
      </c>
      <c r="I1691" s="4" t="str">
        <f t="shared" si="26"/>
        <v>选项表!$M$1691#</v>
      </c>
      <c r="J1691" s="4"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N1691">IFERROR(_xlfn._xlws.SORT(
    _xlfn.UNIQUE(
        TRANSPOSE(
            _xlfn.FILTERXML("&lt;select&gt;&lt;x&gt;"&amp;SUBSTITUTE(选项表[[#This Row],[选项表]],",","&lt;/x&gt;&lt;x&gt;") &amp;"&lt;/x&gt;&lt;/select&gt;","//x")
        )
    )
),"无合适选项，请联系作者更新数据")</f>
        <v>8</v>
      </c>
      <c r="N1691">
        <v>16</v>
      </c>
    </row>
    <row r="1692" spans="2:15" x14ac:dyDescent="0.4">
      <c r="B1692" s="4" t="s">
        <v>2260</v>
      </c>
      <c r="C1692" s="4" t="s">
        <v>11</v>
      </c>
      <c r="E1692">
        <v>32</v>
      </c>
      <c r="F1692" t="s">
        <v>2261</v>
      </c>
      <c r="G1692" s="4" t="s">
        <v>1874</v>
      </c>
      <c r="H1692" s="4" t="s">
        <v>2217</v>
      </c>
      <c r="I1692" s="4" t="str">
        <f t="shared" si="26"/>
        <v>选项表!$M$1692#</v>
      </c>
      <c r="J1692" s="4"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N1692">IFERROR(_xlfn._xlws.SORT(
    _xlfn.UNIQUE(
        TRANSPOSE(
            _xlfn.FILTERXML("&lt;select&gt;&lt;x&gt;"&amp;SUBSTITUTE(选项表[[#This Row],[选项表]],",","&lt;/x&gt;&lt;x&gt;") &amp;"&lt;/x&gt;&lt;/select&gt;","//x")
        )
    )
),"无合适选项，请联系作者更新数据")</f>
        <v>8</v>
      </c>
      <c r="N1692">
        <v>16</v>
      </c>
    </row>
    <row r="1693" spans="2:15" x14ac:dyDescent="0.4">
      <c r="B1693" s="4" t="s">
        <v>2260</v>
      </c>
      <c r="C1693" s="4" t="s">
        <v>1872</v>
      </c>
      <c r="E1693">
        <v>32</v>
      </c>
      <c r="F1693" t="s">
        <v>2261</v>
      </c>
      <c r="G1693" s="4" t="s">
        <v>1874</v>
      </c>
      <c r="H1693" s="4" t="s">
        <v>2217</v>
      </c>
      <c r="I1693" s="4" t="str">
        <f t="shared" si="26"/>
        <v>选项表!$M$1693#</v>
      </c>
      <c r="J1693" s="4"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N1693">IFERROR(_xlfn._xlws.SORT(
    _xlfn.UNIQUE(
        TRANSPOSE(
            _xlfn.FILTERXML("&lt;select&gt;&lt;x&gt;"&amp;SUBSTITUTE(选项表[[#This Row],[选项表]],",","&lt;/x&gt;&lt;x&gt;") &amp;"&lt;/x&gt;&lt;/select&gt;","//x")
        )
    )
),"无合适选项，请联系作者更新数据")</f>
        <v>8</v>
      </c>
      <c r="N1693">
        <v>16</v>
      </c>
    </row>
    <row r="1694" spans="2:15" x14ac:dyDescent="0.4">
      <c r="B1694" s="4" t="s">
        <v>2260</v>
      </c>
      <c r="C1694" s="4" t="s">
        <v>1873</v>
      </c>
      <c r="E1694">
        <v>64</v>
      </c>
      <c r="F1694" t="s">
        <v>2261</v>
      </c>
      <c r="G1694" s="4" t="s">
        <v>1874</v>
      </c>
      <c r="H1694" s="4" t="s">
        <v>2484</v>
      </c>
      <c r="I1694" s="4" t="str">
        <f t="shared" si="26"/>
        <v>选项表!$M$1694#</v>
      </c>
      <c r="J1694" s="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O1694">IFERROR(_xlfn._xlws.SORT(
    _xlfn.UNIQUE(
        TRANSPOSE(
            _xlfn.FILTERXML("&lt;select&gt;&lt;x&gt;"&amp;SUBSTITUTE(选项表[[#This Row],[选项表]],",","&lt;/x&gt;&lt;x&gt;") &amp;"&lt;/x&gt;&lt;/select&gt;","//x")
        )
    )
),"无合适选项，请联系作者更新数据")</f>
        <v>16</v>
      </c>
      <c r="N1694">
        <v>24</v>
      </c>
      <c r="O1694">
        <v>32</v>
      </c>
    </row>
    <row r="1695" spans="2:15" x14ac:dyDescent="0.4">
      <c r="B1695" s="4" t="s">
        <v>2260</v>
      </c>
      <c r="C1695" s="4" t="s">
        <v>11</v>
      </c>
      <c r="E1695">
        <v>64</v>
      </c>
      <c r="F1695" t="s">
        <v>2261</v>
      </c>
      <c r="G1695" s="4" t="s">
        <v>1874</v>
      </c>
      <c r="H1695" s="4" t="s">
        <v>2484</v>
      </c>
      <c r="I1695" s="4" t="str">
        <f t="shared" si="26"/>
        <v>选项表!$M$1695#</v>
      </c>
      <c r="J1695" s="4"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O1695">IFERROR(_xlfn._xlws.SORT(
    _xlfn.UNIQUE(
        TRANSPOSE(
            _xlfn.FILTERXML("&lt;select&gt;&lt;x&gt;"&amp;SUBSTITUTE(选项表[[#This Row],[选项表]],",","&lt;/x&gt;&lt;x&gt;") &amp;"&lt;/x&gt;&lt;/select&gt;","//x")
        )
    )
),"无合适选项，请联系作者更新数据")</f>
        <v>16</v>
      </c>
      <c r="N1695">
        <v>24</v>
      </c>
      <c r="O1695">
        <v>32</v>
      </c>
    </row>
    <row r="1696" spans="2:15" x14ac:dyDescent="0.4">
      <c r="B1696" s="4" t="s">
        <v>2260</v>
      </c>
      <c r="C1696" s="4" t="s">
        <v>1872</v>
      </c>
      <c r="E1696">
        <v>64</v>
      </c>
      <c r="F1696" t="s">
        <v>2261</v>
      </c>
      <c r="G1696" s="4" t="s">
        <v>1874</v>
      </c>
      <c r="H1696" s="4" t="s">
        <v>2484</v>
      </c>
      <c r="I1696" s="4" t="str">
        <f t="shared" si="26"/>
        <v>选项表!$M$1696#</v>
      </c>
      <c r="J1696" s="4"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O1696">IFERROR(_xlfn._xlws.SORT(
    _xlfn.UNIQUE(
        TRANSPOSE(
            _xlfn.FILTERXML("&lt;select&gt;&lt;x&gt;"&amp;SUBSTITUTE(选项表[[#This Row],[选项表]],",","&lt;/x&gt;&lt;x&gt;") &amp;"&lt;/x&gt;&lt;/select&gt;","//x")
        )
    )
),"无合适选项，请联系作者更新数据")</f>
        <v>16</v>
      </c>
      <c r="N1696">
        <v>24</v>
      </c>
      <c r="O1696">
        <v>32</v>
      </c>
    </row>
    <row r="1697" spans="2:14" x14ac:dyDescent="0.4">
      <c r="B1697" s="4" t="s">
        <v>2260</v>
      </c>
      <c r="C1697" s="4" t="s">
        <v>1873</v>
      </c>
      <c r="E1697">
        <v>48</v>
      </c>
      <c r="F1697" t="s">
        <v>2261</v>
      </c>
      <c r="G1697" s="4" t="s">
        <v>1874</v>
      </c>
      <c r="H1697" s="4" t="s">
        <v>2059</v>
      </c>
      <c r="I1697" s="4" t="str">
        <f t="shared" si="26"/>
        <v>选项表!$M$1697#</v>
      </c>
      <c r="J1697" s="4"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IFERROR(_xlfn._xlws.SORT(
    _xlfn.UNIQUE(
        TRANSPOSE(
            _xlfn.FILTERXML("&lt;select&gt;&lt;x&gt;"&amp;SUBSTITUTE(选项表[[#This Row],[选项表]],",","&lt;/x&gt;&lt;x&gt;") &amp;"&lt;/x&gt;&lt;/select&gt;","//x")
        )
    )
),"无合适选项，请联系作者更新数据")</f>
        <v>24</v>
      </c>
    </row>
    <row r="1698" spans="2:14" x14ac:dyDescent="0.4">
      <c r="B1698" s="4" t="s">
        <v>2260</v>
      </c>
      <c r="C1698" s="4" t="s">
        <v>11</v>
      </c>
      <c r="E1698">
        <v>48</v>
      </c>
      <c r="F1698" t="s">
        <v>2261</v>
      </c>
      <c r="G1698" s="4" t="s">
        <v>1874</v>
      </c>
      <c r="H1698" s="4" t="s">
        <v>2059</v>
      </c>
      <c r="I1698" s="4" t="str">
        <f t="shared" si="26"/>
        <v>选项表!$M$1698#</v>
      </c>
      <c r="J1698" s="4"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IFERROR(_xlfn._xlws.SORT(
    _xlfn.UNIQUE(
        TRANSPOSE(
            _xlfn.FILTERXML("&lt;select&gt;&lt;x&gt;"&amp;SUBSTITUTE(选项表[[#This Row],[选项表]],",","&lt;/x&gt;&lt;x&gt;") &amp;"&lt;/x&gt;&lt;/select&gt;","//x")
        )
    )
),"无合适选项，请联系作者更新数据")</f>
        <v>24</v>
      </c>
    </row>
    <row r="1699" spans="2:14" x14ac:dyDescent="0.4">
      <c r="B1699" s="4" t="s">
        <v>2260</v>
      </c>
      <c r="C1699" s="4" t="s">
        <v>1872</v>
      </c>
      <c r="E1699">
        <v>48</v>
      </c>
      <c r="F1699" t="s">
        <v>2261</v>
      </c>
      <c r="G1699" s="4" t="s">
        <v>1874</v>
      </c>
      <c r="H1699" s="4" t="s">
        <v>2059</v>
      </c>
      <c r="I1699" s="4" t="str">
        <f t="shared" si="26"/>
        <v>选项表!$M$1699#</v>
      </c>
      <c r="J1699" s="4"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IFERROR(_xlfn._xlws.SORT(
    _xlfn.UNIQUE(
        TRANSPOSE(
            _xlfn.FILTERXML("&lt;select&gt;&lt;x&gt;"&amp;SUBSTITUTE(选项表[[#This Row],[选项表]],",","&lt;/x&gt;&lt;x&gt;") &amp;"&lt;/x&gt;&lt;/select&gt;","//x")
        )
    )
),"无合适选项，请联系作者更新数据")</f>
        <v>24</v>
      </c>
    </row>
    <row r="1700" spans="2:14" x14ac:dyDescent="0.4">
      <c r="B1700" s="4" t="s">
        <v>2260</v>
      </c>
      <c r="C1700" s="4" t="s">
        <v>1873</v>
      </c>
      <c r="E1700">
        <v>96</v>
      </c>
      <c r="F1700" t="s">
        <v>2261</v>
      </c>
      <c r="G1700" s="4" t="s">
        <v>1874</v>
      </c>
      <c r="H1700" s="4" t="s">
        <v>2229</v>
      </c>
      <c r="I1700" s="4" t="str">
        <f t="shared" si="26"/>
        <v>选项表!$M$1700#</v>
      </c>
      <c r="J1700" s="4"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N1700">IFERROR(_xlfn._xlws.SORT(
    _xlfn.UNIQUE(
        TRANSPOSE(
            _xlfn.FILTERXML("&lt;select&gt;&lt;x&gt;"&amp;SUBSTITUTE(选项表[[#This Row],[选项表]],",","&lt;/x&gt;&lt;x&gt;") &amp;"&lt;/x&gt;&lt;/select&gt;","//x")
        )
    )
),"无合适选项，请联系作者更新数据")</f>
        <v>24</v>
      </c>
      <c r="N1700">
        <v>48</v>
      </c>
    </row>
    <row r="1701" spans="2:14" x14ac:dyDescent="0.4">
      <c r="B1701" s="4" t="s">
        <v>2260</v>
      </c>
      <c r="C1701" s="4" t="s">
        <v>11</v>
      </c>
      <c r="E1701">
        <v>96</v>
      </c>
      <c r="F1701" t="s">
        <v>2261</v>
      </c>
      <c r="G1701" s="4" t="s">
        <v>1874</v>
      </c>
      <c r="H1701" s="4" t="s">
        <v>2229</v>
      </c>
      <c r="I1701" s="4" t="str">
        <f t="shared" si="26"/>
        <v>选项表!$M$1701#</v>
      </c>
      <c r="J1701" s="4"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N1701">IFERROR(_xlfn._xlws.SORT(
    _xlfn.UNIQUE(
        TRANSPOSE(
            _xlfn.FILTERXML("&lt;select&gt;&lt;x&gt;"&amp;SUBSTITUTE(选项表[[#This Row],[选项表]],",","&lt;/x&gt;&lt;x&gt;") &amp;"&lt;/x&gt;&lt;/select&gt;","//x")
        )
    )
),"无合适选项，请联系作者更新数据")</f>
        <v>24</v>
      </c>
      <c r="N1701">
        <v>48</v>
      </c>
    </row>
    <row r="1702" spans="2:14" x14ac:dyDescent="0.4">
      <c r="B1702" s="4" t="s">
        <v>2260</v>
      </c>
      <c r="C1702" s="4" t="s">
        <v>1872</v>
      </c>
      <c r="E1702">
        <v>96</v>
      </c>
      <c r="F1702" t="s">
        <v>2261</v>
      </c>
      <c r="G1702" s="4" t="s">
        <v>1874</v>
      </c>
      <c r="H1702" s="4" t="s">
        <v>2229</v>
      </c>
      <c r="I1702" s="4" t="str">
        <f t="shared" si="26"/>
        <v>选项表!$M$1702#</v>
      </c>
      <c r="J1702" s="4"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N1702">IFERROR(_xlfn._xlws.SORT(
    _xlfn.UNIQUE(
        TRANSPOSE(
            _xlfn.FILTERXML("&lt;select&gt;&lt;x&gt;"&amp;SUBSTITUTE(选项表[[#This Row],[选项表]],",","&lt;/x&gt;&lt;x&gt;") &amp;"&lt;/x&gt;&lt;/select&gt;","//x")
        )
    )
),"无合适选项，请联系作者更新数据")</f>
        <v>24</v>
      </c>
      <c r="N1702">
        <v>48</v>
      </c>
    </row>
    <row r="1703" spans="2:14" x14ac:dyDescent="0.4">
      <c r="B1703" s="4" t="s">
        <v>2260</v>
      </c>
      <c r="C1703" s="4" t="s">
        <v>1873</v>
      </c>
      <c r="E1703">
        <v>128</v>
      </c>
      <c r="F1703" t="s">
        <v>2261</v>
      </c>
      <c r="G1703" s="4" t="s">
        <v>1874</v>
      </c>
      <c r="H1703" s="4" t="s">
        <v>2044</v>
      </c>
      <c r="I1703" s="4" t="str">
        <f t="shared" si="26"/>
        <v>选项表!$M$1703#</v>
      </c>
      <c r="J1703" s="4"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IFERROR(_xlfn._xlws.SORT(
    _xlfn.UNIQUE(
        TRANSPOSE(
            _xlfn.FILTERXML("&lt;select&gt;&lt;x&gt;"&amp;SUBSTITUTE(选项表[[#This Row],[选项表]],",","&lt;/x&gt;&lt;x&gt;") &amp;"&lt;/x&gt;&lt;/select&gt;","//x")
        )
    )
),"无合适选项，请联系作者更新数据")</f>
        <v>32</v>
      </c>
    </row>
    <row r="1704" spans="2:14" x14ac:dyDescent="0.4">
      <c r="B1704" s="4" t="s">
        <v>2260</v>
      </c>
      <c r="C1704" s="4" t="s">
        <v>11</v>
      </c>
      <c r="E1704">
        <v>128</v>
      </c>
      <c r="F1704" t="s">
        <v>2261</v>
      </c>
      <c r="G1704" s="4" t="s">
        <v>1874</v>
      </c>
      <c r="H1704" s="4" t="s">
        <v>2044</v>
      </c>
      <c r="I1704" s="4" t="str">
        <f t="shared" si="26"/>
        <v>选项表!$M$1704#</v>
      </c>
      <c r="J1704" s="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IFERROR(_xlfn._xlws.SORT(
    _xlfn.UNIQUE(
        TRANSPOSE(
            _xlfn.FILTERXML("&lt;select&gt;&lt;x&gt;"&amp;SUBSTITUTE(选项表[[#This Row],[选项表]],",","&lt;/x&gt;&lt;x&gt;") &amp;"&lt;/x&gt;&lt;/select&gt;","//x")
        )
    )
),"无合适选项，请联系作者更新数据")</f>
        <v>32</v>
      </c>
    </row>
    <row r="1705" spans="2:14" x14ac:dyDescent="0.4">
      <c r="B1705" s="4" t="s">
        <v>2260</v>
      </c>
      <c r="C1705" s="4" t="s">
        <v>1872</v>
      </c>
      <c r="E1705">
        <v>128</v>
      </c>
      <c r="F1705" t="s">
        <v>2261</v>
      </c>
      <c r="G1705" s="4" t="s">
        <v>1874</v>
      </c>
      <c r="H1705" s="4" t="s">
        <v>2044</v>
      </c>
      <c r="I1705" s="4" t="str">
        <f t="shared" si="26"/>
        <v>选项表!$M$1705#</v>
      </c>
      <c r="J1705" s="4"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IFERROR(_xlfn._xlws.SORT(
    _xlfn.UNIQUE(
        TRANSPOSE(
            _xlfn.FILTERXML("&lt;select&gt;&lt;x&gt;"&amp;SUBSTITUTE(选项表[[#This Row],[选项表]],",","&lt;/x&gt;&lt;x&gt;") &amp;"&lt;/x&gt;&lt;/select&gt;","//x")
        )
    )
),"无合适选项，请联系作者更新数据")</f>
        <v>32</v>
      </c>
    </row>
    <row r="1706" spans="2:14" x14ac:dyDescent="0.4">
      <c r="B1706" s="4" t="s">
        <v>2260</v>
      </c>
      <c r="C1706" s="4" t="s">
        <v>1873</v>
      </c>
      <c r="E1706">
        <v>192</v>
      </c>
      <c r="F1706" t="s">
        <v>2261</v>
      </c>
      <c r="G1706" s="4" t="s">
        <v>1874</v>
      </c>
      <c r="H1706" s="4" t="s">
        <v>2477</v>
      </c>
      <c r="I1706" s="4" t="str">
        <f t="shared" si="26"/>
        <v>选项表!$M$1706#</v>
      </c>
      <c r="J1706" s="4"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N1706">IFERROR(_xlfn._xlws.SORT(
    _xlfn.UNIQUE(
        TRANSPOSE(
            _xlfn.FILTERXML("&lt;select&gt;&lt;x&gt;"&amp;SUBSTITUTE(选项表[[#This Row],[选项表]],",","&lt;/x&gt;&lt;x&gt;") &amp;"&lt;/x&gt;&lt;/select&gt;","//x")
        )
    )
),"无合适选项，请联系作者更新数据")</f>
        <v>48</v>
      </c>
      <c r="N1706">
        <v>64</v>
      </c>
    </row>
    <row r="1707" spans="2:14" x14ac:dyDescent="0.4">
      <c r="B1707" s="4" t="s">
        <v>2260</v>
      </c>
      <c r="C1707" s="4" t="s">
        <v>11</v>
      </c>
      <c r="E1707">
        <v>192</v>
      </c>
      <c r="F1707" t="s">
        <v>2261</v>
      </c>
      <c r="G1707" s="4" t="s">
        <v>1874</v>
      </c>
      <c r="H1707" s="4" t="s">
        <v>2477</v>
      </c>
      <c r="I1707" s="4" t="str">
        <f t="shared" si="26"/>
        <v>选项表!$M$1707#</v>
      </c>
      <c r="J1707" s="4"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N1707">IFERROR(_xlfn._xlws.SORT(
    _xlfn.UNIQUE(
        TRANSPOSE(
            _xlfn.FILTERXML("&lt;select&gt;&lt;x&gt;"&amp;SUBSTITUTE(选项表[[#This Row],[选项表]],",","&lt;/x&gt;&lt;x&gt;") &amp;"&lt;/x&gt;&lt;/select&gt;","//x")
        )
    )
),"无合适选项，请联系作者更新数据")</f>
        <v>48</v>
      </c>
      <c r="N1707">
        <v>64</v>
      </c>
    </row>
    <row r="1708" spans="2:14" x14ac:dyDescent="0.4">
      <c r="B1708" s="4" t="s">
        <v>2260</v>
      </c>
      <c r="C1708" s="4" t="s">
        <v>1872</v>
      </c>
      <c r="E1708">
        <v>192</v>
      </c>
      <c r="F1708" t="s">
        <v>2261</v>
      </c>
      <c r="G1708" s="4" t="s">
        <v>1874</v>
      </c>
      <c r="H1708" s="4" t="s">
        <v>2477</v>
      </c>
      <c r="I1708" s="4" t="str">
        <f t="shared" si="26"/>
        <v>选项表!$M$1708#</v>
      </c>
      <c r="J1708" s="4"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N1708">IFERROR(_xlfn._xlws.SORT(
    _xlfn.UNIQUE(
        TRANSPOSE(
            _xlfn.FILTERXML("&lt;select&gt;&lt;x&gt;"&amp;SUBSTITUTE(选项表[[#This Row],[选项表]],",","&lt;/x&gt;&lt;x&gt;") &amp;"&lt;/x&gt;&lt;/select&gt;","//x")
        )
    )
),"无合适选项，请联系作者更新数据")</f>
        <v>48</v>
      </c>
      <c r="N1708">
        <v>64</v>
      </c>
    </row>
    <row r="1709" spans="2:14" x14ac:dyDescent="0.4">
      <c r="B1709" s="4" t="s">
        <v>2260</v>
      </c>
      <c r="C1709" s="4" t="s">
        <v>1873</v>
      </c>
      <c r="E1709">
        <v>256</v>
      </c>
      <c r="F1709" t="s">
        <v>2261</v>
      </c>
      <c r="G1709" s="4" t="s">
        <v>1874</v>
      </c>
      <c r="H1709" s="4" t="s">
        <v>2482</v>
      </c>
      <c r="I1709" s="4" t="str">
        <f t="shared" si="26"/>
        <v>选项表!$M$1709#</v>
      </c>
      <c r="J1709" s="4"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N1709">IFERROR(_xlfn._xlws.SORT(
    _xlfn.UNIQUE(
        TRANSPOSE(
            _xlfn.FILTERXML("&lt;select&gt;&lt;x&gt;"&amp;SUBSTITUTE(选项表[[#This Row],[选项表]],",","&lt;/x&gt;&lt;x&gt;") &amp;"&lt;/x&gt;&lt;/select&gt;","//x")
        )
    )
),"无合适选项，请联系作者更新数据")</f>
        <v>64</v>
      </c>
      <c r="N1709">
        <v>76</v>
      </c>
    </row>
    <row r="1710" spans="2:14" x14ac:dyDescent="0.4">
      <c r="B1710" s="4" t="s">
        <v>2260</v>
      </c>
      <c r="C1710" s="4" t="s">
        <v>11</v>
      </c>
      <c r="E1710">
        <v>256</v>
      </c>
      <c r="F1710" t="s">
        <v>2261</v>
      </c>
      <c r="G1710" s="4" t="s">
        <v>1874</v>
      </c>
      <c r="H1710" s="4" t="s">
        <v>2482</v>
      </c>
      <c r="I1710" s="4" t="str">
        <f t="shared" si="26"/>
        <v>选项表!$M$1710#</v>
      </c>
      <c r="J1710" s="4"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N1710">IFERROR(_xlfn._xlws.SORT(
    _xlfn.UNIQUE(
        TRANSPOSE(
            _xlfn.FILTERXML("&lt;select&gt;&lt;x&gt;"&amp;SUBSTITUTE(选项表[[#This Row],[选项表]],",","&lt;/x&gt;&lt;x&gt;") &amp;"&lt;/x&gt;&lt;/select&gt;","//x")
        )
    )
),"无合适选项，请联系作者更新数据")</f>
        <v>64</v>
      </c>
      <c r="N1710">
        <v>76</v>
      </c>
    </row>
    <row r="1711" spans="2:14" x14ac:dyDescent="0.4">
      <c r="B1711" s="4" t="s">
        <v>2260</v>
      </c>
      <c r="C1711" s="4" t="s">
        <v>1872</v>
      </c>
      <c r="E1711">
        <v>256</v>
      </c>
      <c r="F1711" t="s">
        <v>2261</v>
      </c>
      <c r="G1711" s="4" t="s">
        <v>1874</v>
      </c>
      <c r="H1711" s="4" t="s">
        <v>2482</v>
      </c>
      <c r="I1711" s="4" t="str">
        <f t="shared" si="26"/>
        <v>选项表!$M$1711#</v>
      </c>
      <c r="J1711" s="4"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N1711">IFERROR(_xlfn._xlws.SORT(
    _xlfn.UNIQUE(
        TRANSPOSE(
            _xlfn.FILTERXML("&lt;select&gt;&lt;x&gt;"&amp;SUBSTITUTE(选项表[[#This Row],[选项表]],",","&lt;/x&gt;&lt;x&gt;") &amp;"&lt;/x&gt;&lt;/select&gt;","//x")
        )
    )
),"无合适选项，请联系作者更新数据")</f>
        <v>64</v>
      </c>
      <c r="N1711">
        <v>76</v>
      </c>
    </row>
    <row r="1712" spans="2:14" x14ac:dyDescent="0.4">
      <c r="B1712" s="4" t="s">
        <v>2260</v>
      </c>
      <c r="C1712" s="4" t="s">
        <v>1873</v>
      </c>
      <c r="E1712">
        <v>4</v>
      </c>
      <c r="F1712" t="s">
        <v>2262</v>
      </c>
      <c r="G1712" s="4" t="s">
        <v>1874</v>
      </c>
      <c r="H1712" s="4" t="s">
        <v>2069</v>
      </c>
      <c r="I1712" s="4" t="str">
        <f t="shared" si="26"/>
        <v>选项表!$M$1712#</v>
      </c>
      <c r="J1712" s="4"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IFERROR(_xlfn._xlws.SORT(
    _xlfn.UNIQUE(
        TRANSPOSE(
            _xlfn.FILTERXML("&lt;select&gt;&lt;x&gt;"&amp;SUBSTITUTE(选项表[[#This Row],[选项表]],",","&lt;/x&gt;&lt;x&gt;") &amp;"&lt;/x&gt;&lt;/select&gt;","//x")
        )
    )
),"无合适选项，请联系作者更新数据")</f>
        <v>2</v>
      </c>
    </row>
    <row r="1713" spans="2:14" x14ac:dyDescent="0.4">
      <c r="B1713" s="4" t="s">
        <v>2260</v>
      </c>
      <c r="C1713" s="4" t="s">
        <v>11</v>
      </c>
      <c r="E1713">
        <v>4</v>
      </c>
      <c r="F1713" t="s">
        <v>2262</v>
      </c>
      <c r="G1713" s="4" t="s">
        <v>1874</v>
      </c>
      <c r="H1713" s="4" t="s">
        <v>2069</v>
      </c>
      <c r="I1713" s="4" t="str">
        <f t="shared" si="26"/>
        <v>选项表!$M$1713#</v>
      </c>
      <c r="J1713" s="4"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IFERROR(_xlfn._xlws.SORT(
    _xlfn.UNIQUE(
        TRANSPOSE(
            _xlfn.FILTERXML("&lt;select&gt;&lt;x&gt;"&amp;SUBSTITUTE(选项表[[#This Row],[选项表]],",","&lt;/x&gt;&lt;x&gt;") &amp;"&lt;/x&gt;&lt;/select&gt;","//x")
        )
    )
),"无合适选项，请联系作者更新数据")</f>
        <v>2</v>
      </c>
    </row>
    <row r="1714" spans="2:14" x14ac:dyDescent="0.4">
      <c r="B1714" s="4" t="s">
        <v>2260</v>
      </c>
      <c r="C1714" s="4" t="s">
        <v>1872</v>
      </c>
      <c r="E1714">
        <v>4</v>
      </c>
      <c r="F1714" t="s">
        <v>2262</v>
      </c>
      <c r="G1714" s="4" t="s">
        <v>1874</v>
      </c>
      <c r="H1714" s="4" t="s">
        <v>2069</v>
      </c>
      <c r="I1714" s="4" t="str">
        <f t="shared" si="26"/>
        <v>选项表!$M$1714#</v>
      </c>
      <c r="J1714" s="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IFERROR(_xlfn._xlws.SORT(
    _xlfn.UNIQUE(
        TRANSPOSE(
            _xlfn.FILTERXML("&lt;select&gt;&lt;x&gt;"&amp;SUBSTITUTE(选项表[[#This Row],[选项表]],",","&lt;/x&gt;&lt;x&gt;") &amp;"&lt;/x&gt;&lt;/select&gt;","//x")
        )
    )
),"无合适选项，请联系作者更新数据")</f>
        <v>2</v>
      </c>
    </row>
    <row r="1715" spans="2:14" x14ac:dyDescent="0.4">
      <c r="B1715" s="4" t="s">
        <v>2260</v>
      </c>
      <c r="C1715" s="4" t="s">
        <v>1873</v>
      </c>
      <c r="E1715">
        <v>8</v>
      </c>
      <c r="F1715" t="s">
        <v>2262</v>
      </c>
      <c r="G1715" s="4" t="s">
        <v>1874</v>
      </c>
      <c r="H1715" s="4" t="s">
        <v>2227</v>
      </c>
      <c r="I1715" s="4" t="str">
        <f t="shared" si="26"/>
        <v>选项表!$M$1715#</v>
      </c>
      <c r="J1715" s="4"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N1715">IFERROR(_xlfn._xlws.SORT(
    _xlfn.UNIQUE(
        TRANSPOSE(
            _xlfn.FILTERXML("&lt;select&gt;&lt;x&gt;"&amp;SUBSTITUTE(选项表[[#This Row],[选项表]],",","&lt;/x&gt;&lt;x&gt;") &amp;"&lt;/x&gt;&lt;/select&gt;","//x")
        )
    )
),"无合适选项，请联系作者更新数据")</f>
        <v>2</v>
      </c>
      <c r="N1715">
        <v>4</v>
      </c>
    </row>
    <row r="1716" spans="2:14" x14ac:dyDescent="0.4">
      <c r="B1716" s="4" t="s">
        <v>2260</v>
      </c>
      <c r="C1716" s="4" t="s">
        <v>11</v>
      </c>
      <c r="E1716">
        <v>8</v>
      </c>
      <c r="F1716" t="s">
        <v>2262</v>
      </c>
      <c r="G1716" s="4" t="s">
        <v>1874</v>
      </c>
      <c r="H1716" s="4" t="s">
        <v>2227</v>
      </c>
      <c r="I1716" s="4" t="str">
        <f t="shared" si="26"/>
        <v>选项表!$M$1716#</v>
      </c>
      <c r="J1716" s="4"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N1716">IFERROR(_xlfn._xlws.SORT(
    _xlfn.UNIQUE(
        TRANSPOSE(
            _xlfn.FILTERXML("&lt;select&gt;&lt;x&gt;"&amp;SUBSTITUTE(选项表[[#This Row],[选项表]],",","&lt;/x&gt;&lt;x&gt;") &amp;"&lt;/x&gt;&lt;/select&gt;","//x")
        )
    )
),"无合适选项，请联系作者更新数据")</f>
        <v>2</v>
      </c>
      <c r="N1716">
        <v>4</v>
      </c>
    </row>
    <row r="1717" spans="2:14" x14ac:dyDescent="0.4">
      <c r="B1717" s="4" t="s">
        <v>2260</v>
      </c>
      <c r="C1717" s="4" t="s">
        <v>1872</v>
      </c>
      <c r="E1717">
        <v>8</v>
      </c>
      <c r="F1717" t="s">
        <v>2262</v>
      </c>
      <c r="G1717" s="4" t="s">
        <v>1874</v>
      </c>
      <c r="H1717" s="4" t="s">
        <v>2227</v>
      </c>
      <c r="I1717" s="4" t="str">
        <f t="shared" si="26"/>
        <v>选项表!$M$1717#</v>
      </c>
      <c r="J1717" s="4"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N1717">IFERROR(_xlfn._xlws.SORT(
    _xlfn.UNIQUE(
        TRANSPOSE(
            _xlfn.FILTERXML("&lt;select&gt;&lt;x&gt;"&amp;SUBSTITUTE(选项表[[#This Row],[选项表]],",","&lt;/x&gt;&lt;x&gt;") &amp;"&lt;/x&gt;&lt;/select&gt;","//x")
        )
    )
),"无合适选项，请联系作者更新数据")</f>
        <v>2</v>
      </c>
      <c r="N1717">
        <v>4</v>
      </c>
    </row>
    <row r="1718" spans="2:14" x14ac:dyDescent="0.4">
      <c r="B1718" s="4" t="s">
        <v>2260</v>
      </c>
      <c r="C1718" s="4" t="s">
        <v>1873</v>
      </c>
      <c r="E1718">
        <v>16</v>
      </c>
      <c r="F1718" t="s">
        <v>2262</v>
      </c>
      <c r="G1718" s="4" t="s">
        <v>1874</v>
      </c>
      <c r="H1718" s="4" t="s">
        <v>2038</v>
      </c>
      <c r="I1718" s="4" t="str">
        <f t="shared" si="26"/>
        <v>选项表!$M$1718#</v>
      </c>
      <c r="J1718" s="4"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N1718">IFERROR(_xlfn._xlws.SORT(
    _xlfn.UNIQUE(
        TRANSPOSE(
            _xlfn.FILTERXML("&lt;select&gt;&lt;x&gt;"&amp;SUBSTITUTE(选项表[[#This Row],[选项表]],",","&lt;/x&gt;&lt;x&gt;") &amp;"&lt;/x&gt;&lt;/select&gt;","//x")
        )
    )
),"无合适选项，请联系作者更新数据")</f>
        <v>4</v>
      </c>
      <c r="N1718">
        <v>8</v>
      </c>
    </row>
    <row r="1719" spans="2:14" x14ac:dyDescent="0.4">
      <c r="B1719" s="4" t="s">
        <v>2260</v>
      </c>
      <c r="C1719" s="4" t="s">
        <v>11</v>
      </c>
      <c r="E1719">
        <v>16</v>
      </c>
      <c r="F1719" t="s">
        <v>2262</v>
      </c>
      <c r="G1719" s="4" t="s">
        <v>1874</v>
      </c>
      <c r="H1719" s="4" t="s">
        <v>2038</v>
      </c>
      <c r="I1719" s="4" t="str">
        <f t="shared" si="26"/>
        <v>选项表!$M$1719#</v>
      </c>
      <c r="J1719" s="4"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N1719">IFERROR(_xlfn._xlws.SORT(
    _xlfn.UNIQUE(
        TRANSPOSE(
            _xlfn.FILTERXML("&lt;select&gt;&lt;x&gt;"&amp;SUBSTITUTE(选项表[[#This Row],[选项表]],",","&lt;/x&gt;&lt;x&gt;") &amp;"&lt;/x&gt;&lt;/select&gt;","//x")
        )
    )
),"无合适选项，请联系作者更新数据")</f>
        <v>4</v>
      </c>
      <c r="N1719">
        <v>8</v>
      </c>
    </row>
    <row r="1720" spans="2:14" x14ac:dyDescent="0.4">
      <c r="B1720" s="4" t="s">
        <v>2260</v>
      </c>
      <c r="C1720" s="4" t="s">
        <v>1872</v>
      </c>
      <c r="E1720">
        <v>16</v>
      </c>
      <c r="F1720" t="s">
        <v>2262</v>
      </c>
      <c r="G1720" s="4" t="s">
        <v>1874</v>
      </c>
      <c r="H1720" s="4" t="s">
        <v>2038</v>
      </c>
      <c r="I1720" s="4" t="str">
        <f t="shared" si="26"/>
        <v>选项表!$M$1720#</v>
      </c>
      <c r="J1720" s="4"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N1720">IFERROR(_xlfn._xlws.SORT(
    _xlfn.UNIQUE(
        TRANSPOSE(
            _xlfn.FILTERXML("&lt;select&gt;&lt;x&gt;"&amp;SUBSTITUTE(选项表[[#This Row],[选项表]],",","&lt;/x&gt;&lt;x&gt;") &amp;"&lt;/x&gt;&lt;/select&gt;","//x")
        )
    )
),"无合适选项，请联系作者更新数据")</f>
        <v>4</v>
      </c>
      <c r="N1720">
        <v>8</v>
      </c>
    </row>
    <row r="1721" spans="2:14" x14ac:dyDescent="0.4">
      <c r="B1721" s="4" t="s">
        <v>2260</v>
      </c>
      <c r="C1721" s="4" t="s">
        <v>1873</v>
      </c>
      <c r="E1721">
        <v>32</v>
      </c>
      <c r="F1721" t="s">
        <v>2262</v>
      </c>
      <c r="G1721" s="4" t="s">
        <v>1874</v>
      </c>
      <c r="H1721" s="4" t="s">
        <v>2217</v>
      </c>
      <c r="I1721" s="4" t="str">
        <f t="shared" si="26"/>
        <v>选项表!$M$1721#</v>
      </c>
      <c r="J1721" s="4"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N1721">IFERROR(_xlfn._xlws.SORT(
    _xlfn.UNIQUE(
        TRANSPOSE(
            _xlfn.FILTERXML("&lt;select&gt;&lt;x&gt;"&amp;SUBSTITUTE(选项表[[#This Row],[选项表]],",","&lt;/x&gt;&lt;x&gt;") &amp;"&lt;/x&gt;&lt;/select&gt;","//x")
        )
    )
),"无合适选项，请联系作者更新数据")</f>
        <v>8</v>
      </c>
      <c r="N1721">
        <v>16</v>
      </c>
    </row>
    <row r="1722" spans="2:14" x14ac:dyDescent="0.4">
      <c r="B1722" s="4" t="s">
        <v>2260</v>
      </c>
      <c r="C1722" s="4" t="s">
        <v>11</v>
      </c>
      <c r="E1722">
        <v>32</v>
      </c>
      <c r="F1722" t="s">
        <v>2262</v>
      </c>
      <c r="G1722" s="4" t="s">
        <v>1874</v>
      </c>
      <c r="H1722" s="4" t="s">
        <v>2217</v>
      </c>
      <c r="I1722" s="4" t="str">
        <f t="shared" si="26"/>
        <v>选项表!$M$1722#</v>
      </c>
      <c r="J1722" s="4"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N1722">IFERROR(_xlfn._xlws.SORT(
    _xlfn.UNIQUE(
        TRANSPOSE(
            _xlfn.FILTERXML("&lt;select&gt;&lt;x&gt;"&amp;SUBSTITUTE(选项表[[#This Row],[选项表]],",","&lt;/x&gt;&lt;x&gt;") &amp;"&lt;/x&gt;&lt;/select&gt;","//x")
        )
    )
),"无合适选项，请联系作者更新数据")</f>
        <v>8</v>
      </c>
      <c r="N1722">
        <v>16</v>
      </c>
    </row>
    <row r="1723" spans="2:14" x14ac:dyDescent="0.4">
      <c r="B1723" s="4" t="s">
        <v>2260</v>
      </c>
      <c r="C1723" s="4" t="s">
        <v>1872</v>
      </c>
      <c r="E1723">
        <v>32</v>
      </c>
      <c r="F1723" t="s">
        <v>2262</v>
      </c>
      <c r="G1723" s="4" t="s">
        <v>1874</v>
      </c>
      <c r="H1723" s="4" t="s">
        <v>2217</v>
      </c>
      <c r="I1723" s="4" t="str">
        <f t="shared" si="26"/>
        <v>选项表!$M$1723#</v>
      </c>
      <c r="J1723" s="4"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N1723">IFERROR(_xlfn._xlws.SORT(
    _xlfn.UNIQUE(
        TRANSPOSE(
            _xlfn.FILTERXML("&lt;select&gt;&lt;x&gt;"&amp;SUBSTITUTE(选项表[[#This Row],[选项表]],",","&lt;/x&gt;&lt;x&gt;") &amp;"&lt;/x&gt;&lt;/select&gt;","//x")
        )
    )
),"无合适选项，请联系作者更新数据")</f>
        <v>8</v>
      </c>
      <c r="N1723">
        <v>16</v>
      </c>
    </row>
    <row r="1724" spans="2:14" x14ac:dyDescent="0.4">
      <c r="B1724" s="4" t="s">
        <v>2260</v>
      </c>
      <c r="C1724" s="4" t="s">
        <v>1873</v>
      </c>
      <c r="E1724">
        <v>64</v>
      </c>
      <c r="F1724" t="s">
        <v>2262</v>
      </c>
      <c r="G1724" s="4" t="s">
        <v>1874</v>
      </c>
      <c r="H1724" s="4" t="s">
        <v>2218</v>
      </c>
      <c r="I1724" s="4" t="str">
        <f t="shared" si="26"/>
        <v>选项表!$M$1724#</v>
      </c>
      <c r="J1724" s="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N1724">IFERROR(_xlfn._xlws.SORT(
    _xlfn.UNIQUE(
        TRANSPOSE(
            _xlfn.FILTERXML("&lt;select&gt;&lt;x&gt;"&amp;SUBSTITUTE(选项表[[#This Row],[选项表]],",","&lt;/x&gt;&lt;x&gt;") &amp;"&lt;/x&gt;&lt;/select&gt;","//x")
        )
    )
),"无合适选项，请联系作者更新数据")</f>
        <v>16</v>
      </c>
      <c r="N1724">
        <v>32</v>
      </c>
    </row>
    <row r="1725" spans="2:14" x14ac:dyDescent="0.4">
      <c r="B1725" s="4" t="s">
        <v>2260</v>
      </c>
      <c r="C1725" s="4" t="s">
        <v>11</v>
      </c>
      <c r="E1725">
        <v>64</v>
      </c>
      <c r="F1725" t="s">
        <v>2262</v>
      </c>
      <c r="G1725" s="4" t="s">
        <v>1874</v>
      </c>
      <c r="H1725" s="4" t="s">
        <v>2218</v>
      </c>
      <c r="I1725" s="4" t="str">
        <f t="shared" si="26"/>
        <v>选项表!$M$1725#</v>
      </c>
      <c r="J1725" s="4"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N1725">IFERROR(_xlfn._xlws.SORT(
    _xlfn.UNIQUE(
        TRANSPOSE(
            _xlfn.FILTERXML("&lt;select&gt;&lt;x&gt;"&amp;SUBSTITUTE(选项表[[#This Row],[选项表]],",","&lt;/x&gt;&lt;x&gt;") &amp;"&lt;/x&gt;&lt;/select&gt;","//x")
        )
    )
),"无合适选项，请联系作者更新数据")</f>
        <v>16</v>
      </c>
      <c r="N1725">
        <v>32</v>
      </c>
    </row>
    <row r="1726" spans="2:14" x14ac:dyDescent="0.4">
      <c r="B1726" s="4" t="s">
        <v>2260</v>
      </c>
      <c r="C1726" s="4" t="s">
        <v>1872</v>
      </c>
      <c r="E1726">
        <v>64</v>
      </c>
      <c r="F1726" t="s">
        <v>2262</v>
      </c>
      <c r="G1726" s="4" t="s">
        <v>1874</v>
      </c>
      <c r="H1726" s="4" t="s">
        <v>2218</v>
      </c>
      <c r="I1726" s="4" t="str">
        <f t="shared" si="26"/>
        <v>选项表!$M$1726#</v>
      </c>
      <c r="J1726" s="4"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N1726">IFERROR(_xlfn._xlws.SORT(
    _xlfn.UNIQUE(
        TRANSPOSE(
            _xlfn.FILTERXML("&lt;select&gt;&lt;x&gt;"&amp;SUBSTITUTE(选项表[[#This Row],[选项表]],",","&lt;/x&gt;&lt;x&gt;") &amp;"&lt;/x&gt;&lt;/select&gt;","//x")
        )
    )
),"无合适选项，请联系作者更新数据")</f>
        <v>16</v>
      </c>
      <c r="N1726">
        <v>32</v>
      </c>
    </row>
    <row r="1727" spans="2:14" x14ac:dyDescent="0.4">
      <c r="B1727" s="4" t="s">
        <v>2260</v>
      </c>
      <c r="C1727" s="4" t="s">
        <v>1873</v>
      </c>
      <c r="E1727">
        <v>128</v>
      </c>
      <c r="F1727" t="s">
        <v>2262</v>
      </c>
      <c r="G1727" s="4" t="s">
        <v>1874</v>
      </c>
      <c r="H1727" s="4" t="s">
        <v>2219</v>
      </c>
      <c r="I1727" s="4" t="str">
        <f t="shared" si="26"/>
        <v>选项表!$M$1727#</v>
      </c>
      <c r="J1727" s="4"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N1727">IFERROR(_xlfn._xlws.SORT(
    _xlfn.UNIQUE(
        TRANSPOSE(
            _xlfn.FILTERXML("&lt;select&gt;&lt;x&gt;"&amp;SUBSTITUTE(选项表[[#This Row],[选项表]],",","&lt;/x&gt;&lt;x&gt;") &amp;"&lt;/x&gt;&lt;/select&gt;","//x")
        )
    )
),"无合适选项，请联系作者更新数据")</f>
        <v>32</v>
      </c>
      <c r="N1727">
        <v>64</v>
      </c>
    </row>
    <row r="1728" spans="2:14" x14ac:dyDescent="0.4">
      <c r="B1728" s="4" t="s">
        <v>2260</v>
      </c>
      <c r="C1728" s="4" t="s">
        <v>11</v>
      </c>
      <c r="E1728">
        <v>128</v>
      </c>
      <c r="F1728" t="s">
        <v>2262</v>
      </c>
      <c r="G1728" s="4" t="s">
        <v>1874</v>
      </c>
      <c r="H1728" s="4" t="s">
        <v>2219</v>
      </c>
      <c r="I1728" s="4" t="str">
        <f t="shared" si="26"/>
        <v>选项表!$M$1728#</v>
      </c>
      <c r="J1728" s="4"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N1728">IFERROR(_xlfn._xlws.SORT(
    _xlfn.UNIQUE(
        TRANSPOSE(
            _xlfn.FILTERXML("&lt;select&gt;&lt;x&gt;"&amp;SUBSTITUTE(选项表[[#This Row],[选项表]],",","&lt;/x&gt;&lt;x&gt;") &amp;"&lt;/x&gt;&lt;/select&gt;","//x")
        )
    )
),"无合适选项，请联系作者更新数据")</f>
        <v>32</v>
      </c>
      <c r="N1728">
        <v>64</v>
      </c>
    </row>
    <row r="1729" spans="2:14" x14ac:dyDescent="0.4">
      <c r="B1729" s="4" t="s">
        <v>2260</v>
      </c>
      <c r="C1729" s="4" t="s">
        <v>1872</v>
      </c>
      <c r="E1729">
        <v>128</v>
      </c>
      <c r="F1729" t="s">
        <v>2262</v>
      </c>
      <c r="G1729" s="4" t="s">
        <v>1874</v>
      </c>
      <c r="H1729" s="4" t="s">
        <v>2219</v>
      </c>
      <c r="I1729" s="4" t="str">
        <f t="shared" si="26"/>
        <v>选项表!$M$1729#</v>
      </c>
      <c r="J1729" s="4"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N1729">IFERROR(_xlfn._xlws.SORT(
    _xlfn.UNIQUE(
        TRANSPOSE(
            _xlfn.FILTERXML("&lt;select&gt;&lt;x&gt;"&amp;SUBSTITUTE(选项表[[#This Row],[选项表]],",","&lt;/x&gt;&lt;x&gt;") &amp;"&lt;/x&gt;&lt;/select&gt;","//x")
        )
    )
),"无合适选项，请联系作者更新数据")</f>
        <v>32</v>
      </c>
      <c r="N1729">
        <v>64</v>
      </c>
    </row>
    <row r="1730" spans="2:14" x14ac:dyDescent="0.4">
      <c r="B1730" s="4" t="s">
        <v>2260</v>
      </c>
      <c r="C1730" s="4" t="s">
        <v>1873</v>
      </c>
      <c r="E1730">
        <v>96</v>
      </c>
      <c r="F1730" t="s">
        <v>2262</v>
      </c>
      <c r="G1730" s="4" t="s">
        <v>1874</v>
      </c>
      <c r="H1730" s="4" t="s">
        <v>2063</v>
      </c>
      <c r="I1730" s="4" t="str">
        <f t="shared" ref="I1730:I1793" si="27">"选项表!" &amp; ADDRESS(ROW(M1730),COLUMN(M1730)) &amp; "#"</f>
        <v>选项表!$M$1730#</v>
      </c>
      <c r="J1730" s="4"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IFERROR(_xlfn._xlws.SORT(
    _xlfn.UNIQUE(
        TRANSPOSE(
            _xlfn.FILTERXML("&lt;select&gt;&lt;x&gt;"&amp;SUBSTITUTE(选项表[[#This Row],[选项表]],",","&lt;/x&gt;&lt;x&gt;") &amp;"&lt;/x&gt;&lt;/select&gt;","//x")
        )
    )
),"无合适选项，请联系作者更新数据")</f>
        <v>48</v>
      </c>
    </row>
    <row r="1731" spans="2:14" x14ac:dyDescent="0.4">
      <c r="B1731" s="4" t="s">
        <v>2260</v>
      </c>
      <c r="C1731" s="4" t="s">
        <v>11</v>
      </c>
      <c r="E1731">
        <v>96</v>
      </c>
      <c r="F1731" t="s">
        <v>2262</v>
      </c>
      <c r="G1731" s="4" t="s">
        <v>1874</v>
      </c>
      <c r="H1731" s="4" t="s">
        <v>2063</v>
      </c>
      <c r="I1731" s="4" t="str">
        <f t="shared" si="27"/>
        <v>选项表!$M$1731#</v>
      </c>
      <c r="J1731" s="4"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IFERROR(_xlfn._xlws.SORT(
    _xlfn.UNIQUE(
        TRANSPOSE(
            _xlfn.FILTERXML("&lt;select&gt;&lt;x&gt;"&amp;SUBSTITUTE(选项表[[#This Row],[选项表]],",","&lt;/x&gt;&lt;x&gt;") &amp;"&lt;/x&gt;&lt;/select&gt;","//x")
        )
    )
),"无合适选项，请联系作者更新数据")</f>
        <v>48</v>
      </c>
    </row>
    <row r="1732" spans="2:14" x14ac:dyDescent="0.4">
      <c r="B1732" s="4" t="s">
        <v>2260</v>
      </c>
      <c r="C1732" s="4" t="s">
        <v>1872</v>
      </c>
      <c r="E1732">
        <v>96</v>
      </c>
      <c r="F1732" t="s">
        <v>2262</v>
      </c>
      <c r="G1732" s="4" t="s">
        <v>1874</v>
      </c>
      <c r="H1732" s="4" t="s">
        <v>2063</v>
      </c>
      <c r="I1732" s="4" t="str">
        <f t="shared" si="27"/>
        <v>选项表!$M$1732#</v>
      </c>
      <c r="J1732" s="4"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IFERROR(_xlfn._xlws.SORT(
    _xlfn.UNIQUE(
        TRANSPOSE(
            _xlfn.FILTERXML("&lt;select&gt;&lt;x&gt;"&amp;SUBSTITUTE(选项表[[#This Row],[选项表]],",","&lt;/x&gt;&lt;x&gt;") &amp;"&lt;/x&gt;&lt;/select&gt;","//x")
        )
    )
),"无合适选项，请联系作者更新数据")</f>
        <v>48</v>
      </c>
    </row>
    <row r="1733" spans="2:14" x14ac:dyDescent="0.4">
      <c r="B1733" s="4" t="s">
        <v>2260</v>
      </c>
      <c r="C1733" s="4" t="s">
        <v>1873</v>
      </c>
      <c r="E1733">
        <v>192</v>
      </c>
      <c r="F1733" t="s">
        <v>2262</v>
      </c>
      <c r="G1733" s="4" t="s">
        <v>1874</v>
      </c>
      <c r="H1733" s="4" t="s">
        <v>2051</v>
      </c>
      <c r="I1733" s="4" t="str">
        <f t="shared" si="27"/>
        <v>选项表!$M$1733#</v>
      </c>
      <c r="J1733" s="4"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N1733">IFERROR(_xlfn._xlws.SORT(
    _xlfn.UNIQUE(
        TRANSPOSE(
            _xlfn.FILTERXML("&lt;select&gt;&lt;x&gt;"&amp;SUBSTITUTE(选项表[[#This Row],[选项表]],",","&lt;/x&gt;&lt;x&gt;") &amp;"&lt;/x&gt;&lt;/select&gt;","//x")
        )
    )
),"无合适选项，请联系作者更新数据")</f>
        <v>48</v>
      </c>
      <c r="N1733">
        <v>96</v>
      </c>
    </row>
    <row r="1734" spans="2:14" x14ac:dyDescent="0.4">
      <c r="B1734" s="4" t="s">
        <v>2260</v>
      </c>
      <c r="C1734" s="4" t="s">
        <v>11</v>
      </c>
      <c r="E1734">
        <v>192</v>
      </c>
      <c r="F1734" t="s">
        <v>2262</v>
      </c>
      <c r="G1734" s="4" t="s">
        <v>1874</v>
      </c>
      <c r="H1734" s="4" t="s">
        <v>2051</v>
      </c>
      <c r="I1734" s="4" t="str">
        <f t="shared" si="27"/>
        <v>选项表!$M$1734#</v>
      </c>
      <c r="J1734" s="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N1734">IFERROR(_xlfn._xlws.SORT(
    _xlfn.UNIQUE(
        TRANSPOSE(
            _xlfn.FILTERXML("&lt;select&gt;&lt;x&gt;"&amp;SUBSTITUTE(选项表[[#This Row],[选项表]],",","&lt;/x&gt;&lt;x&gt;") &amp;"&lt;/x&gt;&lt;/select&gt;","//x")
        )
    )
),"无合适选项，请联系作者更新数据")</f>
        <v>48</v>
      </c>
      <c r="N1734">
        <v>96</v>
      </c>
    </row>
    <row r="1735" spans="2:14" x14ac:dyDescent="0.4">
      <c r="B1735" s="4" t="s">
        <v>2260</v>
      </c>
      <c r="C1735" s="4" t="s">
        <v>1872</v>
      </c>
      <c r="E1735">
        <v>192</v>
      </c>
      <c r="F1735" t="s">
        <v>2262</v>
      </c>
      <c r="G1735" s="4" t="s">
        <v>1874</v>
      </c>
      <c r="H1735" s="4" t="s">
        <v>2051</v>
      </c>
      <c r="I1735" s="4" t="str">
        <f t="shared" si="27"/>
        <v>选项表!$M$1735#</v>
      </c>
      <c r="J1735" s="4"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N1735">IFERROR(_xlfn._xlws.SORT(
    _xlfn.UNIQUE(
        TRANSPOSE(
            _xlfn.FILTERXML("&lt;select&gt;&lt;x&gt;"&amp;SUBSTITUTE(选项表[[#This Row],[选项表]],",","&lt;/x&gt;&lt;x&gt;") &amp;"&lt;/x&gt;&lt;/select&gt;","//x")
        )
    )
),"无合适选项，请联系作者更新数据")</f>
        <v>48</v>
      </c>
      <c r="N1735">
        <v>96</v>
      </c>
    </row>
    <row r="1736" spans="2:14" x14ac:dyDescent="0.4">
      <c r="B1736" s="4" t="s">
        <v>2260</v>
      </c>
      <c r="C1736" s="4" t="s">
        <v>1873</v>
      </c>
      <c r="E1736">
        <v>256</v>
      </c>
      <c r="F1736" t="s">
        <v>2262</v>
      </c>
      <c r="G1736" s="4" t="s">
        <v>1874</v>
      </c>
      <c r="H1736" s="4" t="s">
        <v>2220</v>
      </c>
      <c r="I1736" s="4" t="str">
        <f t="shared" si="27"/>
        <v>选项表!$M$1736#</v>
      </c>
      <c r="J1736" s="4"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N1736">IFERROR(_xlfn._xlws.SORT(
    _xlfn.UNIQUE(
        TRANSPOSE(
            _xlfn.FILTERXML("&lt;select&gt;&lt;x&gt;"&amp;SUBSTITUTE(选项表[[#This Row],[选项表]],",","&lt;/x&gt;&lt;x&gt;") &amp;"&lt;/x&gt;&lt;/select&gt;","//x")
        )
    )
),"无合适选项，请联系作者更新数据")</f>
        <v>64</v>
      </c>
      <c r="N1736">
        <v>128</v>
      </c>
    </row>
    <row r="1737" spans="2:14" x14ac:dyDescent="0.4">
      <c r="B1737" s="4" t="s">
        <v>2260</v>
      </c>
      <c r="C1737" s="4" t="s">
        <v>11</v>
      </c>
      <c r="E1737">
        <v>256</v>
      </c>
      <c r="F1737" t="s">
        <v>2262</v>
      </c>
      <c r="G1737" s="4" t="s">
        <v>1874</v>
      </c>
      <c r="H1737" s="4" t="s">
        <v>2220</v>
      </c>
      <c r="I1737" s="4" t="str">
        <f t="shared" si="27"/>
        <v>选项表!$M$1737#</v>
      </c>
      <c r="J1737" s="4"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N1737">IFERROR(_xlfn._xlws.SORT(
    _xlfn.UNIQUE(
        TRANSPOSE(
            _xlfn.FILTERXML("&lt;select&gt;&lt;x&gt;"&amp;SUBSTITUTE(选项表[[#This Row],[选项表]],",","&lt;/x&gt;&lt;x&gt;") &amp;"&lt;/x&gt;&lt;/select&gt;","//x")
        )
    )
),"无合适选项，请联系作者更新数据")</f>
        <v>64</v>
      </c>
      <c r="N1737">
        <v>128</v>
      </c>
    </row>
    <row r="1738" spans="2:14" x14ac:dyDescent="0.4">
      <c r="B1738" s="4" t="s">
        <v>2260</v>
      </c>
      <c r="C1738" s="4" t="s">
        <v>1872</v>
      </c>
      <c r="E1738">
        <v>256</v>
      </c>
      <c r="F1738" t="s">
        <v>2262</v>
      </c>
      <c r="G1738" s="4" t="s">
        <v>1874</v>
      </c>
      <c r="H1738" s="4" t="s">
        <v>2220</v>
      </c>
      <c r="I1738" s="4" t="str">
        <f t="shared" si="27"/>
        <v>选项表!$M$1738#</v>
      </c>
      <c r="J1738" s="4"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N1738">IFERROR(_xlfn._xlws.SORT(
    _xlfn.UNIQUE(
        TRANSPOSE(
            _xlfn.FILTERXML("&lt;select&gt;&lt;x&gt;"&amp;SUBSTITUTE(选项表[[#This Row],[选项表]],",","&lt;/x&gt;&lt;x&gt;") &amp;"&lt;/x&gt;&lt;/select&gt;","//x")
        )
    )
),"无合适选项，请联系作者更新数据")</f>
        <v>64</v>
      </c>
      <c r="N1738">
        <v>128</v>
      </c>
    </row>
    <row r="1739" spans="2:14" x14ac:dyDescent="0.4">
      <c r="B1739" s="4" t="s">
        <v>2260</v>
      </c>
      <c r="C1739" s="4" t="s">
        <v>1873</v>
      </c>
      <c r="E1739">
        <v>160</v>
      </c>
      <c r="F1739" t="s">
        <v>2262</v>
      </c>
      <c r="G1739" s="4" t="s">
        <v>1874</v>
      </c>
      <c r="H1739" s="4" t="s">
        <v>2025</v>
      </c>
      <c r="I1739" s="4" t="str">
        <f t="shared" si="27"/>
        <v>选项表!$M$1739#</v>
      </c>
      <c r="J1739" s="4"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IFERROR(_xlfn._xlws.SORT(
    _xlfn.UNIQUE(
        TRANSPOSE(
            _xlfn.FILTERXML("&lt;select&gt;&lt;x&gt;"&amp;SUBSTITUTE(选项表[[#This Row],[选项表]],",","&lt;/x&gt;&lt;x&gt;") &amp;"&lt;/x&gt;&lt;/select&gt;","//x")
        )
    )
),"无合适选项，请联系作者更新数据")</f>
        <v>80</v>
      </c>
    </row>
    <row r="1740" spans="2:14" x14ac:dyDescent="0.4">
      <c r="B1740" s="4" t="s">
        <v>2260</v>
      </c>
      <c r="C1740" s="4" t="s">
        <v>11</v>
      </c>
      <c r="E1740">
        <v>160</v>
      </c>
      <c r="F1740" t="s">
        <v>2262</v>
      </c>
      <c r="G1740" s="4" t="s">
        <v>1874</v>
      </c>
      <c r="H1740" s="4" t="s">
        <v>2025</v>
      </c>
      <c r="I1740" s="4" t="str">
        <f t="shared" si="27"/>
        <v>选项表!$M$1740#</v>
      </c>
      <c r="J1740" s="4"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IFERROR(_xlfn._xlws.SORT(
    _xlfn.UNIQUE(
        TRANSPOSE(
            _xlfn.FILTERXML("&lt;select&gt;&lt;x&gt;"&amp;SUBSTITUTE(选项表[[#This Row],[选项表]],",","&lt;/x&gt;&lt;x&gt;") &amp;"&lt;/x&gt;&lt;/select&gt;","//x")
        )
    )
),"无合适选项，请联系作者更新数据")</f>
        <v>80</v>
      </c>
    </row>
    <row r="1741" spans="2:14" x14ac:dyDescent="0.4">
      <c r="B1741" s="4" t="s">
        <v>2260</v>
      </c>
      <c r="C1741" s="4" t="s">
        <v>1872</v>
      </c>
      <c r="E1741">
        <v>160</v>
      </c>
      <c r="F1741" t="s">
        <v>2262</v>
      </c>
      <c r="G1741" s="4" t="s">
        <v>1874</v>
      </c>
      <c r="H1741" s="4" t="s">
        <v>2025</v>
      </c>
      <c r="I1741" s="4" t="str">
        <f t="shared" si="27"/>
        <v>选项表!$M$1741#</v>
      </c>
      <c r="J1741" s="4"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IFERROR(_xlfn._xlws.SORT(
    _xlfn.UNIQUE(
        TRANSPOSE(
            _xlfn.FILTERXML("&lt;select&gt;&lt;x&gt;"&amp;SUBSTITUTE(选项表[[#This Row],[选项表]],",","&lt;/x&gt;&lt;x&gt;") &amp;"&lt;/x&gt;&lt;/select&gt;","//x")
        )
    )
),"无合适选项，请联系作者更新数据")</f>
        <v>80</v>
      </c>
    </row>
    <row r="1742" spans="2:14" x14ac:dyDescent="0.4">
      <c r="B1742" s="4" t="s">
        <v>2260</v>
      </c>
      <c r="C1742" s="4" t="s">
        <v>1873</v>
      </c>
      <c r="E1742">
        <v>320</v>
      </c>
      <c r="F1742" t="s">
        <v>2262</v>
      </c>
      <c r="G1742" s="4" t="s">
        <v>1874</v>
      </c>
      <c r="H1742" s="4" t="s">
        <v>2242</v>
      </c>
      <c r="I1742" s="4" t="str">
        <f t="shared" si="27"/>
        <v>选项表!$M$1742#</v>
      </c>
      <c r="J1742" s="4"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N1742">IFERROR(_xlfn._xlws.SORT(
    _xlfn.UNIQUE(
        TRANSPOSE(
            _xlfn.FILTERXML("&lt;select&gt;&lt;x&gt;"&amp;SUBSTITUTE(选项表[[#This Row],[选项表]],",","&lt;/x&gt;&lt;x&gt;") &amp;"&lt;/x&gt;&lt;/select&gt;","//x")
        )
    )
),"无合适选项，请联系作者更新数据")</f>
        <v>80</v>
      </c>
      <c r="N1742">
        <v>160</v>
      </c>
    </row>
    <row r="1743" spans="2:14" x14ac:dyDescent="0.4">
      <c r="B1743" s="4" t="s">
        <v>2260</v>
      </c>
      <c r="C1743" s="4" t="s">
        <v>11</v>
      </c>
      <c r="E1743">
        <v>320</v>
      </c>
      <c r="F1743" t="s">
        <v>2262</v>
      </c>
      <c r="G1743" s="4" t="s">
        <v>1874</v>
      </c>
      <c r="H1743" s="4" t="s">
        <v>2242</v>
      </c>
      <c r="I1743" s="4" t="str">
        <f t="shared" si="27"/>
        <v>选项表!$M$1743#</v>
      </c>
      <c r="J1743" s="4"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N1743">IFERROR(_xlfn._xlws.SORT(
    _xlfn.UNIQUE(
        TRANSPOSE(
            _xlfn.FILTERXML("&lt;select&gt;&lt;x&gt;"&amp;SUBSTITUTE(选项表[[#This Row],[选项表]],",","&lt;/x&gt;&lt;x&gt;") &amp;"&lt;/x&gt;&lt;/select&gt;","//x")
        )
    )
),"无合适选项，请联系作者更新数据")</f>
        <v>80</v>
      </c>
      <c r="N1743">
        <v>160</v>
      </c>
    </row>
    <row r="1744" spans="2:14" x14ac:dyDescent="0.4">
      <c r="B1744" s="4" t="s">
        <v>2260</v>
      </c>
      <c r="C1744" s="4" t="s">
        <v>1872</v>
      </c>
      <c r="E1744">
        <v>320</v>
      </c>
      <c r="F1744" t="s">
        <v>2262</v>
      </c>
      <c r="G1744" s="4" t="s">
        <v>1874</v>
      </c>
      <c r="H1744" s="4" t="s">
        <v>2242</v>
      </c>
      <c r="I1744" s="4" t="str">
        <f t="shared" si="27"/>
        <v>选项表!$M$1744#</v>
      </c>
      <c r="J1744" s="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N1744">IFERROR(_xlfn._xlws.SORT(
    _xlfn.UNIQUE(
        TRANSPOSE(
            _xlfn.FILTERXML("&lt;select&gt;&lt;x&gt;"&amp;SUBSTITUTE(选项表[[#This Row],[选项表]],",","&lt;/x&gt;&lt;x&gt;") &amp;"&lt;/x&gt;&lt;/select&gt;","//x")
        )
    )
),"无合适选项，请联系作者更新数据")</f>
        <v>80</v>
      </c>
      <c r="N1744">
        <v>160</v>
      </c>
    </row>
    <row r="1745" spans="2:13" x14ac:dyDescent="0.4">
      <c r="B1745" s="4" t="s">
        <v>2260</v>
      </c>
      <c r="C1745" s="4" t="s">
        <v>1873</v>
      </c>
      <c r="E1745">
        <v>384</v>
      </c>
      <c r="F1745" t="s">
        <v>2262</v>
      </c>
      <c r="G1745" s="4" t="s">
        <v>1874</v>
      </c>
      <c r="H1745" s="4" t="s">
        <v>2020</v>
      </c>
      <c r="I1745" s="4" t="str">
        <f t="shared" si="27"/>
        <v>选项表!$M$1745#</v>
      </c>
      <c r="J1745" s="4"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96</v>
      </c>
    </row>
    <row r="1746" spans="2:13" x14ac:dyDescent="0.4">
      <c r="B1746" s="4" t="s">
        <v>2260</v>
      </c>
      <c r="C1746" s="4" t="s">
        <v>11</v>
      </c>
      <c r="E1746">
        <v>384</v>
      </c>
      <c r="F1746" t="s">
        <v>2262</v>
      </c>
      <c r="G1746" s="4" t="s">
        <v>1874</v>
      </c>
      <c r="H1746" s="4" t="s">
        <v>2020</v>
      </c>
      <c r="I1746" s="4" t="str">
        <f t="shared" si="27"/>
        <v>选项表!$M$1746#</v>
      </c>
      <c r="J1746" s="4"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96</v>
      </c>
    </row>
    <row r="1747" spans="2:13" x14ac:dyDescent="0.4">
      <c r="B1747" s="4" t="s">
        <v>2260</v>
      </c>
      <c r="C1747" s="4" t="s">
        <v>1872</v>
      </c>
      <c r="E1747">
        <v>384</v>
      </c>
      <c r="F1747" t="s">
        <v>2262</v>
      </c>
      <c r="G1747" s="4" t="s">
        <v>1874</v>
      </c>
      <c r="H1747" s="4" t="s">
        <v>2020</v>
      </c>
      <c r="I1747" s="4" t="str">
        <f t="shared" si="27"/>
        <v>选项表!$M$1747#</v>
      </c>
      <c r="J1747" s="4"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96</v>
      </c>
    </row>
    <row r="1748" spans="2:13" x14ac:dyDescent="0.4">
      <c r="B1748" s="4" t="s">
        <v>2260</v>
      </c>
      <c r="C1748" s="4" t="s">
        <v>1873</v>
      </c>
      <c r="E1748">
        <v>216</v>
      </c>
      <c r="F1748" t="s">
        <v>2262</v>
      </c>
      <c r="G1748" s="4" t="s">
        <v>1874</v>
      </c>
      <c r="H1748" s="4" t="s">
        <v>2075</v>
      </c>
      <c r="I1748" s="4" t="str">
        <f t="shared" si="27"/>
        <v>选项表!$M$1748#</v>
      </c>
      <c r="J1748" s="4"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116</v>
      </c>
    </row>
    <row r="1749" spans="2:13" x14ac:dyDescent="0.4">
      <c r="B1749" s="4" t="s">
        <v>2260</v>
      </c>
      <c r="C1749" s="4" t="s">
        <v>11</v>
      </c>
      <c r="E1749">
        <v>216</v>
      </c>
      <c r="F1749" t="s">
        <v>2262</v>
      </c>
      <c r="G1749" s="4" t="s">
        <v>1874</v>
      </c>
      <c r="H1749" s="4" t="s">
        <v>2075</v>
      </c>
      <c r="I1749" s="4" t="str">
        <f t="shared" si="27"/>
        <v>选项表!$M$1749#</v>
      </c>
      <c r="J1749" s="4"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116</v>
      </c>
    </row>
    <row r="1750" spans="2:13" x14ac:dyDescent="0.4">
      <c r="B1750" s="4" t="s">
        <v>2260</v>
      </c>
      <c r="C1750" s="4" t="s">
        <v>1872</v>
      </c>
      <c r="E1750">
        <v>216</v>
      </c>
      <c r="F1750" t="s">
        <v>2262</v>
      </c>
      <c r="G1750" s="4" t="s">
        <v>1874</v>
      </c>
      <c r="H1750" s="4" t="s">
        <v>2075</v>
      </c>
      <c r="I1750" s="4" t="str">
        <f t="shared" si="27"/>
        <v>选项表!$M$1750#</v>
      </c>
      <c r="J1750" s="4"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116</v>
      </c>
    </row>
    <row r="1751" spans="2:13" x14ac:dyDescent="0.4">
      <c r="B1751" s="4" t="s">
        <v>2260</v>
      </c>
      <c r="C1751" s="4" t="s">
        <v>1873</v>
      </c>
      <c r="E1751">
        <v>470</v>
      </c>
      <c r="F1751" t="s">
        <v>2262</v>
      </c>
      <c r="G1751" s="4" t="s">
        <v>1874</v>
      </c>
      <c r="H1751" s="4" t="s">
        <v>2075</v>
      </c>
      <c r="I1751" s="4" t="str">
        <f t="shared" si="27"/>
        <v>选项表!$M$1751#</v>
      </c>
      <c r="J1751" s="4"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116</v>
      </c>
    </row>
    <row r="1752" spans="2:13" x14ac:dyDescent="0.4">
      <c r="B1752" s="4" t="s">
        <v>2260</v>
      </c>
      <c r="C1752" s="4" t="s">
        <v>11</v>
      </c>
      <c r="E1752">
        <v>470</v>
      </c>
      <c r="F1752" t="s">
        <v>2262</v>
      </c>
      <c r="G1752" s="4" t="s">
        <v>1874</v>
      </c>
      <c r="H1752" s="4" t="s">
        <v>2075</v>
      </c>
      <c r="I1752" s="4" t="str">
        <f t="shared" si="27"/>
        <v>选项表!$M$1752#</v>
      </c>
      <c r="J1752" s="4"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116</v>
      </c>
    </row>
    <row r="1753" spans="2:13" x14ac:dyDescent="0.4">
      <c r="B1753" s="4" t="s">
        <v>2260</v>
      </c>
      <c r="C1753" s="4" t="s">
        <v>1872</v>
      </c>
      <c r="E1753">
        <v>470</v>
      </c>
      <c r="F1753" t="s">
        <v>2262</v>
      </c>
      <c r="G1753" s="4" t="s">
        <v>1874</v>
      </c>
      <c r="H1753" s="4" t="s">
        <v>2075</v>
      </c>
      <c r="I1753" s="4" t="str">
        <f t="shared" si="27"/>
        <v>选项表!$M$1753#</v>
      </c>
      <c r="J1753" s="4"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116</v>
      </c>
    </row>
    <row r="1754" spans="2:13" x14ac:dyDescent="0.4">
      <c r="B1754" s="4" t="s">
        <v>2260</v>
      </c>
      <c r="C1754" s="4" t="s">
        <v>1873</v>
      </c>
      <c r="E1754">
        <v>512</v>
      </c>
      <c r="F1754" t="s">
        <v>2262</v>
      </c>
      <c r="G1754" s="4" t="s">
        <v>1874</v>
      </c>
      <c r="H1754" s="4" t="s">
        <v>2076</v>
      </c>
      <c r="I1754" s="4" t="str">
        <f t="shared" si="27"/>
        <v>选项表!$M$1754#</v>
      </c>
      <c r="J1754" s="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128</v>
      </c>
    </row>
    <row r="1755" spans="2:13" x14ac:dyDescent="0.4">
      <c r="B1755" s="4" t="s">
        <v>2260</v>
      </c>
      <c r="C1755" s="4" t="s">
        <v>11</v>
      </c>
      <c r="E1755">
        <v>512</v>
      </c>
      <c r="F1755" t="s">
        <v>2262</v>
      </c>
      <c r="G1755" s="4" t="s">
        <v>1874</v>
      </c>
      <c r="H1755" s="4" t="s">
        <v>2076</v>
      </c>
      <c r="I1755" s="4" t="str">
        <f t="shared" si="27"/>
        <v>选项表!$M$1755#</v>
      </c>
      <c r="J1755" s="4"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128</v>
      </c>
    </row>
    <row r="1756" spans="2:13" x14ac:dyDescent="0.4">
      <c r="B1756" s="4" t="s">
        <v>2260</v>
      </c>
      <c r="C1756" s="4" t="s">
        <v>1872</v>
      </c>
      <c r="E1756">
        <v>512</v>
      </c>
      <c r="F1756" t="s">
        <v>2262</v>
      </c>
      <c r="G1756" s="4" t="s">
        <v>1874</v>
      </c>
      <c r="H1756" s="4" t="s">
        <v>2076</v>
      </c>
      <c r="I1756" s="4" t="str">
        <f t="shared" si="27"/>
        <v>选项表!$M$1756#</v>
      </c>
      <c r="J1756" s="4"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128</v>
      </c>
    </row>
    <row r="1757" spans="2:13" x14ac:dyDescent="0.4">
      <c r="B1757" s="4" t="s">
        <v>2260</v>
      </c>
      <c r="C1757" s="4" t="s">
        <v>1873</v>
      </c>
      <c r="E1757">
        <v>640</v>
      </c>
      <c r="F1757" t="s">
        <v>2262</v>
      </c>
      <c r="G1757" s="4" t="s">
        <v>1874</v>
      </c>
      <c r="H1757" s="4" t="s">
        <v>2077</v>
      </c>
      <c r="I1757" s="4" t="str">
        <f t="shared" si="27"/>
        <v>选项表!$M$1757#</v>
      </c>
      <c r="J1757" s="4"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160</v>
      </c>
    </row>
    <row r="1758" spans="2:13" x14ac:dyDescent="0.4">
      <c r="B1758" s="4" t="s">
        <v>2260</v>
      </c>
      <c r="C1758" s="4" t="s">
        <v>11</v>
      </c>
      <c r="E1758">
        <v>640</v>
      </c>
      <c r="F1758" t="s">
        <v>2262</v>
      </c>
      <c r="G1758" s="4" t="s">
        <v>1874</v>
      </c>
      <c r="H1758" s="4" t="s">
        <v>2077</v>
      </c>
      <c r="I1758" s="4" t="str">
        <f t="shared" si="27"/>
        <v>选项表!$M$1758#</v>
      </c>
      <c r="J1758" s="4"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160</v>
      </c>
    </row>
    <row r="1759" spans="2:13" x14ac:dyDescent="0.4">
      <c r="B1759" s="4" t="s">
        <v>2260</v>
      </c>
      <c r="C1759" s="4" t="s">
        <v>1872</v>
      </c>
      <c r="E1759">
        <v>640</v>
      </c>
      <c r="F1759" t="s">
        <v>2262</v>
      </c>
      <c r="G1759" s="4" t="s">
        <v>1874</v>
      </c>
      <c r="H1759" s="4" t="s">
        <v>2077</v>
      </c>
      <c r="I1759" s="4" t="str">
        <f t="shared" si="27"/>
        <v>选项表!$M$1759#</v>
      </c>
      <c r="J1759" s="4"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160</v>
      </c>
    </row>
    <row r="1760" spans="2:13" x14ac:dyDescent="0.4">
      <c r="B1760" s="4" t="s">
        <v>2260</v>
      </c>
      <c r="C1760" s="4" t="s">
        <v>1873</v>
      </c>
      <c r="E1760">
        <v>432</v>
      </c>
      <c r="F1760" t="s">
        <v>2262</v>
      </c>
      <c r="G1760" s="4" t="s">
        <v>1874</v>
      </c>
      <c r="H1760" s="4" t="s">
        <v>2079</v>
      </c>
      <c r="I1760" s="4" t="str">
        <f t="shared" si="27"/>
        <v>选项表!$M$1760#</v>
      </c>
      <c r="J1760" s="4"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232</v>
      </c>
    </row>
    <row r="1761" spans="2:14" x14ac:dyDescent="0.4">
      <c r="B1761" s="4" t="s">
        <v>2260</v>
      </c>
      <c r="C1761" s="4" t="s">
        <v>11</v>
      </c>
      <c r="E1761">
        <v>432</v>
      </c>
      <c r="F1761" t="s">
        <v>2262</v>
      </c>
      <c r="G1761" s="4" t="s">
        <v>1874</v>
      </c>
      <c r="H1761" s="4" t="s">
        <v>2079</v>
      </c>
      <c r="I1761" s="4" t="str">
        <f t="shared" si="27"/>
        <v>选项表!$M$1761#</v>
      </c>
      <c r="J1761" s="4"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232</v>
      </c>
    </row>
    <row r="1762" spans="2:14" x14ac:dyDescent="0.4">
      <c r="B1762" s="4" t="s">
        <v>2260</v>
      </c>
      <c r="C1762" s="4" t="s">
        <v>1872</v>
      </c>
      <c r="E1762">
        <v>432</v>
      </c>
      <c r="F1762" t="s">
        <v>2262</v>
      </c>
      <c r="G1762" s="4" t="s">
        <v>1874</v>
      </c>
      <c r="H1762" s="4" t="s">
        <v>2079</v>
      </c>
      <c r="I1762" s="4" t="str">
        <f t="shared" si="27"/>
        <v>选项表!$M$1762#</v>
      </c>
      <c r="J1762" s="4"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232</v>
      </c>
    </row>
    <row r="1763" spans="2:14" x14ac:dyDescent="0.4">
      <c r="B1763" s="4" t="s">
        <v>2260</v>
      </c>
      <c r="C1763" s="4" t="s">
        <v>1873</v>
      </c>
      <c r="E1763">
        <v>940</v>
      </c>
      <c r="F1763" t="s">
        <v>2262</v>
      </c>
      <c r="G1763" s="4" t="s">
        <v>1874</v>
      </c>
      <c r="H1763" s="4" t="s">
        <v>2079</v>
      </c>
      <c r="I1763" s="4" t="str">
        <f t="shared" si="27"/>
        <v>选项表!$M$1763#</v>
      </c>
      <c r="J1763" s="4"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IFERROR(_xlfn._xlws.SORT(
    _xlfn.UNIQUE(
        TRANSPOSE(
            _xlfn.FILTERXML("&lt;select&gt;&lt;x&gt;"&amp;SUBSTITUTE(选项表[[#This Row],[选项表]],",","&lt;/x&gt;&lt;x&gt;") &amp;"&lt;/x&gt;&lt;/select&gt;","//x")
        )
    )
),"无合适选项，请联系作者更新数据")</f>
        <v>232</v>
      </c>
    </row>
    <row r="1764" spans="2:14" x14ac:dyDescent="0.4">
      <c r="B1764" s="4" t="s">
        <v>2260</v>
      </c>
      <c r="C1764" s="4" t="s">
        <v>11</v>
      </c>
      <c r="E1764">
        <v>940</v>
      </c>
      <c r="F1764" t="s">
        <v>2262</v>
      </c>
      <c r="G1764" s="4" t="s">
        <v>1874</v>
      </c>
      <c r="H1764" s="4" t="s">
        <v>2079</v>
      </c>
      <c r="I1764" s="4" t="str">
        <f t="shared" si="27"/>
        <v>选项表!$M$1764#</v>
      </c>
      <c r="J1764" s="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IFERROR(_xlfn._xlws.SORT(
    _xlfn.UNIQUE(
        TRANSPOSE(
            _xlfn.FILTERXML("&lt;select&gt;&lt;x&gt;"&amp;SUBSTITUTE(选项表[[#This Row],[选项表]],",","&lt;/x&gt;&lt;x&gt;") &amp;"&lt;/x&gt;&lt;/select&gt;","//x")
        )
    )
),"无合适选项，请联系作者更新数据")</f>
        <v>232</v>
      </c>
    </row>
    <row r="1765" spans="2:14" x14ac:dyDescent="0.4">
      <c r="B1765" s="4" t="s">
        <v>2260</v>
      </c>
      <c r="C1765" s="4" t="s">
        <v>1872</v>
      </c>
      <c r="E1765">
        <v>940</v>
      </c>
      <c r="F1765" t="s">
        <v>2262</v>
      </c>
      <c r="G1765" s="4" t="s">
        <v>1874</v>
      </c>
      <c r="H1765" s="4" t="s">
        <v>2079</v>
      </c>
      <c r="I1765" s="4" t="str">
        <f t="shared" si="27"/>
        <v>选项表!$M$1765#</v>
      </c>
      <c r="J1765" s="4"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IFERROR(_xlfn._xlws.SORT(
    _xlfn.UNIQUE(
        TRANSPOSE(
            _xlfn.FILTERXML("&lt;select&gt;&lt;x&gt;"&amp;SUBSTITUTE(选项表[[#This Row],[选项表]],",","&lt;/x&gt;&lt;x&gt;") &amp;"&lt;/x&gt;&lt;/select&gt;","//x")
        )
    )
),"无合适选项，请联系作者更新数据")</f>
        <v>232</v>
      </c>
    </row>
    <row r="1766" spans="2:14" x14ac:dyDescent="0.4">
      <c r="B1766" s="4" t="s">
        <v>2260</v>
      </c>
      <c r="C1766" s="4" t="s">
        <v>1873</v>
      </c>
      <c r="E1766">
        <v>4</v>
      </c>
      <c r="F1766" t="s">
        <v>2263</v>
      </c>
      <c r="G1766" s="4" t="s">
        <v>1874</v>
      </c>
      <c r="H1766" s="4" t="s">
        <v>2227</v>
      </c>
      <c r="I1766" s="4" t="str">
        <f t="shared" si="27"/>
        <v>选项表!$M$1766#</v>
      </c>
      <c r="J1766" s="4"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N1766">IFERROR(_xlfn._xlws.SORT(
    _xlfn.UNIQUE(
        TRANSPOSE(
            _xlfn.FILTERXML("&lt;select&gt;&lt;x&gt;"&amp;SUBSTITUTE(选项表[[#This Row],[选项表]],",","&lt;/x&gt;&lt;x&gt;") &amp;"&lt;/x&gt;&lt;/select&gt;","//x")
        )
    )
),"无合适选项，请联系作者更新数据")</f>
        <v>2</v>
      </c>
      <c r="N1766">
        <v>4</v>
      </c>
    </row>
    <row r="1767" spans="2:14" x14ac:dyDescent="0.4">
      <c r="B1767" s="4" t="s">
        <v>2260</v>
      </c>
      <c r="C1767" s="4" t="s">
        <v>11</v>
      </c>
      <c r="E1767">
        <v>4</v>
      </c>
      <c r="F1767" t="s">
        <v>2263</v>
      </c>
      <c r="G1767" s="4" t="s">
        <v>1874</v>
      </c>
      <c r="H1767" s="4" t="s">
        <v>2227</v>
      </c>
      <c r="I1767" s="4" t="str">
        <f t="shared" si="27"/>
        <v>选项表!$M$1767#</v>
      </c>
      <c r="J1767" s="4"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N1767">IFERROR(_xlfn._xlws.SORT(
    _xlfn.UNIQUE(
        TRANSPOSE(
            _xlfn.FILTERXML("&lt;select&gt;&lt;x&gt;"&amp;SUBSTITUTE(选项表[[#This Row],[选项表]],",","&lt;/x&gt;&lt;x&gt;") &amp;"&lt;/x&gt;&lt;/select&gt;","//x")
        )
    )
),"无合适选项，请联系作者更新数据")</f>
        <v>2</v>
      </c>
      <c r="N1767">
        <v>4</v>
      </c>
    </row>
    <row r="1768" spans="2:14" x14ac:dyDescent="0.4">
      <c r="B1768" s="4" t="s">
        <v>2260</v>
      </c>
      <c r="C1768" s="4" t="s">
        <v>1872</v>
      </c>
      <c r="E1768">
        <v>4</v>
      </c>
      <c r="F1768" t="s">
        <v>2263</v>
      </c>
      <c r="G1768" s="4" t="s">
        <v>1874</v>
      </c>
      <c r="H1768" s="4" t="s">
        <v>2227</v>
      </c>
      <c r="I1768" s="4" t="str">
        <f t="shared" si="27"/>
        <v>选项表!$M$1768#</v>
      </c>
      <c r="J1768" s="4"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N1768">IFERROR(_xlfn._xlws.SORT(
    _xlfn.UNIQUE(
        TRANSPOSE(
            _xlfn.FILTERXML("&lt;select&gt;&lt;x&gt;"&amp;SUBSTITUTE(选项表[[#This Row],[选项表]],",","&lt;/x&gt;&lt;x&gt;") &amp;"&lt;/x&gt;&lt;/select&gt;","//x")
        )
    )
),"无合适选项，请联系作者更新数据")</f>
        <v>2</v>
      </c>
      <c r="N1768">
        <v>4</v>
      </c>
    </row>
    <row r="1769" spans="2:14" x14ac:dyDescent="0.4">
      <c r="B1769" s="4" t="s">
        <v>2260</v>
      </c>
      <c r="C1769" s="4" t="s">
        <v>1873</v>
      </c>
      <c r="E1769">
        <v>8</v>
      </c>
      <c r="F1769" t="s">
        <v>2263</v>
      </c>
      <c r="G1769" s="4" t="s">
        <v>1874</v>
      </c>
      <c r="H1769" s="4" t="s">
        <v>2038</v>
      </c>
      <c r="I1769" s="4" t="str">
        <f t="shared" si="27"/>
        <v>选项表!$M$1769#</v>
      </c>
      <c r="J1769" s="4"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N1769">IFERROR(_xlfn._xlws.SORT(
    _xlfn.UNIQUE(
        TRANSPOSE(
            _xlfn.FILTERXML("&lt;select&gt;&lt;x&gt;"&amp;SUBSTITUTE(选项表[[#This Row],[选项表]],",","&lt;/x&gt;&lt;x&gt;") &amp;"&lt;/x&gt;&lt;/select&gt;","//x")
        )
    )
),"无合适选项，请联系作者更新数据")</f>
        <v>4</v>
      </c>
      <c r="N1769">
        <v>8</v>
      </c>
    </row>
    <row r="1770" spans="2:14" x14ac:dyDescent="0.4">
      <c r="B1770" s="4" t="s">
        <v>2260</v>
      </c>
      <c r="C1770" s="4" t="s">
        <v>11</v>
      </c>
      <c r="E1770">
        <v>8</v>
      </c>
      <c r="F1770" t="s">
        <v>2263</v>
      </c>
      <c r="G1770" s="4" t="s">
        <v>1874</v>
      </c>
      <c r="H1770" s="4" t="s">
        <v>2038</v>
      </c>
      <c r="I1770" s="4" t="str">
        <f t="shared" si="27"/>
        <v>选项表!$M$1770#</v>
      </c>
      <c r="J1770" s="4"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N1770">IFERROR(_xlfn._xlws.SORT(
    _xlfn.UNIQUE(
        TRANSPOSE(
            _xlfn.FILTERXML("&lt;select&gt;&lt;x&gt;"&amp;SUBSTITUTE(选项表[[#This Row],[选项表]],",","&lt;/x&gt;&lt;x&gt;") &amp;"&lt;/x&gt;&lt;/select&gt;","//x")
        )
    )
),"无合适选项，请联系作者更新数据")</f>
        <v>4</v>
      </c>
      <c r="N1770">
        <v>8</v>
      </c>
    </row>
    <row r="1771" spans="2:14" x14ac:dyDescent="0.4">
      <c r="B1771" s="4" t="s">
        <v>2260</v>
      </c>
      <c r="C1771" s="4" t="s">
        <v>1872</v>
      </c>
      <c r="E1771">
        <v>8</v>
      </c>
      <c r="F1771" t="s">
        <v>2263</v>
      </c>
      <c r="G1771" s="4" t="s">
        <v>1874</v>
      </c>
      <c r="H1771" s="4" t="s">
        <v>2038</v>
      </c>
      <c r="I1771" s="4" t="str">
        <f t="shared" si="27"/>
        <v>选项表!$M$1771#</v>
      </c>
      <c r="J1771" s="4"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N1771">IFERROR(_xlfn._xlws.SORT(
    _xlfn.UNIQUE(
        TRANSPOSE(
            _xlfn.FILTERXML("&lt;select&gt;&lt;x&gt;"&amp;SUBSTITUTE(选项表[[#This Row],[选项表]],",","&lt;/x&gt;&lt;x&gt;") &amp;"&lt;/x&gt;&lt;/select&gt;","//x")
        )
    )
),"无合适选项，请联系作者更新数据")</f>
        <v>4</v>
      </c>
      <c r="N1771">
        <v>8</v>
      </c>
    </row>
    <row r="1772" spans="2:14" x14ac:dyDescent="0.4">
      <c r="B1772" s="4" t="s">
        <v>2260</v>
      </c>
      <c r="C1772" s="4" t="s">
        <v>1873</v>
      </c>
      <c r="E1772">
        <v>16</v>
      </c>
      <c r="F1772" t="s">
        <v>2263</v>
      </c>
      <c r="G1772" s="4" t="s">
        <v>1874</v>
      </c>
      <c r="H1772" s="4" t="s">
        <v>2058</v>
      </c>
      <c r="I1772" s="4" t="str">
        <f t="shared" si="27"/>
        <v>选项表!$M$1772#</v>
      </c>
      <c r="J1772" s="4"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8</v>
      </c>
    </row>
    <row r="1773" spans="2:14" x14ac:dyDescent="0.4">
      <c r="B1773" s="4" t="s">
        <v>2260</v>
      </c>
      <c r="C1773" s="4" t="s">
        <v>11</v>
      </c>
      <c r="E1773">
        <v>16</v>
      </c>
      <c r="F1773" t="s">
        <v>2263</v>
      </c>
      <c r="G1773" s="4" t="s">
        <v>1874</v>
      </c>
      <c r="H1773" s="4" t="s">
        <v>2058</v>
      </c>
      <c r="I1773" s="4" t="str">
        <f t="shared" si="27"/>
        <v>选项表!$M$1773#</v>
      </c>
      <c r="J1773" s="4"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8</v>
      </c>
    </row>
    <row r="1774" spans="2:14" x14ac:dyDescent="0.4">
      <c r="B1774" s="4" t="s">
        <v>2260</v>
      </c>
      <c r="C1774" s="4" t="s">
        <v>1872</v>
      </c>
      <c r="E1774">
        <v>16</v>
      </c>
      <c r="F1774" t="s">
        <v>2263</v>
      </c>
      <c r="G1774" s="4" t="s">
        <v>1874</v>
      </c>
      <c r="H1774" s="4" t="s">
        <v>2058</v>
      </c>
      <c r="I1774" s="4" t="str">
        <f t="shared" si="27"/>
        <v>选项表!$M$1774#</v>
      </c>
      <c r="J1774" s="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8</v>
      </c>
    </row>
    <row r="1775" spans="2:14" x14ac:dyDescent="0.4">
      <c r="B1775" s="4" t="s">
        <v>2260</v>
      </c>
      <c r="C1775" s="4" t="s">
        <v>1873</v>
      </c>
      <c r="E1775">
        <v>32</v>
      </c>
      <c r="F1775" t="s">
        <v>2263</v>
      </c>
      <c r="G1775" s="4" t="s">
        <v>1874</v>
      </c>
      <c r="H1775" s="4" t="s">
        <v>2055</v>
      </c>
      <c r="I1775" s="4" t="str">
        <f t="shared" si="27"/>
        <v>选项表!$M$1775#</v>
      </c>
      <c r="J1775" s="4"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IFERROR(_xlfn._xlws.SORT(
    _xlfn.UNIQUE(
        TRANSPOSE(
            _xlfn.FILTERXML("&lt;select&gt;&lt;x&gt;"&amp;SUBSTITUTE(选项表[[#This Row],[选项表]],",","&lt;/x&gt;&lt;x&gt;") &amp;"&lt;/x&gt;&lt;/select&gt;","//x")
        )
    )
),"无合适选项，请联系作者更新数据")</f>
        <v>16</v>
      </c>
    </row>
    <row r="1776" spans="2:14" x14ac:dyDescent="0.4">
      <c r="B1776" s="4" t="s">
        <v>2260</v>
      </c>
      <c r="C1776" s="4" t="s">
        <v>11</v>
      </c>
      <c r="E1776">
        <v>32</v>
      </c>
      <c r="F1776" t="s">
        <v>2263</v>
      </c>
      <c r="G1776" s="4" t="s">
        <v>1874</v>
      </c>
      <c r="H1776" s="4" t="s">
        <v>2055</v>
      </c>
      <c r="I1776" s="4" t="str">
        <f t="shared" si="27"/>
        <v>选项表!$M$1776#</v>
      </c>
      <c r="J1776" s="4"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IFERROR(_xlfn._xlws.SORT(
    _xlfn.UNIQUE(
        TRANSPOSE(
            _xlfn.FILTERXML("&lt;select&gt;&lt;x&gt;"&amp;SUBSTITUTE(选项表[[#This Row],[选项表]],",","&lt;/x&gt;&lt;x&gt;") &amp;"&lt;/x&gt;&lt;/select&gt;","//x")
        )
    )
),"无合适选项，请联系作者更新数据")</f>
        <v>16</v>
      </c>
    </row>
    <row r="1777" spans="2:14" x14ac:dyDescent="0.4">
      <c r="B1777" s="4" t="s">
        <v>2260</v>
      </c>
      <c r="C1777" s="4" t="s">
        <v>1872</v>
      </c>
      <c r="E1777">
        <v>32</v>
      </c>
      <c r="F1777" t="s">
        <v>2263</v>
      </c>
      <c r="G1777" s="4" t="s">
        <v>1874</v>
      </c>
      <c r="H1777" s="4" t="s">
        <v>2055</v>
      </c>
      <c r="I1777" s="4" t="str">
        <f t="shared" si="27"/>
        <v>选项表!$M$1777#</v>
      </c>
      <c r="J1777" s="4"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IFERROR(_xlfn._xlws.SORT(
    _xlfn.UNIQUE(
        TRANSPOSE(
            _xlfn.FILTERXML("&lt;select&gt;&lt;x&gt;"&amp;SUBSTITUTE(选项表[[#This Row],[选项表]],",","&lt;/x&gt;&lt;x&gt;") &amp;"&lt;/x&gt;&lt;/select&gt;","//x")
        )
    )
),"无合适选项，请联系作者更新数据")</f>
        <v>16</v>
      </c>
    </row>
    <row r="1778" spans="2:14" x14ac:dyDescent="0.4">
      <c r="B1778" s="4" t="s">
        <v>2260</v>
      </c>
      <c r="C1778" s="4" t="s">
        <v>1873</v>
      </c>
      <c r="E1778">
        <v>64</v>
      </c>
      <c r="F1778" t="s">
        <v>2263</v>
      </c>
      <c r="G1778" s="4" t="s">
        <v>1874</v>
      </c>
      <c r="H1778" s="4" t="s">
        <v>2218</v>
      </c>
      <c r="I1778" s="4" t="str">
        <f t="shared" si="27"/>
        <v>选项表!$M$1778#</v>
      </c>
      <c r="J1778" s="4"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N1778">IFERROR(_xlfn._xlws.SORT(
    _xlfn.UNIQUE(
        TRANSPOSE(
            _xlfn.FILTERXML("&lt;select&gt;&lt;x&gt;"&amp;SUBSTITUTE(选项表[[#This Row],[选项表]],",","&lt;/x&gt;&lt;x&gt;") &amp;"&lt;/x&gt;&lt;/select&gt;","//x")
        )
    )
),"无合适选项，请联系作者更新数据")</f>
        <v>16</v>
      </c>
      <c r="N1778">
        <v>32</v>
      </c>
    </row>
    <row r="1779" spans="2:14" x14ac:dyDescent="0.4">
      <c r="B1779" s="4" t="s">
        <v>2260</v>
      </c>
      <c r="C1779" s="4" t="s">
        <v>11</v>
      </c>
      <c r="E1779">
        <v>64</v>
      </c>
      <c r="F1779" t="s">
        <v>2263</v>
      </c>
      <c r="G1779" s="4" t="s">
        <v>1874</v>
      </c>
      <c r="H1779" s="4" t="s">
        <v>2218</v>
      </c>
      <c r="I1779" s="4" t="str">
        <f t="shared" si="27"/>
        <v>选项表!$M$1779#</v>
      </c>
      <c r="J1779" s="4"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N1779">IFERROR(_xlfn._xlws.SORT(
    _xlfn.UNIQUE(
        TRANSPOSE(
            _xlfn.FILTERXML("&lt;select&gt;&lt;x&gt;"&amp;SUBSTITUTE(选项表[[#This Row],[选项表]],",","&lt;/x&gt;&lt;x&gt;") &amp;"&lt;/x&gt;&lt;/select&gt;","//x")
        )
    )
),"无合适选项，请联系作者更新数据")</f>
        <v>16</v>
      </c>
      <c r="N1779">
        <v>32</v>
      </c>
    </row>
    <row r="1780" spans="2:14" x14ac:dyDescent="0.4">
      <c r="B1780" s="4" t="s">
        <v>2260</v>
      </c>
      <c r="C1780" s="4" t="s">
        <v>1872</v>
      </c>
      <c r="E1780">
        <v>64</v>
      </c>
      <c r="F1780" t="s">
        <v>2263</v>
      </c>
      <c r="G1780" s="4" t="s">
        <v>1874</v>
      </c>
      <c r="H1780" s="4" t="s">
        <v>2218</v>
      </c>
      <c r="I1780" s="4" t="str">
        <f t="shared" si="27"/>
        <v>选项表!$M$1780#</v>
      </c>
      <c r="J1780" s="4"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N1780">IFERROR(_xlfn._xlws.SORT(
    _xlfn.UNIQUE(
        TRANSPOSE(
            _xlfn.FILTERXML("&lt;select&gt;&lt;x&gt;"&amp;SUBSTITUTE(选项表[[#This Row],[选项表]],",","&lt;/x&gt;&lt;x&gt;") &amp;"&lt;/x&gt;&lt;/select&gt;","//x")
        )
    )
),"无合适选项，请联系作者更新数据")</f>
        <v>16</v>
      </c>
      <c r="N1780">
        <v>32</v>
      </c>
    </row>
    <row r="1781" spans="2:14" x14ac:dyDescent="0.4">
      <c r="B1781" s="4" t="s">
        <v>2260</v>
      </c>
      <c r="C1781" s="4" t="s">
        <v>1873</v>
      </c>
      <c r="E1781">
        <v>128</v>
      </c>
      <c r="F1781" t="s">
        <v>2263</v>
      </c>
      <c r="G1781" s="4" t="s">
        <v>1874</v>
      </c>
      <c r="H1781" s="4" t="s">
        <v>2045</v>
      </c>
      <c r="I1781" s="4" t="str">
        <f t="shared" si="27"/>
        <v>选项表!$M$1781#</v>
      </c>
      <c r="J1781" s="4"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64</v>
      </c>
    </row>
    <row r="1782" spans="2:14" x14ac:dyDescent="0.4">
      <c r="B1782" s="4" t="s">
        <v>2260</v>
      </c>
      <c r="C1782" s="4" t="s">
        <v>11</v>
      </c>
      <c r="E1782">
        <v>128</v>
      </c>
      <c r="F1782" t="s">
        <v>2263</v>
      </c>
      <c r="G1782" s="4" t="s">
        <v>1874</v>
      </c>
      <c r="H1782" s="4" t="s">
        <v>2045</v>
      </c>
      <c r="I1782" s="4" t="str">
        <f t="shared" si="27"/>
        <v>选项表!$M$1782#</v>
      </c>
      <c r="J1782" s="4"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64</v>
      </c>
    </row>
    <row r="1783" spans="2:14" x14ac:dyDescent="0.4">
      <c r="B1783" s="4" t="s">
        <v>2260</v>
      </c>
      <c r="C1783" s="4" t="s">
        <v>1872</v>
      </c>
      <c r="E1783">
        <v>128</v>
      </c>
      <c r="F1783" t="s">
        <v>2263</v>
      </c>
      <c r="G1783" s="4" t="s">
        <v>1874</v>
      </c>
      <c r="H1783" s="4" t="s">
        <v>2045</v>
      </c>
      <c r="I1783" s="4" t="str">
        <f t="shared" si="27"/>
        <v>选项表!$M$1783#</v>
      </c>
      <c r="J1783" s="4"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64</v>
      </c>
    </row>
    <row r="1784" spans="2:14" x14ac:dyDescent="0.4">
      <c r="B1784" s="4" t="s">
        <v>2260</v>
      </c>
      <c r="C1784" s="4" t="s">
        <v>1873</v>
      </c>
      <c r="E1784">
        <v>192</v>
      </c>
      <c r="F1784" t="s">
        <v>2263</v>
      </c>
      <c r="G1784" s="4" t="s">
        <v>1874</v>
      </c>
      <c r="H1784" s="4" t="s">
        <v>2045</v>
      </c>
      <c r="I1784" s="4" t="str">
        <f t="shared" si="27"/>
        <v>选项表!$M$1784#</v>
      </c>
      <c r="J1784" s="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IFERROR(_xlfn._xlws.SORT(
    _xlfn.UNIQUE(
        TRANSPOSE(
            _xlfn.FILTERXML("&lt;select&gt;&lt;x&gt;"&amp;SUBSTITUTE(选项表[[#This Row],[选项表]],",","&lt;/x&gt;&lt;x&gt;") &amp;"&lt;/x&gt;&lt;/select&gt;","//x")
        )
    )
),"无合适选项，请联系作者更新数据")</f>
        <v>64</v>
      </c>
    </row>
    <row r="1785" spans="2:14" x14ac:dyDescent="0.4">
      <c r="B1785" s="4" t="s">
        <v>2260</v>
      </c>
      <c r="C1785" s="4" t="s">
        <v>11</v>
      </c>
      <c r="E1785">
        <v>192</v>
      </c>
      <c r="F1785" t="s">
        <v>2263</v>
      </c>
      <c r="G1785" s="4" t="s">
        <v>1874</v>
      </c>
      <c r="H1785" s="4" t="s">
        <v>2045</v>
      </c>
      <c r="I1785" s="4" t="str">
        <f t="shared" si="27"/>
        <v>选项表!$M$1785#</v>
      </c>
      <c r="J1785" s="4"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IFERROR(_xlfn._xlws.SORT(
    _xlfn.UNIQUE(
        TRANSPOSE(
            _xlfn.FILTERXML("&lt;select&gt;&lt;x&gt;"&amp;SUBSTITUTE(选项表[[#This Row],[选项表]],",","&lt;/x&gt;&lt;x&gt;") &amp;"&lt;/x&gt;&lt;/select&gt;","//x")
        )
    )
),"无合适选项，请联系作者更新数据")</f>
        <v>64</v>
      </c>
    </row>
    <row r="1786" spans="2:14" x14ac:dyDescent="0.4">
      <c r="B1786" s="4" t="s">
        <v>2260</v>
      </c>
      <c r="C1786" s="4" t="s">
        <v>1872</v>
      </c>
      <c r="E1786">
        <v>192</v>
      </c>
      <c r="F1786" t="s">
        <v>2263</v>
      </c>
      <c r="G1786" s="4" t="s">
        <v>1874</v>
      </c>
      <c r="H1786" s="4" t="s">
        <v>2045</v>
      </c>
      <c r="I1786" s="4" t="str">
        <f t="shared" si="27"/>
        <v>选项表!$M$1786#</v>
      </c>
      <c r="J1786" s="4"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IFERROR(_xlfn._xlws.SORT(
    _xlfn.UNIQUE(
        TRANSPOSE(
            _xlfn.FILTERXML("&lt;select&gt;&lt;x&gt;"&amp;SUBSTITUTE(选项表[[#This Row],[选项表]],",","&lt;/x&gt;&lt;x&gt;") &amp;"&lt;/x&gt;&lt;/select&gt;","//x")
        )
    )
),"无合适选项，请联系作者更新数据")</f>
        <v>64</v>
      </c>
    </row>
    <row r="1787" spans="2:14" x14ac:dyDescent="0.4">
      <c r="B1787" s="4" t="s">
        <v>2260</v>
      </c>
      <c r="C1787" s="4" t="s">
        <v>1873</v>
      </c>
      <c r="E1787">
        <v>160</v>
      </c>
      <c r="F1787" t="s">
        <v>2263</v>
      </c>
      <c r="G1787" s="4" t="s">
        <v>1874</v>
      </c>
      <c r="H1787" s="4" t="s">
        <v>2025</v>
      </c>
      <c r="I1787" s="4" t="str">
        <f t="shared" si="27"/>
        <v>选项表!$M$1787#</v>
      </c>
      <c r="J1787" s="4"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IFERROR(_xlfn._xlws.SORT(
    _xlfn.UNIQUE(
        TRANSPOSE(
            _xlfn.FILTERXML("&lt;select&gt;&lt;x&gt;"&amp;SUBSTITUTE(选项表[[#This Row],[选项表]],",","&lt;/x&gt;&lt;x&gt;") &amp;"&lt;/x&gt;&lt;/select&gt;","//x")
        )
    )
),"无合适选项，请联系作者更新数据")</f>
        <v>80</v>
      </c>
    </row>
    <row r="1788" spans="2:14" x14ac:dyDescent="0.4">
      <c r="B1788" s="4" t="s">
        <v>2260</v>
      </c>
      <c r="C1788" s="4" t="s">
        <v>11</v>
      </c>
      <c r="E1788">
        <v>160</v>
      </c>
      <c r="F1788" t="s">
        <v>2263</v>
      </c>
      <c r="G1788" s="4" t="s">
        <v>1874</v>
      </c>
      <c r="H1788" s="4" t="s">
        <v>2025</v>
      </c>
      <c r="I1788" s="4" t="str">
        <f t="shared" si="27"/>
        <v>选项表!$M$1788#</v>
      </c>
      <c r="J1788" s="4"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80</v>
      </c>
    </row>
    <row r="1789" spans="2:14" x14ac:dyDescent="0.4">
      <c r="B1789" s="4" t="s">
        <v>2260</v>
      </c>
      <c r="C1789" s="4" t="s">
        <v>1872</v>
      </c>
      <c r="E1789">
        <v>160</v>
      </c>
      <c r="F1789" t="s">
        <v>2263</v>
      </c>
      <c r="G1789" s="4" t="s">
        <v>1874</v>
      </c>
      <c r="H1789" s="4" t="s">
        <v>2025</v>
      </c>
      <c r="I1789" s="4" t="str">
        <f t="shared" si="27"/>
        <v>选项表!$M$1789#</v>
      </c>
      <c r="J1789" s="4"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80</v>
      </c>
    </row>
    <row r="1790" spans="2:14" x14ac:dyDescent="0.4">
      <c r="B1790" s="4" t="s">
        <v>2260</v>
      </c>
      <c r="C1790" s="4" t="s">
        <v>1873</v>
      </c>
      <c r="E1790">
        <v>256</v>
      </c>
      <c r="F1790" t="s">
        <v>2263</v>
      </c>
      <c r="G1790" s="4" t="s">
        <v>1874</v>
      </c>
      <c r="H1790" s="4" t="s">
        <v>2076</v>
      </c>
      <c r="I1790" s="4" t="str">
        <f t="shared" si="27"/>
        <v>选项表!$M$1790#</v>
      </c>
      <c r="J1790" s="4"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128</v>
      </c>
    </row>
    <row r="1791" spans="2:14" x14ac:dyDescent="0.4">
      <c r="B1791" s="4" t="s">
        <v>2260</v>
      </c>
      <c r="C1791" s="4" t="s">
        <v>11</v>
      </c>
      <c r="E1791">
        <v>256</v>
      </c>
      <c r="F1791" t="s">
        <v>2263</v>
      </c>
      <c r="G1791" s="4" t="s">
        <v>1874</v>
      </c>
      <c r="H1791" s="4" t="s">
        <v>2076</v>
      </c>
      <c r="I1791" s="4" t="str">
        <f t="shared" si="27"/>
        <v>选项表!$M$1791#</v>
      </c>
      <c r="J1791" s="4"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128</v>
      </c>
    </row>
    <row r="1792" spans="2:14" x14ac:dyDescent="0.4">
      <c r="B1792" s="4" t="s">
        <v>2260</v>
      </c>
      <c r="C1792" s="4" t="s">
        <v>1872</v>
      </c>
      <c r="E1792">
        <v>256</v>
      </c>
      <c r="F1792" t="s">
        <v>2263</v>
      </c>
      <c r="G1792" s="4" t="s">
        <v>1874</v>
      </c>
      <c r="H1792" s="4" t="s">
        <v>2076</v>
      </c>
      <c r="I1792" s="4" t="str">
        <f t="shared" si="27"/>
        <v>选项表!$M$1792#</v>
      </c>
      <c r="J1792" s="4"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128</v>
      </c>
    </row>
    <row r="1793" spans="2:13" x14ac:dyDescent="0.4">
      <c r="B1793" s="4" t="s">
        <v>2260</v>
      </c>
      <c r="C1793" s="4" t="s">
        <v>1873</v>
      </c>
      <c r="E1793">
        <v>320</v>
      </c>
      <c r="F1793" t="s">
        <v>2263</v>
      </c>
      <c r="G1793" s="4" t="s">
        <v>1874</v>
      </c>
      <c r="H1793" s="4" t="s">
        <v>2077</v>
      </c>
      <c r="I1793" s="4" t="str">
        <f t="shared" si="27"/>
        <v>选项表!$M$1793#</v>
      </c>
      <c r="J1793" s="4"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160</v>
      </c>
    </row>
    <row r="1794" spans="2:13" x14ac:dyDescent="0.4">
      <c r="B1794" s="4" t="s">
        <v>2260</v>
      </c>
      <c r="C1794" s="4" t="s">
        <v>11</v>
      </c>
      <c r="E1794">
        <v>320</v>
      </c>
      <c r="F1794" t="s">
        <v>2263</v>
      </c>
      <c r="G1794" s="4" t="s">
        <v>1874</v>
      </c>
      <c r="H1794" s="4" t="s">
        <v>2077</v>
      </c>
      <c r="I1794" s="4" t="str">
        <f t="shared" ref="I1794:I1857" si="28">"选项表!" &amp; ADDRESS(ROW(M1794),COLUMN(M1794)) &amp; "#"</f>
        <v>选项表!$M$1794#</v>
      </c>
      <c r="J1794" s="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IFERROR(_xlfn._xlws.SORT(
    _xlfn.UNIQUE(
        TRANSPOSE(
            _xlfn.FILTERXML("&lt;select&gt;&lt;x&gt;"&amp;SUBSTITUTE(选项表[[#This Row],[选项表]],",","&lt;/x&gt;&lt;x&gt;") &amp;"&lt;/x&gt;&lt;/select&gt;","//x")
        )
    )
),"无合适选项，请联系作者更新数据")</f>
        <v>160</v>
      </c>
    </row>
    <row r="1795" spans="2:13" x14ac:dyDescent="0.4">
      <c r="B1795" s="4" t="s">
        <v>2260</v>
      </c>
      <c r="C1795" s="4" t="s">
        <v>1872</v>
      </c>
      <c r="E1795">
        <v>320</v>
      </c>
      <c r="F1795" t="s">
        <v>2263</v>
      </c>
      <c r="G1795" s="4" t="s">
        <v>1874</v>
      </c>
      <c r="H1795" s="4" t="s">
        <v>2077</v>
      </c>
      <c r="I1795" s="4" t="str">
        <f t="shared" si="28"/>
        <v>选项表!$M$1795#</v>
      </c>
      <c r="J1795" s="4"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IFERROR(_xlfn._xlws.SORT(
    _xlfn.UNIQUE(
        TRANSPOSE(
            _xlfn.FILTERXML("&lt;select&gt;&lt;x&gt;"&amp;SUBSTITUTE(选项表[[#This Row],[选项表]],",","&lt;/x&gt;&lt;x&gt;") &amp;"&lt;/x&gt;&lt;/select&gt;","//x")
        )
    )
),"无合适选项，请联系作者更新数据")</f>
        <v>160</v>
      </c>
    </row>
    <row r="1796" spans="2:13" x14ac:dyDescent="0.4">
      <c r="B1796" s="4" t="s">
        <v>2260</v>
      </c>
      <c r="C1796" s="4" t="s">
        <v>1873</v>
      </c>
      <c r="E1796">
        <v>64</v>
      </c>
      <c r="F1796" t="s">
        <v>2264</v>
      </c>
      <c r="G1796" s="4" t="s">
        <v>1874</v>
      </c>
      <c r="H1796" s="4" t="s">
        <v>2055</v>
      </c>
      <c r="I1796" s="4" t="str">
        <f t="shared" si="28"/>
        <v>选项表!$M$1796#</v>
      </c>
      <c r="J1796" s="4"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16</v>
      </c>
    </row>
    <row r="1797" spans="2:13" x14ac:dyDescent="0.4">
      <c r="B1797" s="4" t="s">
        <v>2260</v>
      </c>
      <c r="C1797" s="4" t="s">
        <v>11</v>
      </c>
      <c r="E1797">
        <v>64</v>
      </c>
      <c r="F1797" t="s">
        <v>2264</v>
      </c>
      <c r="G1797" s="4" t="s">
        <v>1874</v>
      </c>
      <c r="H1797" s="4" t="s">
        <v>2055</v>
      </c>
      <c r="I1797" s="4" t="str">
        <f t="shared" si="28"/>
        <v>选项表!$M$1797#</v>
      </c>
      <c r="J1797" s="4"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16</v>
      </c>
    </row>
    <row r="1798" spans="2:13" x14ac:dyDescent="0.4">
      <c r="B1798" s="4" t="s">
        <v>2260</v>
      </c>
      <c r="C1798" s="4" t="s">
        <v>1872</v>
      </c>
      <c r="E1798">
        <v>64</v>
      </c>
      <c r="F1798" t="s">
        <v>2264</v>
      </c>
      <c r="G1798" s="4" t="s">
        <v>1874</v>
      </c>
      <c r="H1798" s="4" t="s">
        <v>2055</v>
      </c>
      <c r="I1798" s="4" t="str">
        <f t="shared" si="28"/>
        <v>选项表!$M$1798#</v>
      </c>
      <c r="J1798" s="4"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16</v>
      </c>
    </row>
    <row r="1799" spans="2:13" x14ac:dyDescent="0.4">
      <c r="B1799" s="4" t="s">
        <v>2260</v>
      </c>
      <c r="C1799" s="4" t="s">
        <v>1873</v>
      </c>
      <c r="E1799">
        <v>128</v>
      </c>
      <c r="F1799" t="s">
        <v>2264</v>
      </c>
      <c r="G1799" s="4" t="s">
        <v>1874</v>
      </c>
      <c r="H1799" s="4" t="s">
        <v>2044</v>
      </c>
      <c r="I1799" s="4" t="str">
        <f t="shared" si="28"/>
        <v>选项表!$M$1799#</v>
      </c>
      <c r="J1799" s="4"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32</v>
      </c>
    </row>
    <row r="1800" spans="2:13" x14ac:dyDescent="0.4">
      <c r="B1800" s="4" t="s">
        <v>2260</v>
      </c>
      <c r="C1800" s="4" t="s">
        <v>11</v>
      </c>
      <c r="E1800">
        <v>128</v>
      </c>
      <c r="F1800" t="s">
        <v>2264</v>
      </c>
      <c r="G1800" s="4" t="s">
        <v>1874</v>
      </c>
      <c r="H1800" s="4" t="s">
        <v>2044</v>
      </c>
      <c r="I1800" s="4" t="str">
        <f t="shared" si="28"/>
        <v>选项表!$M$1800#</v>
      </c>
      <c r="J1800" s="4"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IFERROR(_xlfn._xlws.SORT(
    _xlfn.UNIQUE(
        TRANSPOSE(
            _xlfn.FILTERXML("&lt;select&gt;&lt;x&gt;"&amp;SUBSTITUTE(选项表[[#This Row],[选项表]],",","&lt;/x&gt;&lt;x&gt;") &amp;"&lt;/x&gt;&lt;/select&gt;","//x")
        )
    )
),"无合适选项，请联系作者更新数据")</f>
        <v>32</v>
      </c>
    </row>
    <row r="1801" spans="2:13" x14ac:dyDescent="0.4">
      <c r="B1801" s="4" t="s">
        <v>2260</v>
      </c>
      <c r="C1801" s="4" t="s">
        <v>1872</v>
      </c>
      <c r="E1801">
        <v>128</v>
      </c>
      <c r="F1801" t="s">
        <v>2264</v>
      </c>
      <c r="G1801" s="4" t="s">
        <v>1874</v>
      </c>
      <c r="H1801" s="4" t="s">
        <v>2044</v>
      </c>
      <c r="I1801" s="4" t="str">
        <f t="shared" si="28"/>
        <v>选项表!$M$1801#</v>
      </c>
      <c r="J1801" s="4"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IFERROR(_xlfn._xlws.SORT(
    _xlfn.UNIQUE(
        TRANSPOSE(
            _xlfn.FILTERXML("&lt;select&gt;&lt;x&gt;"&amp;SUBSTITUTE(选项表[[#This Row],[选项表]],",","&lt;/x&gt;&lt;x&gt;") &amp;"&lt;/x&gt;&lt;/select&gt;","//x")
        )
    )
),"无合适选项，请联系作者更新数据")</f>
        <v>32</v>
      </c>
    </row>
    <row r="1802" spans="2:13" x14ac:dyDescent="0.4">
      <c r="B1802" s="4" t="s">
        <v>2260</v>
      </c>
      <c r="C1802" s="4" t="s">
        <v>1873</v>
      </c>
      <c r="E1802">
        <v>256</v>
      </c>
      <c r="F1802" t="s">
        <v>2264</v>
      </c>
      <c r="G1802" s="4" t="s">
        <v>1874</v>
      </c>
      <c r="H1802" s="4" t="s">
        <v>2045</v>
      </c>
      <c r="I1802" s="4" t="str">
        <f t="shared" si="28"/>
        <v>选项表!$M$1802#</v>
      </c>
      <c r="J1802" s="4"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IFERROR(_xlfn._xlws.SORT(
    _xlfn.UNIQUE(
        TRANSPOSE(
            _xlfn.FILTERXML("&lt;select&gt;&lt;x&gt;"&amp;SUBSTITUTE(选项表[[#This Row],[选项表]],",","&lt;/x&gt;&lt;x&gt;") &amp;"&lt;/x&gt;&lt;/select&gt;","//x")
        )
    )
),"无合适选项，请联系作者更新数据")</f>
        <v>64</v>
      </c>
    </row>
    <row r="1803" spans="2:13" x14ac:dyDescent="0.4">
      <c r="B1803" s="4" t="s">
        <v>2260</v>
      </c>
      <c r="C1803" s="4" t="s">
        <v>11</v>
      </c>
      <c r="E1803">
        <v>256</v>
      </c>
      <c r="F1803" t="s">
        <v>2264</v>
      </c>
      <c r="G1803" s="4" t="s">
        <v>1874</v>
      </c>
      <c r="H1803" s="4" t="s">
        <v>2045</v>
      </c>
      <c r="I1803" s="4" t="str">
        <f t="shared" si="28"/>
        <v>选项表!$M$1803#</v>
      </c>
      <c r="J1803" s="4"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64</v>
      </c>
    </row>
    <row r="1804" spans="2:13" x14ac:dyDescent="0.4">
      <c r="B1804" s="4" t="s">
        <v>2260</v>
      </c>
      <c r="C1804" s="4" t="s">
        <v>1872</v>
      </c>
      <c r="E1804">
        <v>256</v>
      </c>
      <c r="F1804" t="s">
        <v>2264</v>
      </c>
      <c r="G1804" s="4" t="s">
        <v>1874</v>
      </c>
      <c r="H1804" s="4" t="s">
        <v>2045</v>
      </c>
      <c r="I1804" s="4" t="str">
        <f t="shared" si="28"/>
        <v>选项表!$M$1804#</v>
      </c>
      <c r="J1804" s="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64</v>
      </c>
    </row>
    <row r="1805" spans="2:13" x14ac:dyDescent="0.4">
      <c r="B1805" s="4" t="s">
        <v>2260</v>
      </c>
      <c r="C1805" s="4" t="s">
        <v>1873</v>
      </c>
      <c r="E1805">
        <v>32</v>
      </c>
      <c r="F1805" t="s">
        <v>2265</v>
      </c>
      <c r="G1805" s="4" t="s">
        <v>1874</v>
      </c>
      <c r="H1805" s="4" t="s">
        <v>2060</v>
      </c>
      <c r="I1805" s="4" t="str">
        <f t="shared" si="28"/>
        <v>选项表!$M$1805#</v>
      </c>
      <c r="J1805" s="4"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IFERROR(_xlfn._xlws.SORT(
    _xlfn.UNIQUE(
        TRANSPOSE(
            _xlfn.FILTERXML("&lt;select&gt;&lt;x&gt;"&amp;SUBSTITUTE(选项表[[#This Row],[选项表]],",","&lt;/x&gt;&lt;x&gt;") &amp;"&lt;/x&gt;&lt;/select&gt;","//x")
        )
    )
),"无合适选项，请联系作者更新数据")</f>
        <v>4</v>
      </c>
    </row>
    <row r="1806" spans="2:13" x14ac:dyDescent="0.4">
      <c r="B1806" s="4" t="s">
        <v>2260</v>
      </c>
      <c r="C1806" s="4" t="s">
        <v>11</v>
      </c>
      <c r="E1806">
        <v>32</v>
      </c>
      <c r="F1806" t="s">
        <v>2265</v>
      </c>
      <c r="G1806" s="4" t="s">
        <v>1874</v>
      </c>
      <c r="H1806" s="4" t="s">
        <v>2060</v>
      </c>
      <c r="I1806" s="4" t="str">
        <f t="shared" si="28"/>
        <v>选项表!$M$1806#</v>
      </c>
      <c r="J1806" s="4"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IFERROR(_xlfn._xlws.SORT(
    _xlfn.UNIQUE(
        TRANSPOSE(
            _xlfn.FILTERXML("&lt;select&gt;&lt;x&gt;"&amp;SUBSTITUTE(选项表[[#This Row],[选项表]],",","&lt;/x&gt;&lt;x&gt;") &amp;"&lt;/x&gt;&lt;/select&gt;","//x")
        )
    )
),"无合适选项，请联系作者更新数据")</f>
        <v>4</v>
      </c>
    </row>
    <row r="1807" spans="2:13" x14ac:dyDescent="0.4">
      <c r="B1807" s="4" t="s">
        <v>2260</v>
      </c>
      <c r="C1807" s="4" t="s">
        <v>1872</v>
      </c>
      <c r="E1807">
        <v>32</v>
      </c>
      <c r="F1807" t="s">
        <v>2265</v>
      </c>
      <c r="G1807" s="4" t="s">
        <v>1874</v>
      </c>
      <c r="H1807" s="4" t="s">
        <v>2060</v>
      </c>
      <c r="I1807" s="4" t="str">
        <f t="shared" si="28"/>
        <v>选项表!$M$1807#</v>
      </c>
      <c r="J1807" s="4"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IFERROR(_xlfn._xlws.SORT(
    _xlfn.UNIQUE(
        TRANSPOSE(
            _xlfn.FILTERXML("&lt;select&gt;&lt;x&gt;"&amp;SUBSTITUTE(选项表[[#This Row],[选项表]],",","&lt;/x&gt;&lt;x&gt;") &amp;"&lt;/x&gt;&lt;/select&gt;","//x")
        )
    )
),"无合适选项，请联系作者更新数据")</f>
        <v>4</v>
      </c>
    </row>
    <row r="1808" spans="2:13" x14ac:dyDescent="0.4">
      <c r="B1808" s="4" t="s">
        <v>2260</v>
      </c>
      <c r="C1808" s="4" t="s">
        <v>1873</v>
      </c>
      <c r="E1808">
        <v>64</v>
      </c>
      <c r="F1808" t="s">
        <v>2265</v>
      </c>
      <c r="G1808" s="4" t="s">
        <v>1874</v>
      </c>
      <c r="H1808" s="4" t="s">
        <v>2058</v>
      </c>
      <c r="I1808" s="4" t="str">
        <f t="shared" si="28"/>
        <v>选项表!$M$1808#</v>
      </c>
      <c r="J1808" s="4"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8</v>
      </c>
    </row>
    <row r="1809" spans="2:13" x14ac:dyDescent="0.4">
      <c r="B1809" s="4" t="s">
        <v>2260</v>
      </c>
      <c r="C1809" s="4" t="s">
        <v>11</v>
      </c>
      <c r="E1809">
        <v>64</v>
      </c>
      <c r="F1809" t="s">
        <v>2265</v>
      </c>
      <c r="G1809" s="4" t="s">
        <v>1874</v>
      </c>
      <c r="H1809" s="4" t="s">
        <v>2058</v>
      </c>
      <c r="I1809" s="4" t="str">
        <f t="shared" si="28"/>
        <v>选项表!$M$1809#</v>
      </c>
      <c r="J1809" s="4"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8</v>
      </c>
    </row>
    <row r="1810" spans="2:13" x14ac:dyDescent="0.4">
      <c r="B1810" s="4" t="s">
        <v>2260</v>
      </c>
      <c r="C1810" s="4" t="s">
        <v>1872</v>
      </c>
      <c r="E1810">
        <v>64</v>
      </c>
      <c r="F1810" t="s">
        <v>2265</v>
      </c>
      <c r="G1810" s="4" t="s">
        <v>1874</v>
      </c>
      <c r="H1810" s="4" t="s">
        <v>2058</v>
      </c>
      <c r="I1810" s="4" t="str">
        <f t="shared" si="28"/>
        <v>选项表!$M$1810#</v>
      </c>
      <c r="J1810" s="4"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IFERROR(_xlfn._xlws.SORT(
    _xlfn.UNIQUE(
        TRANSPOSE(
            _xlfn.FILTERXML("&lt;select&gt;&lt;x&gt;"&amp;SUBSTITUTE(选项表[[#This Row],[选项表]],",","&lt;/x&gt;&lt;x&gt;") &amp;"&lt;/x&gt;&lt;/select&gt;","//x")
        )
    )
),"无合适选项，请联系作者更新数据")</f>
        <v>8</v>
      </c>
    </row>
    <row r="1811" spans="2:13" x14ac:dyDescent="0.4">
      <c r="B1811" s="4" t="s">
        <v>2260</v>
      </c>
      <c r="C1811" s="4" t="s">
        <v>1873</v>
      </c>
      <c r="E1811">
        <v>128</v>
      </c>
      <c r="F1811" t="s">
        <v>2265</v>
      </c>
      <c r="G1811" s="4" t="s">
        <v>1874</v>
      </c>
      <c r="H1811" s="4" t="s">
        <v>2055</v>
      </c>
      <c r="I1811" s="4" t="str">
        <f t="shared" si="28"/>
        <v>选项表!$M$1811#</v>
      </c>
      <c r="J1811" s="4"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IFERROR(_xlfn._xlws.SORT(
    _xlfn.UNIQUE(
        TRANSPOSE(
            _xlfn.FILTERXML("&lt;select&gt;&lt;x&gt;"&amp;SUBSTITUTE(选项表[[#This Row],[选项表]],",","&lt;/x&gt;&lt;x&gt;") &amp;"&lt;/x&gt;&lt;/select&gt;","//x")
        )
    )
),"无合适选项，请联系作者更新数据")</f>
        <v>16</v>
      </c>
    </row>
    <row r="1812" spans="2:13" x14ac:dyDescent="0.4">
      <c r="B1812" s="4" t="s">
        <v>2260</v>
      </c>
      <c r="C1812" s="4" t="s">
        <v>11</v>
      </c>
      <c r="E1812">
        <v>128</v>
      </c>
      <c r="F1812" t="s">
        <v>2265</v>
      </c>
      <c r="G1812" s="4" t="s">
        <v>1874</v>
      </c>
      <c r="H1812" s="4" t="s">
        <v>2055</v>
      </c>
      <c r="I1812" s="4" t="str">
        <f t="shared" si="28"/>
        <v>选项表!$M$1812#</v>
      </c>
      <c r="J1812" s="4"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16</v>
      </c>
    </row>
    <row r="1813" spans="2:13" x14ac:dyDescent="0.4">
      <c r="B1813" s="4" t="s">
        <v>2260</v>
      </c>
      <c r="C1813" s="4" t="s">
        <v>1872</v>
      </c>
      <c r="E1813">
        <v>128</v>
      </c>
      <c r="F1813" t="s">
        <v>2265</v>
      </c>
      <c r="G1813" s="4" t="s">
        <v>1874</v>
      </c>
      <c r="H1813" s="4" t="s">
        <v>2055</v>
      </c>
      <c r="I1813" s="4" t="str">
        <f t="shared" si="28"/>
        <v>选项表!$M$1813#</v>
      </c>
      <c r="J1813" s="4"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16</v>
      </c>
    </row>
    <row r="1814" spans="2:13" x14ac:dyDescent="0.4">
      <c r="B1814" s="4" t="s">
        <v>2260</v>
      </c>
      <c r="C1814" s="4" t="s">
        <v>1873</v>
      </c>
      <c r="E1814">
        <v>256</v>
      </c>
      <c r="F1814" t="s">
        <v>2265</v>
      </c>
      <c r="G1814" s="4" t="s">
        <v>1874</v>
      </c>
      <c r="H1814" s="4" t="s">
        <v>2044</v>
      </c>
      <c r="I1814" s="4" t="str">
        <f t="shared" si="28"/>
        <v>选项表!$M$1814#</v>
      </c>
      <c r="J1814" s="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32</v>
      </c>
    </row>
    <row r="1815" spans="2:13" x14ac:dyDescent="0.4">
      <c r="B1815" s="4" t="s">
        <v>2260</v>
      </c>
      <c r="C1815" s="4" t="s">
        <v>11</v>
      </c>
      <c r="E1815">
        <v>256</v>
      </c>
      <c r="F1815" t="s">
        <v>2265</v>
      </c>
      <c r="G1815" s="4" t="s">
        <v>1874</v>
      </c>
      <c r="H1815" s="4" t="s">
        <v>2044</v>
      </c>
      <c r="I1815" s="4" t="str">
        <f t="shared" si="28"/>
        <v>选项表!$M$1815#</v>
      </c>
      <c r="J1815" s="4"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32</v>
      </c>
    </row>
    <row r="1816" spans="2:13" x14ac:dyDescent="0.4">
      <c r="B1816" s="4" t="s">
        <v>2260</v>
      </c>
      <c r="C1816" s="4" t="s">
        <v>1872</v>
      </c>
      <c r="E1816">
        <v>256</v>
      </c>
      <c r="F1816" t="s">
        <v>2265</v>
      </c>
      <c r="G1816" s="4" t="s">
        <v>1874</v>
      </c>
      <c r="H1816" s="4" t="s">
        <v>2044</v>
      </c>
      <c r="I1816" s="4" t="str">
        <f t="shared" si="28"/>
        <v>选项表!$M$1816#</v>
      </c>
      <c r="J1816" s="4"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32</v>
      </c>
    </row>
    <row r="1817" spans="2:13" x14ac:dyDescent="0.4">
      <c r="B1817" s="4" t="s">
        <v>2260</v>
      </c>
      <c r="C1817" s="4" t="s">
        <v>1873</v>
      </c>
      <c r="E1817">
        <v>384</v>
      </c>
      <c r="F1817" t="s">
        <v>2265</v>
      </c>
      <c r="G1817" s="4" t="s">
        <v>1874</v>
      </c>
      <c r="H1817" s="4" t="s">
        <v>2063</v>
      </c>
      <c r="I1817" s="4" t="str">
        <f t="shared" si="28"/>
        <v>选项表!$M$1817#</v>
      </c>
      <c r="J1817" s="4"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48</v>
      </c>
    </row>
    <row r="1818" spans="2:13" x14ac:dyDescent="0.4">
      <c r="B1818" s="4" t="s">
        <v>2260</v>
      </c>
      <c r="C1818" s="4" t="s">
        <v>11</v>
      </c>
      <c r="E1818">
        <v>384</v>
      </c>
      <c r="F1818" t="s">
        <v>2265</v>
      </c>
      <c r="G1818" s="4" t="s">
        <v>1874</v>
      </c>
      <c r="H1818" s="4" t="s">
        <v>2063</v>
      </c>
      <c r="I1818" s="4" t="str">
        <f t="shared" si="28"/>
        <v>选项表!$M$1818#</v>
      </c>
      <c r="J1818" s="4"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48</v>
      </c>
    </row>
    <row r="1819" spans="2:13" x14ac:dyDescent="0.4">
      <c r="B1819" s="4" t="s">
        <v>2260</v>
      </c>
      <c r="C1819" s="4" t="s">
        <v>1872</v>
      </c>
      <c r="E1819">
        <v>384</v>
      </c>
      <c r="F1819" t="s">
        <v>2265</v>
      </c>
      <c r="G1819" s="4" t="s">
        <v>1874</v>
      </c>
      <c r="H1819" s="4" t="s">
        <v>2063</v>
      </c>
      <c r="I1819" s="4" t="str">
        <f t="shared" si="28"/>
        <v>选项表!$M$1819#</v>
      </c>
      <c r="J1819" s="4"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48</v>
      </c>
    </row>
    <row r="1820" spans="2:13" x14ac:dyDescent="0.4">
      <c r="B1820" s="4" t="s">
        <v>2260</v>
      </c>
      <c r="C1820" s="4" t="s">
        <v>1873</v>
      </c>
      <c r="E1820">
        <v>16</v>
      </c>
      <c r="F1820" t="s">
        <v>2266</v>
      </c>
      <c r="G1820" s="4" t="s">
        <v>1874</v>
      </c>
      <c r="H1820" s="4" t="s">
        <v>2069</v>
      </c>
      <c r="I1820" s="4" t="str">
        <f t="shared" si="28"/>
        <v>选项表!$M$1820#</v>
      </c>
      <c r="J1820" s="4"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2</v>
      </c>
    </row>
    <row r="1821" spans="2:13" x14ac:dyDescent="0.4">
      <c r="B1821" s="4" t="s">
        <v>2260</v>
      </c>
      <c r="C1821" s="4" t="s">
        <v>11</v>
      </c>
      <c r="E1821">
        <v>16</v>
      </c>
      <c r="F1821" t="s">
        <v>2266</v>
      </c>
      <c r="G1821" s="4" t="s">
        <v>1874</v>
      </c>
      <c r="H1821" s="4" t="s">
        <v>2069</v>
      </c>
      <c r="I1821" s="4" t="str">
        <f t="shared" si="28"/>
        <v>选项表!$M$1821#</v>
      </c>
      <c r="J1821" s="4"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2</v>
      </c>
    </row>
    <row r="1822" spans="2:13" x14ac:dyDescent="0.4">
      <c r="B1822" s="4" t="s">
        <v>2260</v>
      </c>
      <c r="C1822" s="4" t="s">
        <v>1872</v>
      </c>
      <c r="E1822">
        <v>16</v>
      </c>
      <c r="F1822" t="s">
        <v>2266</v>
      </c>
      <c r="G1822" s="4" t="s">
        <v>1874</v>
      </c>
      <c r="H1822" s="4" t="s">
        <v>2069</v>
      </c>
      <c r="I1822" s="4" t="str">
        <f t="shared" si="28"/>
        <v>选项表!$M$1822#</v>
      </c>
      <c r="J1822" s="4"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2</v>
      </c>
    </row>
    <row r="1823" spans="2:13" x14ac:dyDescent="0.4">
      <c r="B1823" s="4" t="s">
        <v>2260</v>
      </c>
      <c r="C1823" s="4" t="s">
        <v>1873</v>
      </c>
      <c r="E1823">
        <v>32</v>
      </c>
      <c r="F1823" t="s">
        <v>2266</v>
      </c>
      <c r="G1823" s="4" t="s">
        <v>1874</v>
      </c>
      <c r="H1823" s="4" t="s">
        <v>2060</v>
      </c>
      <c r="I1823" s="4" t="str">
        <f t="shared" si="28"/>
        <v>选项表!$M$1823#</v>
      </c>
      <c r="J1823" s="4"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4</v>
      </c>
    </row>
    <row r="1824" spans="2:13" x14ac:dyDescent="0.4">
      <c r="B1824" s="4" t="s">
        <v>2260</v>
      </c>
      <c r="C1824" s="4" t="s">
        <v>11</v>
      </c>
      <c r="E1824">
        <v>32</v>
      </c>
      <c r="F1824" t="s">
        <v>2266</v>
      </c>
      <c r="G1824" s="4" t="s">
        <v>1874</v>
      </c>
      <c r="H1824" s="4" t="s">
        <v>2060</v>
      </c>
      <c r="I1824" s="4" t="str">
        <f t="shared" si="28"/>
        <v>选项表!$M$1824#</v>
      </c>
      <c r="J1824" s="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4</v>
      </c>
    </row>
    <row r="1825" spans="2:26" x14ac:dyDescent="0.4">
      <c r="B1825" s="4" t="s">
        <v>2260</v>
      </c>
      <c r="C1825" s="4" t="s">
        <v>1872</v>
      </c>
      <c r="E1825">
        <v>32</v>
      </c>
      <c r="F1825" t="s">
        <v>2266</v>
      </c>
      <c r="G1825" s="4" t="s">
        <v>1874</v>
      </c>
      <c r="H1825" s="4" t="s">
        <v>2060</v>
      </c>
      <c r="I1825" s="4" t="str">
        <f t="shared" si="28"/>
        <v>选项表!$M$1825#</v>
      </c>
      <c r="J1825" s="4"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4</v>
      </c>
    </row>
    <row r="1826" spans="2:26" x14ac:dyDescent="0.4">
      <c r="B1826" s="4" t="s">
        <v>2260</v>
      </c>
      <c r="C1826" s="4" t="s">
        <v>1873</v>
      </c>
      <c r="E1826">
        <v>64</v>
      </c>
      <c r="F1826" t="s">
        <v>2266</v>
      </c>
      <c r="G1826" s="4" t="s">
        <v>1874</v>
      </c>
      <c r="H1826" s="4" t="s">
        <v>2058</v>
      </c>
      <c r="I1826" s="4" t="str">
        <f t="shared" si="28"/>
        <v>选项表!$M$1826#</v>
      </c>
      <c r="J1826" s="4"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8</v>
      </c>
    </row>
    <row r="1827" spans="2:26" x14ac:dyDescent="0.4">
      <c r="B1827" s="4" t="s">
        <v>2260</v>
      </c>
      <c r="C1827" s="4" t="s">
        <v>11</v>
      </c>
      <c r="E1827">
        <v>64</v>
      </c>
      <c r="F1827" t="s">
        <v>2266</v>
      </c>
      <c r="G1827" s="4" t="s">
        <v>1874</v>
      </c>
      <c r="H1827" s="4" t="s">
        <v>2058</v>
      </c>
      <c r="I1827" s="4" t="str">
        <f t="shared" si="28"/>
        <v>选项表!$M$1827#</v>
      </c>
      <c r="J1827" s="4"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8</v>
      </c>
    </row>
    <row r="1828" spans="2:26" x14ac:dyDescent="0.4">
      <c r="B1828" s="4" t="s">
        <v>2260</v>
      </c>
      <c r="C1828" s="4" t="s">
        <v>1872</v>
      </c>
      <c r="E1828">
        <v>64</v>
      </c>
      <c r="F1828" t="s">
        <v>2266</v>
      </c>
      <c r="G1828" s="4" t="s">
        <v>1874</v>
      </c>
      <c r="H1828" s="4" t="s">
        <v>2058</v>
      </c>
      <c r="I1828" s="4" t="str">
        <f t="shared" si="28"/>
        <v>选项表!$M$1828#</v>
      </c>
      <c r="J1828" s="4"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8</v>
      </c>
    </row>
    <row r="1829" spans="2:26" x14ac:dyDescent="0.4">
      <c r="B1829" s="4" t="s">
        <v>2260</v>
      </c>
      <c r="C1829" s="4" t="s">
        <v>1873</v>
      </c>
      <c r="E1829">
        <v>96</v>
      </c>
      <c r="F1829" t="s">
        <v>2266</v>
      </c>
      <c r="G1829" s="4" t="s">
        <v>1874</v>
      </c>
      <c r="H1829" s="4" t="s">
        <v>2070</v>
      </c>
      <c r="I1829" s="4" t="str">
        <f t="shared" si="28"/>
        <v>选项表!$M$1829#</v>
      </c>
      <c r="J1829" s="4"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12</v>
      </c>
    </row>
    <row r="1830" spans="2:26" x14ac:dyDescent="0.4">
      <c r="B1830" s="4" t="s">
        <v>2260</v>
      </c>
      <c r="C1830" s="4" t="s">
        <v>11</v>
      </c>
      <c r="E1830">
        <v>96</v>
      </c>
      <c r="F1830" t="s">
        <v>2266</v>
      </c>
      <c r="G1830" s="4" t="s">
        <v>1874</v>
      </c>
      <c r="H1830" s="4" t="s">
        <v>2070</v>
      </c>
      <c r="I1830" s="4" t="str">
        <f t="shared" si="28"/>
        <v>选项表!$M$1830#</v>
      </c>
      <c r="J1830" s="4"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12</v>
      </c>
    </row>
    <row r="1831" spans="2:26" x14ac:dyDescent="0.4">
      <c r="B1831" s="4" t="s">
        <v>2260</v>
      </c>
      <c r="C1831" s="4" t="s">
        <v>1872</v>
      </c>
      <c r="E1831">
        <v>96</v>
      </c>
      <c r="F1831" t="s">
        <v>2266</v>
      </c>
      <c r="G1831" s="4" t="s">
        <v>1874</v>
      </c>
      <c r="H1831" s="4" t="s">
        <v>2070</v>
      </c>
      <c r="I1831" s="4" t="str">
        <f t="shared" si="28"/>
        <v>选项表!$M$1831#</v>
      </c>
      <c r="J1831" s="4"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12</v>
      </c>
    </row>
    <row r="1832" spans="2:26" x14ac:dyDescent="0.4">
      <c r="B1832" s="4" t="s">
        <v>2260</v>
      </c>
      <c r="C1832" s="4" t="s">
        <v>1873</v>
      </c>
      <c r="E1832">
        <v>256</v>
      </c>
      <c r="F1832" t="s">
        <v>2266</v>
      </c>
      <c r="G1832" s="4" t="s">
        <v>1874</v>
      </c>
      <c r="H1832" s="4" t="s">
        <v>2044</v>
      </c>
      <c r="I1832" s="4" t="str">
        <f t="shared" si="28"/>
        <v>选项表!$M$1832#</v>
      </c>
      <c r="J1832" s="4"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IFERROR(_xlfn._xlws.SORT(
    _xlfn.UNIQUE(
        TRANSPOSE(
            _xlfn.FILTERXML("&lt;select&gt;&lt;x&gt;"&amp;SUBSTITUTE(选项表[[#This Row],[选项表]],",","&lt;/x&gt;&lt;x&gt;") &amp;"&lt;/x&gt;&lt;/select&gt;","//x")
        )
    )
),"无合适选项，请联系作者更新数据")</f>
        <v>32</v>
      </c>
    </row>
    <row r="1833" spans="2:26" x14ac:dyDescent="0.4">
      <c r="B1833" s="4" t="s">
        <v>2260</v>
      </c>
      <c r="C1833" s="4" t="s">
        <v>11</v>
      </c>
      <c r="E1833">
        <v>256</v>
      </c>
      <c r="F1833" t="s">
        <v>2266</v>
      </c>
      <c r="G1833" s="4" t="s">
        <v>1874</v>
      </c>
      <c r="H1833" s="4" t="s">
        <v>2044</v>
      </c>
      <c r="I1833" s="4" t="str">
        <f t="shared" si="28"/>
        <v>选项表!$M$1833#</v>
      </c>
      <c r="J1833" s="4"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IFERROR(_xlfn._xlws.SORT(
    _xlfn.UNIQUE(
        TRANSPOSE(
            _xlfn.FILTERXML("&lt;select&gt;&lt;x&gt;"&amp;SUBSTITUTE(选项表[[#This Row],[选项表]],",","&lt;/x&gt;&lt;x&gt;") &amp;"&lt;/x&gt;&lt;/select&gt;","//x")
        )
    )
),"无合适选项，请联系作者更新数据")</f>
        <v>32</v>
      </c>
    </row>
    <row r="1834" spans="2:26" x14ac:dyDescent="0.4">
      <c r="B1834" s="4" t="s">
        <v>2260</v>
      </c>
      <c r="C1834" s="4" t="s">
        <v>1872</v>
      </c>
      <c r="E1834">
        <v>256</v>
      </c>
      <c r="F1834" t="s">
        <v>2266</v>
      </c>
      <c r="G1834" s="4" t="s">
        <v>1874</v>
      </c>
      <c r="H1834" s="4" t="s">
        <v>2044</v>
      </c>
      <c r="I1834" s="4" t="str">
        <f t="shared" si="28"/>
        <v>选项表!$M$1834#</v>
      </c>
      <c r="J1834" s="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IFERROR(_xlfn._xlws.SORT(
    _xlfn.UNIQUE(
        TRANSPOSE(
            _xlfn.FILTERXML("&lt;select&gt;&lt;x&gt;"&amp;SUBSTITUTE(选项表[[#This Row],[选项表]],",","&lt;/x&gt;&lt;x&gt;") &amp;"&lt;/x&gt;&lt;/select&gt;","//x")
        )
    )
),"无合适选项，请联系作者更新数据")</f>
        <v>32</v>
      </c>
    </row>
    <row r="1835" spans="2:26" x14ac:dyDescent="0.4">
      <c r="B1835" s="4" t="s">
        <v>63</v>
      </c>
      <c r="C1835" s="4" t="s">
        <v>1872</v>
      </c>
      <c r="F1835" t="s">
        <v>1972</v>
      </c>
      <c r="G1835" s="4" t="s">
        <v>1874</v>
      </c>
      <c r="H1835" s="4" t="s">
        <v>2485</v>
      </c>
      <c r="I1835" s="4" t="str">
        <f t="shared" si="28"/>
        <v>选项表!$M$1835#</v>
      </c>
      <c r="J1835" s="4"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V1835">IFERROR(_xlfn._xlws.SORT(
    _xlfn.UNIQUE(
        TRANSPOSE(
            _xlfn.FILTERXML("&lt;select&gt;&lt;x&gt;"&amp;SUBSTITUTE(选项表[[#This Row],[选项表]],",","&lt;/x&gt;&lt;x&gt;") &amp;"&lt;/x&gt;&lt;/select&gt;","//x")
        )
    )
),"无合适选项，请联系作者更新数据")</f>
        <v>1</v>
      </c>
      <c r="N1835">
        <v>2</v>
      </c>
      <c r="O1835">
        <v>4</v>
      </c>
      <c r="P1835">
        <v>8</v>
      </c>
      <c r="Q1835">
        <v>16</v>
      </c>
      <c r="R1835">
        <v>32</v>
      </c>
      <c r="S1835">
        <v>48</v>
      </c>
      <c r="T1835">
        <v>62</v>
      </c>
      <c r="U1835">
        <v>64</v>
      </c>
      <c r="V1835">
        <v>124</v>
      </c>
    </row>
    <row r="1836" spans="2:26" x14ac:dyDescent="0.4">
      <c r="B1836" s="4" t="s">
        <v>63</v>
      </c>
      <c r="C1836" s="4" t="s">
        <v>1872</v>
      </c>
      <c r="F1836" t="s">
        <v>1970</v>
      </c>
      <c r="G1836" s="4" t="s">
        <v>1874</v>
      </c>
      <c r="H1836" s="4" t="s">
        <v>2486</v>
      </c>
      <c r="I1836" s="4" t="str">
        <f t="shared" si="28"/>
        <v>选项表!$M$1836#</v>
      </c>
      <c r="J1836" s="4"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Y1836">IFERROR(_xlfn._xlws.SORT(
    _xlfn.UNIQUE(
        TRANSPOSE(
            _xlfn.FILTERXML("&lt;select&gt;&lt;x&gt;"&amp;SUBSTITUTE(选项表[[#This Row],[选项表]],",","&lt;/x&gt;&lt;x&gt;") &amp;"&lt;/x&gt;&lt;/select&gt;","//x")
        )
    )
),"无合适选项，请联系作者更新数据")</f>
        <v>1</v>
      </c>
      <c r="N1836">
        <v>2</v>
      </c>
      <c r="O1836">
        <v>4</v>
      </c>
      <c r="P1836">
        <v>8</v>
      </c>
      <c r="Q1836">
        <v>16</v>
      </c>
      <c r="R1836">
        <v>32</v>
      </c>
      <c r="S1836">
        <v>48</v>
      </c>
      <c r="T1836">
        <v>64</v>
      </c>
      <c r="U1836">
        <v>80</v>
      </c>
      <c r="V1836">
        <v>90</v>
      </c>
      <c r="W1836">
        <v>128</v>
      </c>
      <c r="X1836">
        <v>160</v>
      </c>
      <c r="Y1836">
        <v>180</v>
      </c>
    </row>
    <row r="1837" spans="2:26" x14ac:dyDescent="0.4">
      <c r="B1837" s="4" t="s">
        <v>63</v>
      </c>
      <c r="C1837" s="4" t="s">
        <v>1872</v>
      </c>
      <c r="F1837" t="s">
        <v>1973</v>
      </c>
      <c r="G1837" s="4" t="s">
        <v>1874</v>
      </c>
      <c r="H1837" s="4" t="s">
        <v>2487</v>
      </c>
      <c r="I1837" s="4" t="str">
        <f t="shared" si="28"/>
        <v>选项表!$M$1837#</v>
      </c>
      <c r="J1837" s="4"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U1837">IFERROR(_xlfn._xlws.SORT(
    _xlfn.UNIQUE(
        TRANSPOSE(
            _xlfn.FILTERXML("&lt;select&gt;&lt;x&gt;"&amp;SUBSTITUTE(选项表[[#This Row],[选项表]],",","&lt;/x&gt;&lt;x&gt;") &amp;"&lt;/x&gt;&lt;/select&gt;","//x")
        )
    )
),"无合适选项，请联系作者更新数据")</f>
        <v>1</v>
      </c>
      <c r="N1837">
        <v>2</v>
      </c>
      <c r="O1837">
        <v>4</v>
      </c>
      <c r="P1837">
        <v>8</v>
      </c>
      <c r="Q1837">
        <v>16</v>
      </c>
      <c r="R1837">
        <v>24</v>
      </c>
      <c r="S1837">
        <v>32</v>
      </c>
      <c r="T1837">
        <v>48</v>
      </c>
      <c r="U1837">
        <v>64</v>
      </c>
    </row>
    <row r="1838" spans="2:26" x14ac:dyDescent="0.4">
      <c r="B1838" s="4" t="s">
        <v>63</v>
      </c>
      <c r="C1838" s="4" t="s">
        <v>1872</v>
      </c>
      <c r="F1838" t="s">
        <v>1967</v>
      </c>
      <c r="G1838" s="4" t="s">
        <v>1874</v>
      </c>
      <c r="H1838" s="4" t="s">
        <v>2488</v>
      </c>
      <c r="I1838" s="4" t="str">
        <f t="shared" si="28"/>
        <v>选项表!$M$1838#</v>
      </c>
      <c r="J1838" s="4"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Q1838">IFERROR(_xlfn._xlws.SORT(
    _xlfn.UNIQUE(
        TRANSPOSE(
            _xlfn.FILTERXML("&lt;select&gt;&lt;x&gt;"&amp;SUBSTITUTE(选项表[[#This Row],[选项表]],",","&lt;/x&gt;&lt;x&gt;") &amp;"&lt;/x&gt;&lt;/select&gt;","//x")
        )
    )
),"无合适选项，请联系作者更新数据")</f>
        <v>4</v>
      </c>
      <c r="N1838">
        <v>8</v>
      </c>
      <c r="O1838">
        <v>16</v>
      </c>
      <c r="P1838">
        <v>32</v>
      </c>
      <c r="Q1838">
        <v>68</v>
      </c>
    </row>
    <row r="1839" spans="2:26" x14ac:dyDescent="0.4">
      <c r="B1839" s="4" t="s">
        <v>63</v>
      </c>
      <c r="C1839" s="4" t="s">
        <v>1872</v>
      </c>
      <c r="F1839" t="s">
        <v>1969</v>
      </c>
      <c r="G1839" s="4" t="s">
        <v>1874</v>
      </c>
      <c r="H1839" s="4" t="s">
        <v>2489</v>
      </c>
      <c r="I1839" s="4" t="str">
        <f t="shared" si="28"/>
        <v>选项表!$M$1839#</v>
      </c>
      <c r="J1839" s="4"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Z1839">IFERROR(_xlfn._xlws.SORT(
    _xlfn.UNIQUE(
        TRANSPOSE(
            _xlfn.FILTERXML("&lt;select&gt;&lt;x&gt;"&amp;SUBSTITUTE(选项表[[#This Row],[选项表]],",","&lt;/x&gt;&lt;x&gt;") &amp;"&lt;/x&gt;&lt;/select&gt;","//x")
        )
    )
),"无合适选项，请联系作者更新数据")</f>
        <v>1</v>
      </c>
      <c r="N1839">
        <v>2</v>
      </c>
      <c r="O1839">
        <v>4</v>
      </c>
      <c r="P1839">
        <v>8</v>
      </c>
      <c r="Q1839">
        <v>16</v>
      </c>
      <c r="R1839">
        <v>32</v>
      </c>
      <c r="S1839">
        <v>48</v>
      </c>
      <c r="T1839">
        <v>64</v>
      </c>
      <c r="U1839">
        <v>80</v>
      </c>
      <c r="V1839">
        <v>96</v>
      </c>
      <c r="W1839">
        <v>116</v>
      </c>
      <c r="X1839">
        <v>128</v>
      </c>
      <c r="Y1839">
        <v>160</v>
      </c>
      <c r="Z1839">
        <v>232</v>
      </c>
    </row>
    <row r="1840" spans="2:26" x14ac:dyDescent="0.4">
      <c r="B1840" s="4" t="s">
        <v>63</v>
      </c>
      <c r="C1840" s="4" t="s">
        <v>1872</v>
      </c>
      <c r="F1840" t="s">
        <v>1974</v>
      </c>
      <c r="G1840" s="4" t="s">
        <v>1874</v>
      </c>
      <c r="H1840" s="4" t="s">
        <v>2490</v>
      </c>
      <c r="I1840" s="4" t="str">
        <f t="shared" si="28"/>
        <v>选项表!$M$1840#</v>
      </c>
      <c r="J1840" s="4"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V1840">IFERROR(_xlfn._xlws.SORT(
    _xlfn.UNIQUE(
        TRANSPOSE(
            _xlfn.FILTERXML("&lt;select&gt;&lt;x&gt;"&amp;SUBSTITUTE(选项表[[#This Row],[选项表]],",","&lt;/x&gt;&lt;x&gt;") &amp;"&lt;/x&gt;&lt;/select&gt;","//x")
        )
    )
),"无合适选项，请联系作者更新数据")</f>
        <v>1</v>
      </c>
      <c r="N1840">
        <v>2</v>
      </c>
      <c r="O1840">
        <v>4</v>
      </c>
      <c r="P1840">
        <v>8</v>
      </c>
      <c r="Q1840">
        <v>16</v>
      </c>
      <c r="R1840">
        <v>24</v>
      </c>
      <c r="S1840">
        <v>32</v>
      </c>
      <c r="T1840">
        <v>48</v>
      </c>
      <c r="U1840">
        <v>64</v>
      </c>
      <c r="V1840">
        <v>72</v>
      </c>
    </row>
    <row r="1841" spans="2:23" x14ac:dyDescent="0.4">
      <c r="B1841" s="4" t="s">
        <v>63</v>
      </c>
      <c r="C1841" s="4" t="s">
        <v>1872</v>
      </c>
      <c r="F1841" t="s">
        <v>1966</v>
      </c>
      <c r="G1841" s="4" t="s">
        <v>1874</v>
      </c>
      <c r="H1841" s="4" t="s">
        <v>2491</v>
      </c>
      <c r="I1841" s="4" t="str">
        <f t="shared" si="28"/>
        <v>选项表!$M$1841#</v>
      </c>
      <c r="J1841" s="4"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W1841">IFERROR(_xlfn._xlws.SORT(
    _xlfn.UNIQUE(
        TRANSPOSE(
            _xlfn.FILTERXML("&lt;select&gt;&lt;x&gt;"&amp;SUBSTITUTE(选项表[[#This Row],[选项表]],",","&lt;/x&gt;&lt;x&gt;") &amp;"&lt;/x&gt;&lt;/select&gt;","//x")
        )
    )
),"无合适选项，请联系作者更新数据")</f>
        <v>1</v>
      </c>
      <c r="N1841">
        <v>2</v>
      </c>
      <c r="O1841">
        <v>4</v>
      </c>
      <c r="P1841">
        <v>8</v>
      </c>
      <c r="Q1841">
        <v>12</v>
      </c>
      <c r="R1841">
        <v>16</v>
      </c>
      <c r="S1841">
        <v>24</v>
      </c>
      <c r="T1841">
        <v>32</v>
      </c>
      <c r="U1841">
        <v>48</v>
      </c>
      <c r="V1841">
        <v>64</v>
      </c>
      <c r="W1841">
        <v>72</v>
      </c>
    </row>
    <row r="1842" spans="2:23" x14ac:dyDescent="0.4">
      <c r="B1842" s="4" t="s">
        <v>63</v>
      </c>
      <c r="C1842" s="4" t="s">
        <v>1872</v>
      </c>
      <c r="F1842" t="s">
        <v>1975</v>
      </c>
      <c r="G1842" s="4" t="s">
        <v>1874</v>
      </c>
      <c r="H1842" s="4" t="s">
        <v>2492</v>
      </c>
      <c r="I1842" s="4" t="str">
        <f t="shared" si="28"/>
        <v>选项表!$M$1842#</v>
      </c>
      <c r="J1842" s="4"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W1842">IFERROR(_xlfn._xlws.SORT(
    _xlfn.UNIQUE(
        TRANSPOSE(
            _xlfn.FILTERXML("&lt;select&gt;&lt;x&gt;"&amp;SUBSTITUTE(选项表[[#This Row],[选项表]],",","&lt;/x&gt;&lt;x&gt;") &amp;"&lt;/x&gt;&lt;/select&gt;","//x")
        )
    )
),"无合适选项，请联系作者更新数据")</f>
        <v>1</v>
      </c>
      <c r="N1842">
        <v>2</v>
      </c>
      <c r="O1842">
        <v>4</v>
      </c>
      <c r="P1842">
        <v>8</v>
      </c>
      <c r="Q1842">
        <v>12</v>
      </c>
      <c r="R1842">
        <v>16</v>
      </c>
      <c r="S1842">
        <v>24</v>
      </c>
      <c r="T1842">
        <v>32</v>
      </c>
      <c r="U1842">
        <v>48</v>
      </c>
      <c r="V1842">
        <v>64</v>
      </c>
      <c r="W1842">
        <v>80</v>
      </c>
    </row>
    <row r="1843" spans="2:23" x14ac:dyDescent="0.4">
      <c r="B1843" s="4" t="s">
        <v>63</v>
      </c>
      <c r="C1843" s="4" t="s">
        <v>1872</v>
      </c>
      <c r="F1843" t="s">
        <v>1971</v>
      </c>
      <c r="G1843" s="4" t="s">
        <v>1874</v>
      </c>
      <c r="H1843" s="4" t="s">
        <v>2493</v>
      </c>
      <c r="I1843" s="4" t="str">
        <f t="shared" si="28"/>
        <v>选项表!$M$1843#</v>
      </c>
      <c r="J1843" s="4"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T1843">IFERROR(_xlfn._xlws.SORT(
    _xlfn.UNIQUE(
        TRANSPOSE(
            _xlfn.FILTERXML("&lt;select&gt;&lt;x&gt;"&amp;SUBSTITUTE(选项表[[#This Row],[选项表]],",","&lt;/x&gt;&lt;x&gt;") &amp;"&lt;/x&gt;&lt;/select&gt;","//x")
        )
    )
),"无合适选项，请联系作者更新数据")</f>
        <v>1</v>
      </c>
      <c r="N1843">
        <v>2</v>
      </c>
      <c r="O1843">
        <v>4</v>
      </c>
      <c r="P1843">
        <v>8</v>
      </c>
      <c r="Q1843">
        <v>16</v>
      </c>
      <c r="R1843">
        <v>32</v>
      </c>
      <c r="S1843">
        <v>64</v>
      </c>
      <c r="T1843">
        <v>128</v>
      </c>
    </row>
    <row r="1844" spans="2:23" x14ac:dyDescent="0.4">
      <c r="B1844" s="4" t="s">
        <v>63</v>
      </c>
      <c r="C1844" s="4" t="s">
        <v>1872</v>
      </c>
      <c r="F1844" t="s">
        <v>1976</v>
      </c>
      <c r="G1844" s="4" t="s">
        <v>1874</v>
      </c>
      <c r="H1844" s="4" t="s">
        <v>2494</v>
      </c>
      <c r="I1844" s="4" t="str">
        <f t="shared" si="28"/>
        <v>选项表!$M$1844#</v>
      </c>
      <c r="J1844" s="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U1844">IFERROR(_xlfn._xlws.SORT(
    _xlfn.UNIQUE(
        TRANSPOSE(
            _xlfn.FILTERXML("&lt;select&gt;&lt;x&gt;"&amp;SUBSTITUTE(选项表[[#This Row],[选项表]],",","&lt;/x&gt;&lt;x&gt;") &amp;"&lt;/x&gt;&lt;/select&gt;","//x")
        )
    )
),"无合适选项，请联系作者更新数据")</f>
        <v>1</v>
      </c>
      <c r="N1844">
        <v>2</v>
      </c>
      <c r="O1844">
        <v>4</v>
      </c>
      <c r="P1844">
        <v>8</v>
      </c>
      <c r="Q1844">
        <v>12</v>
      </c>
      <c r="R1844">
        <v>16</v>
      </c>
      <c r="S1844">
        <v>24</v>
      </c>
      <c r="T1844">
        <v>32</v>
      </c>
      <c r="U1844">
        <v>56</v>
      </c>
    </row>
    <row r="1845" spans="2:23" x14ac:dyDescent="0.4">
      <c r="B1845" s="4" t="s">
        <v>63</v>
      </c>
      <c r="C1845" s="4" t="s">
        <v>1872</v>
      </c>
      <c r="F1845" t="s">
        <v>1977</v>
      </c>
      <c r="G1845" s="4" t="s">
        <v>1874</v>
      </c>
      <c r="H1845" s="4" t="s">
        <v>2495</v>
      </c>
      <c r="I1845" s="4" t="str">
        <f t="shared" si="28"/>
        <v>选项表!$M$1845#</v>
      </c>
      <c r="J1845" s="4"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U1845">IFERROR(_xlfn._xlws.SORT(
    _xlfn.UNIQUE(
        TRANSPOSE(
            _xlfn.FILTERXML("&lt;select&gt;&lt;x&gt;"&amp;SUBSTITUTE(选项表[[#This Row],[选项表]],",","&lt;/x&gt;&lt;x&gt;") &amp;"&lt;/x&gt;&lt;/select&gt;","//x")
        )
    )
),"无合适选项，请联系作者更新数据")</f>
        <v>1</v>
      </c>
      <c r="N1845">
        <v>2</v>
      </c>
      <c r="O1845">
        <v>4</v>
      </c>
      <c r="P1845">
        <v>8</v>
      </c>
      <c r="Q1845">
        <v>12</v>
      </c>
      <c r="R1845">
        <v>16</v>
      </c>
      <c r="S1845">
        <v>24</v>
      </c>
      <c r="T1845">
        <v>32</v>
      </c>
      <c r="U1845">
        <v>48</v>
      </c>
    </row>
    <row r="1846" spans="2:23" x14ac:dyDescent="0.4">
      <c r="B1846" s="4" t="s">
        <v>63</v>
      </c>
      <c r="C1846" s="4" t="s">
        <v>1872</v>
      </c>
      <c r="F1846" t="s">
        <v>1957</v>
      </c>
      <c r="G1846" s="4" t="s">
        <v>1874</v>
      </c>
      <c r="H1846" s="4" t="s">
        <v>2496</v>
      </c>
      <c r="I1846" s="4" t="str">
        <f t="shared" si="28"/>
        <v>选项表!$M$1846#</v>
      </c>
      <c r="J1846" s="4"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P1846">IFERROR(_xlfn._xlws.SORT(
    _xlfn.UNIQUE(
        TRANSPOSE(
            _xlfn.FILTERXML("&lt;select&gt;&lt;x&gt;"&amp;SUBSTITUTE(选项表[[#This Row],[选项表]],",","&lt;/x&gt;&lt;x&gt;") &amp;"&lt;/x&gt;&lt;/select&gt;","//x")
        )
    )
),"无合适选项，请联系作者更新数据")</f>
        <v>16</v>
      </c>
      <c r="N1846">
        <v>32</v>
      </c>
      <c r="O1846">
        <v>64</v>
      </c>
      <c r="P1846">
        <v>84</v>
      </c>
    </row>
    <row r="1847" spans="2:23" x14ac:dyDescent="0.4">
      <c r="B1847" s="4" t="s">
        <v>63</v>
      </c>
      <c r="C1847" s="4" t="s">
        <v>1872</v>
      </c>
      <c r="F1847" t="s">
        <v>1958</v>
      </c>
      <c r="G1847" s="4" t="s">
        <v>1874</v>
      </c>
      <c r="H1847" s="4" t="s">
        <v>2497</v>
      </c>
      <c r="I1847" s="4" t="str">
        <f t="shared" si="28"/>
        <v>选项表!$M$1847#</v>
      </c>
      <c r="J1847" s="4"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O1847">IFERROR(_xlfn._xlws.SORT(
    _xlfn.UNIQUE(
        TRANSPOSE(
            _xlfn.FILTERXML("&lt;select&gt;&lt;x&gt;"&amp;SUBSTITUTE(选项表[[#This Row],[选项表]],",","&lt;/x&gt;&lt;x&gt;") &amp;"&lt;/x&gt;&lt;/select&gt;","//x")
        )
    )
),"无合适选项，请联系作者更新数据")</f>
        <v>16</v>
      </c>
      <c r="N1847">
        <v>32</v>
      </c>
      <c r="O1847">
        <v>64</v>
      </c>
    </row>
    <row r="1848" spans="2:23" x14ac:dyDescent="0.4">
      <c r="B1848" s="4" t="s">
        <v>63</v>
      </c>
      <c r="C1848" s="4" t="s">
        <v>1872</v>
      </c>
      <c r="F1848" t="s">
        <v>1959</v>
      </c>
      <c r="G1848" s="4" t="s">
        <v>1874</v>
      </c>
      <c r="H1848" s="4" t="s">
        <v>2498</v>
      </c>
      <c r="I1848" s="4" t="str">
        <f t="shared" si="28"/>
        <v>选项表!$M$1848#</v>
      </c>
      <c r="J1848" s="4"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Q1848">IFERROR(_xlfn._xlws.SORT(
    _xlfn.UNIQUE(
        TRANSPOSE(
            _xlfn.FILTERXML("&lt;select&gt;&lt;x&gt;"&amp;SUBSTITUTE(选项表[[#This Row],[选项表]],",","&lt;/x&gt;&lt;x&gt;") &amp;"&lt;/x&gt;&lt;/select&gt;","//x")
        )
    )
),"无合适选项，请联系作者更新数据")</f>
        <v>8</v>
      </c>
      <c r="N1848">
        <v>16</v>
      </c>
      <c r="O1848">
        <v>24</v>
      </c>
      <c r="P1848">
        <v>32</v>
      </c>
      <c r="Q1848">
        <v>64</v>
      </c>
    </row>
    <row r="1849" spans="2:23" x14ac:dyDescent="0.4">
      <c r="B1849" s="4" t="s">
        <v>63</v>
      </c>
      <c r="C1849" s="4" t="s">
        <v>1872</v>
      </c>
      <c r="F1849" t="s">
        <v>1982</v>
      </c>
      <c r="G1849" s="4" t="s">
        <v>1874</v>
      </c>
      <c r="H1849" s="4" t="s">
        <v>2499</v>
      </c>
      <c r="I1849" s="4" t="str">
        <f t="shared" si="28"/>
        <v>选项表!$M$1849#</v>
      </c>
      <c r="J1849" s="4"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U1849">IFERROR(_xlfn._xlws.SORT(
    _xlfn.UNIQUE(
        TRANSPOSE(
            _xlfn.FILTERXML("&lt;select&gt;&lt;x&gt;"&amp;SUBSTITUTE(选项表[[#This Row],[选项表]],",","&lt;/x&gt;&lt;x&gt;") &amp;"&lt;/x&gt;&lt;/select&gt;","//x")
        )
    )
),"无合适选项，请联系作者更新数据")</f>
        <v>1</v>
      </c>
      <c r="N1849">
        <v>2</v>
      </c>
      <c r="O1849">
        <v>4</v>
      </c>
      <c r="P1849">
        <v>8</v>
      </c>
      <c r="Q1849">
        <v>16</v>
      </c>
      <c r="R1849">
        <v>32</v>
      </c>
      <c r="S1849">
        <v>62</v>
      </c>
      <c r="T1849">
        <v>64</v>
      </c>
      <c r="U1849">
        <v>124</v>
      </c>
    </row>
    <row r="1850" spans="2:23" x14ac:dyDescent="0.4">
      <c r="B1850" s="4" t="s">
        <v>63</v>
      </c>
      <c r="C1850" s="4" t="s">
        <v>1872</v>
      </c>
      <c r="F1850" t="s">
        <v>1981</v>
      </c>
      <c r="G1850" s="4" t="s">
        <v>1874</v>
      </c>
      <c r="H1850" s="4" t="s">
        <v>2500</v>
      </c>
      <c r="I1850" s="4" t="str">
        <f t="shared" si="28"/>
        <v>选项表!$M$1850#</v>
      </c>
      <c r="J1850" s="4"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R1850">IFERROR(_xlfn._xlws.SORT(
    _xlfn.UNIQUE(
        TRANSPOSE(
            _xlfn.FILTERXML("&lt;select&gt;&lt;x&gt;"&amp;SUBSTITUTE(选项表[[#This Row],[选项表]],",","&lt;/x&gt;&lt;x&gt;") &amp;"&lt;/x&gt;&lt;/select&gt;","//x")
        )
    )
),"无合适选项，请联系作者更新数据")</f>
        <v>1</v>
      </c>
      <c r="N1850">
        <v>4</v>
      </c>
      <c r="O1850">
        <v>8</v>
      </c>
      <c r="P1850">
        <v>16</v>
      </c>
      <c r="Q1850">
        <v>32</v>
      </c>
      <c r="R1850">
        <v>48</v>
      </c>
    </row>
    <row r="1851" spans="2:23" x14ac:dyDescent="0.4">
      <c r="B1851" s="4" t="s">
        <v>63</v>
      </c>
      <c r="C1851" s="4" t="s">
        <v>1872</v>
      </c>
      <c r="F1851" t="s">
        <v>1983</v>
      </c>
      <c r="G1851" s="4" t="s">
        <v>1874</v>
      </c>
      <c r="H1851" s="4" t="s">
        <v>2501</v>
      </c>
      <c r="I1851" s="4" t="str">
        <f t="shared" si="28"/>
        <v>选项表!$M$1851#</v>
      </c>
      <c r="J1851" s="4"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T1851">IFERROR(_xlfn._xlws.SORT(
    _xlfn.UNIQUE(
        TRANSPOSE(
            _xlfn.FILTERXML("&lt;select&gt;&lt;x&gt;"&amp;SUBSTITUTE(选项表[[#This Row],[选项表]],",","&lt;/x&gt;&lt;x&gt;") &amp;"&lt;/x&gt;&lt;/select&gt;","//x")
        )
    )
),"无合适选项，请联系作者更新数据")</f>
        <v>1</v>
      </c>
      <c r="N1851">
        <v>2</v>
      </c>
      <c r="O1851">
        <v>4</v>
      </c>
      <c r="P1851">
        <v>8</v>
      </c>
      <c r="Q1851">
        <v>12</v>
      </c>
      <c r="R1851">
        <v>16</v>
      </c>
      <c r="S1851">
        <v>32</v>
      </c>
      <c r="T1851">
        <v>64</v>
      </c>
    </row>
    <row r="1852" spans="2:23" x14ac:dyDescent="0.4">
      <c r="B1852" s="4" t="s">
        <v>63</v>
      </c>
      <c r="C1852" s="4" t="s">
        <v>1872</v>
      </c>
      <c r="F1852" t="s">
        <v>1984</v>
      </c>
      <c r="G1852" s="4" t="s">
        <v>1874</v>
      </c>
      <c r="H1852" s="4" t="s">
        <v>2502</v>
      </c>
      <c r="I1852" s="4" t="str">
        <f t="shared" si="28"/>
        <v>选项表!$M$1852#</v>
      </c>
      <c r="J1852" s="4"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U1852">IFERROR(_xlfn._xlws.SORT(
    _xlfn.UNIQUE(
        TRANSPOSE(
            _xlfn.FILTERXML("&lt;select&gt;&lt;x&gt;"&amp;SUBSTITUTE(选项表[[#This Row],[选项表]],",","&lt;/x&gt;&lt;x&gt;") &amp;"&lt;/x&gt;&lt;/select&gt;","//x")
        )
    )
),"无合适选项，请联系作者更新数据")</f>
        <v>1</v>
      </c>
      <c r="N1852">
        <v>2</v>
      </c>
      <c r="O1852">
        <v>4</v>
      </c>
      <c r="P1852">
        <v>8</v>
      </c>
      <c r="Q1852">
        <v>12</v>
      </c>
      <c r="R1852">
        <v>16</v>
      </c>
      <c r="S1852">
        <v>32</v>
      </c>
      <c r="T1852">
        <v>64</v>
      </c>
      <c r="U1852">
        <v>72</v>
      </c>
    </row>
    <row r="1853" spans="2:23" x14ac:dyDescent="0.4">
      <c r="B1853" s="4" t="s">
        <v>63</v>
      </c>
      <c r="C1853" s="4" t="s">
        <v>1872</v>
      </c>
      <c r="F1853" t="s">
        <v>1985</v>
      </c>
      <c r="G1853" s="4" t="s">
        <v>1874</v>
      </c>
      <c r="H1853" s="4" t="s">
        <v>2501</v>
      </c>
      <c r="I1853" s="4" t="str">
        <f t="shared" si="28"/>
        <v>选项表!$M$1853#</v>
      </c>
      <c r="J1853" s="4"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T1853">IFERROR(_xlfn._xlws.SORT(
    _xlfn.UNIQUE(
        TRANSPOSE(
            _xlfn.FILTERXML("&lt;select&gt;&lt;x&gt;"&amp;SUBSTITUTE(选项表[[#This Row],[选项表]],",","&lt;/x&gt;&lt;x&gt;") &amp;"&lt;/x&gt;&lt;/select&gt;","//x")
        )
    )
),"无合适选项，请联系作者更新数据")</f>
        <v>1</v>
      </c>
      <c r="N1853">
        <v>2</v>
      </c>
      <c r="O1853">
        <v>4</v>
      </c>
      <c r="P1853">
        <v>8</v>
      </c>
      <c r="Q1853">
        <v>12</v>
      </c>
      <c r="R1853">
        <v>16</v>
      </c>
      <c r="S1853">
        <v>32</v>
      </c>
      <c r="T1853">
        <v>64</v>
      </c>
    </row>
    <row r="1854" spans="2:23" x14ac:dyDescent="0.4">
      <c r="B1854" s="4" t="s">
        <v>63</v>
      </c>
      <c r="C1854" s="4" t="s">
        <v>1872</v>
      </c>
      <c r="F1854" t="s">
        <v>1986</v>
      </c>
      <c r="G1854" s="4" t="s">
        <v>1874</v>
      </c>
      <c r="H1854" s="4" t="s">
        <v>2503</v>
      </c>
      <c r="I1854" s="4" t="str">
        <f t="shared" si="28"/>
        <v>选项表!$M$1854#</v>
      </c>
      <c r="J1854" s="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V1854">IFERROR(_xlfn._xlws.SORT(
    _xlfn.UNIQUE(
        TRANSPOSE(
            _xlfn.FILTERXML("&lt;select&gt;&lt;x&gt;"&amp;SUBSTITUTE(选项表[[#This Row],[选项表]],",","&lt;/x&gt;&lt;x&gt;") &amp;"&lt;/x&gt;&lt;/select&gt;","//x")
        )
    )
),"无合适选项，请联系作者更新数据")</f>
        <v>1</v>
      </c>
      <c r="N1854">
        <v>2</v>
      </c>
      <c r="O1854">
        <v>4</v>
      </c>
      <c r="P1854">
        <v>8</v>
      </c>
      <c r="Q1854">
        <v>12</v>
      </c>
      <c r="R1854">
        <v>16</v>
      </c>
      <c r="S1854">
        <v>24</v>
      </c>
      <c r="T1854">
        <v>32</v>
      </c>
      <c r="U1854">
        <v>48</v>
      </c>
      <c r="V1854">
        <v>56</v>
      </c>
    </row>
    <row r="1855" spans="2:23" x14ac:dyDescent="0.4">
      <c r="B1855" s="4" t="s">
        <v>63</v>
      </c>
      <c r="C1855" s="4" t="s">
        <v>1872</v>
      </c>
      <c r="F1855" t="s">
        <v>1987</v>
      </c>
      <c r="G1855" s="4" t="s">
        <v>1874</v>
      </c>
      <c r="H1855" s="4" t="s">
        <v>2504</v>
      </c>
      <c r="I1855" s="4" t="str">
        <f t="shared" si="28"/>
        <v>选项表!$M$1855#</v>
      </c>
      <c r="J1855" s="4"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T1855">IFERROR(_xlfn._xlws.SORT(
    _xlfn.UNIQUE(
        TRANSPOSE(
            _xlfn.FILTERXML("&lt;select&gt;&lt;x&gt;"&amp;SUBSTITUTE(选项表[[#This Row],[选项表]],",","&lt;/x&gt;&lt;x&gt;") &amp;"&lt;/x&gt;&lt;/select&gt;","//x")
        )
    )
),"无合适选项，请联系作者更新数据")</f>
        <v>1</v>
      </c>
      <c r="N1855">
        <v>2</v>
      </c>
      <c r="O1855">
        <v>4</v>
      </c>
      <c r="P1855">
        <v>8</v>
      </c>
      <c r="Q1855">
        <v>12</v>
      </c>
      <c r="R1855">
        <v>16</v>
      </c>
      <c r="S1855">
        <v>24</v>
      </c>
      <c r="T1855">
        <v>32</v>
      </c>
    </row>
    <row r="1856" spans="2:23" x14ac:dyDescent="0.4">
      <c r="B1856" s="4" t="s">
        <v>63</v>
      </c>
      <c r="C1856" s="4" t="s">
        <v>1872</v>
      </c>
      <c r="F1856" t="s">
        <v>1961</v>
      </c>
      <c r="G1856" s="4" t="s">
        <v>1874</v>
      </c>
      <c r="H1856" s="4" t="s">
        <v>2505</v>
      </c>
      <c r="I1856" s="4" t="str">
        <f t="shared" si="28"/>
        <v>选项表!$M$1856#</v>
      </c>
      <c r="J1856" s="4"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T1856">IFERROR(_xlfn._xlws.SORT(
    _xlfn.UNIQUE(
        TRANSPOSE(
            _xlfn.FILTERXML("&lt;select&gt;&lt;x&gt;"&amp;SUBSTITUTE(选项表[[#This Row],[选项表]],",","&lt;/x&gt;&lt;x&gt;") &amp;"&lt;/x&gt;&lt;/select&gt;","//x")
        )
    )
),"无合适选项，请联系作者更新数据")</f>
        <v>4</v>
      </c>
      <c r="N1856">
        <v>8</v>
      </c>
      <c r="O1856">
        <v>16</v>
      </c>
      <c r="P1856">
        <v>32</v>
      </c>
      <c r="Q1856">
        <v>46</v>
      </c>
      <c r="R1856">
        <v>64</v>
      </c>
      <c r="S1856">
        <v>80</v>
      </c>
      <c r="T1856">
        <v>92</v>
      </c>
    </row>
    <row r="1857" spans="2:20" x14ac:dyDescent="0.4">
      <c r="B1857" s="4" t="s">
        <v>63</v>
      </c>
      <c r="C1857" s="4" t="s">
        <v>1872</v>
      </c>
      <c r="F1857" t="s">
        <v>1962</v>
      </c>
      <c r="G1857" s="4" t="s">
        <v>1874</v>
      </c>
      <c r="H1857" s="4" t="s">
        <v>2506</v>
      </c>
      <c r="I1857" s="4" t="str">
        <f t="shared" si="28"/>
        <v>选项表!$M$1857#</v>
      </c>
      <c r="J1857" s="4"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T1857">IFERROR(_xlfn._xlws.SORT(
    _xlfn.UNIQUE(
        TRANSPOSE(
            _xlfn.FILTERXML("&lt;select&gt;&lt;x&gt;"&amp;SUBSTITUTE(选项表[[#This Row],[选项表]],",","&lt;/x&gt;&lt;x&gt;") &amp;"&lt;/x&gt;&lt;/select&gt;","//x")
        )
    )
),"无合适选项，请联系作者更新数据")</f>
        <v>4</v>
      </c>
      <c r="N1857">
        <v>8</v>
      </c>
      <c r="O1857">
        <v>16</v>
      </c>
      <c r="P1857">
        <v>32</v>
      </c>
      <c r="Q1857">
        <v>48</v>
      </c>
      <c r="R1857">
        <v>52</v>
      </c>
      <c r="S1857">
        <v>64</v>
      </c>
      <c r="T1857">
        <v>104</v>
      </c>
    </row>
    <row r="1858" spans="2:20" x14ac:dyDescent="0.4">
      <c r="B1858" s="4" t="s">
        <v>63</v>
      </c>
      <c r="C1858" s="4" t="s">
        <v>1872</v>
      </c>
      <c r="F1858" t="s">
        <v>1963</v>
      </c>
      <c r="G1858" s="4" t="s">
        <v>1874</v>
      </c>
      <c r="H1858" s="4" t="s">
        <v>2507</v>
      </c>
      <c r="I1858" s="4" t="str">
        <f t="shared" ref="I1858:I1921" si="29">"选项表!" &amp; ADDRESS(ROW(M1858),COLUMN(M1858)) &amp; "#"</f>
        <v>选项表!$M$1858#</v>
      </c>
      <c r="J1858" s="4"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Q1858">IFERROR(_xlfn._xlws.SORT(
    _xlfn.UNIQUE(
        TRANSPOSE(
            _xlfn.FILTERXML("&lt;select&gt;&lt;x&gt;"&amp;SUBSTITUTE(选项表[[#This Row],[选项表]],",","&lt;/x&gt;&lt;x&gt;") &amp;"&lt;/x&gt;&lt;/select&gt;","//x")
        )
    )
),"无合适选项，请联系作者更新数据")</f>
        <v>4</v>
      </c>
      <c r="N1858">
        <v>8</v>
      </c>
      <c r="O1858">
        <v>16</v>
      </c>
      <c r="P1858">
        <v>32</v>
      </c>
      <c r="Q1858">
        <v>64</v>
      </c>
    </row>
    <row r="1859" spans="2:20" x14ac:dyDescent="0.4">
      <c r="B1859" s="4" t="s">
        <v>63</v>
      </c>
      <c r="C1859" s="4" t="s">
        <v>1872</v>
      </c>
      <c r="F1859" t="s">
        <v>1960</v>
      </c>
      <c r="G1859" s="4" t="s">
        <v>1874</v>
      </c>
      <c r="H1859" s="4" t="s">
        <v>2508</v>
      </c>
      <c r="I1859" s="4" t="str">
        <f t="shared" si="29"/>
        <v>选项表!$M$1859#</v>
      </c>
      <c r="J1859" s="4"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P1859">IFERROR(_xlfn._xlws.SORT(
    _xlfn.UNIQUE(
        TRANSPOSE(
            _xlfn.FILTERXML("&lt;select&gt;&lt;x&gt;"&amp;SUBSTITUTE(选项表[[#This Row],[选项表]],",","&lt;/x&gt;&lt;x&gt;") &amp;"&lt;/x&gt;&lt;/select&gt;","//x")
        )
    )
),"无合适选项，请联系作者更新数据")</f>
        <v>4</v>
      </c>
      <c r="N1859">
        <v>8</v>
      </c>
      <c r="O1859">
        <v>16</v>
      </c>
      <c r="P1859">
        <v>32</v>
      </c>
    </row>
    <row r="1860" spans="2:20" x14ac:dyDescent="0.4">
      <c r="B1860" s="4" t="s">
        <v>63</v>
      </c>
      <c r="C1860" s="4" t="s">
        <v>1872</v>
      </c>
      <c r="F1860" t="s">
        <v>1964</v>
      </c>
      <c r="G1860" s="4" t="s">
        <v>1874</v>
      </c>
      <c r="H1860" s="4" t="s">
        <v>2508</v>
      </c>
      <c r="I1860" s="4" t="str">
        <f t="shared" si="29"/>
        <v>选项表!$M$1860#</v>
      </c>
      <c r="J1860" s="4"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P1860">IFERROR(_xlfn._xlws.SORT(
    _xlfn.UNIQUE(
        TRANSPOSE(
            _xlfn.FILTERXML("&lt;select&gt;&lt;x&gt;"&amp;SUBSTITUTE(选项表[[#This Row],[选项表]],",","&lt;/x&gt;&lt;x&gt;") &amp;"&lt;/x&gt;&lt;/select&gt;","//x")
        )
    )
),"无合适选项，请联系作者更新数据")</f>
        <v>4</v>
      </c>
      <c r="N1860">
        <v>8</v>
      </c>
      <c r="O1860">
        <v>16</v>
      </c>
      <c r="P1860">
        <v>32</v>
      </c>
    </row>
    <row r="1861" spans="2:20" x14ac:dyDescent="0.4">
      <c r="B1861" s="4" t="s">
        <v>63</v>
      </c>
      <c r="C1861" s="4" t="s">
        <v>1872</v>
      </c>
      <c r="F1861" t="s">
        <v>1965</v>
      </c>
      <c r="G1861" s="4" t="s">
        <v>1874</v>
      </c>
      <c r="H1861" s="4" t="s">
        <v>2508</v>
      </c>
      <c r="I1861" s="4" t="str">
        <f t="shared" si="29"/>
        <v>选项表!$M$1861#</v>
      </c>
      <c r="J1861" s="4"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P1861">IFERROR(_xlfn._xlws.SORT(
    _xlfn.UNIQUE(
        TRANSPOSE(
            _xlfn.FILTERXML("&lt;select&gt;&lt;x&gt;"&amp;SUBSTITUTE(选项表[[#This Row],[选项表]],",","&lt;/x&gt;&lt;x&gt;") &amp;"&lt;/x&gt;&lt;/select&gt;","//x")
        )
    )
),"无合适选项，请联系作者更新数据")</f>
        <v>4</v>
      </c>
      <c r="N1861">
        <v>8</v>
      </c>
      <c r="O1861">
        <v>16</v>
      </c>
      <c r="P1861">
        <v>32</v>
      </c>
    </row>
    <row r="1862" spans="2:20" x14ac:dyDescent="0.4">
      <c r="B1862" s="4" t="s">
        <v>63</v>
      </c>
      <c r="C1862" s="4" t="s">
        <v>1872</v>
      </c>
      <c r="F1862" t="s">
        <v>1991</v>
      </c>
      <c r="G1862" s="4" t="s">
        <v>1874</v>
      </c>
      <c r="H1862" s="4" t="s">
        <v>2038</v>
      </c>
      <c r="I1862" s="4" t="str">
        <f t="shared" si="29"/>
        <v>选项表!$M$1862#</v>
      </c>
      <c r="J1862" s="4"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N1862">IFERROR(_xlfn._xlws.SORT(
    _xlfn.UNIQUE(
        TRANSPOSE(
            _xlfn.FILTERXML("&lt;select&gt;&lt;x&gt;"&amp;SUBSTITUTE(选项表[[#This Row],[选项表]],",","&lt;/x&gt;&lt;x&gt;") &amp;"&lt;/x&gt;&lt;/select&gt;","//x")
        )
    )
),"无合适选项，请联系作者更新数据")</f>
        <v>4</v>
      </c>
      <c r="N1862">
        <v>8</v>
      </c>
    </row>
    <row r="1863" spans="2:20" x14ac:dyDescent="0.4">
      <c r="B1863" s="4" t="s">
        <v>63</v>
      </c>
      <c r="C1863" s="4" t="s">
        <v>1872</v>
      </c>
      <c r="F1863" t="s">
        <v>1990</v>
      </c>
      <c r="G1863" s="4" t="s">
        <v>1874</v>
      </c>
      <c r="H1863" s="4" t="s">
        <v>2509</v>
      </c>
      <c r="I1863" s="4" t="str">
        <f t="shared" si="29"/>
        <v>选项表!$M$1863#</v>
      </c>
      <c r="J1863" s="4"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S1863">IFERROR(_xlfn._xlws.SORT(
    _xlfn.UNIQUE(
        TRANSPOSE(
            _xlfn.FILTERXML("&lt;select&gt;&lt;x&gt;"&amp;SUBSTITUTE(选项表[[#This Row],[选项表]],",","&lt;/x&gt;&lt;x&gt;") &amp;"&lt;/x&gt;&lt;/select&gt;","//x")
        )
    )
),"无合适选项，请联系作者更新数据")</f>
        <v>4</v>
      </c>
      <c r="N1863">
        <v>8</v>
      </c>
      <c r="O1863">
        <v>10</v>
      </c>
      <c r="P1863">
        <v>20</v>
      </c>
      <c r="Q1863">
        <v>32</v>
      </c>
      <c r="R1863">
        <v>40</v>
      </c>
      <c r="S1863">
        <v>80</v>
      </c>
    </row>
    <row r="1864" spans="2:20" x14ac:dyDescent="0.4">
      <c r="B1864" s="4" t="s">
        <v>63</v>
      </c>
      <c r="C1864" s="4" t="s">
        <v>1872</v>
      </c>
      <c r="F1864" t="s">
        <v>1989</v>
      </c>
      <c r="G1864" s="4" t="s">
        <v>1874</v>
      </c>
      <c r="H1864" s="4" t="s">
        <v>2510</v>
      </c>
      <c r="I1864" s="4" t="str">
        <f t="shared" si="29"/>
        <v>选项表!$M$1864#</v>
      </c>
      <c r="J1864" s="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P1864">IFERROR(_xlfn._xlws.SORT(
    _xlfn.UNIQUE(
        TRANSPOSE(
            _xlfn.FILTERXML("&lt;select&gt;&lt;x&gt;"&amp;SUBSTITUTE(选项表[[#This Row],[选项表]],",","&lt;/x&gt;&lt;x&gt;") &amp;"&lt;/x&gt;&lt;/select&gt;","//x")
        )
    )
),"无合适选项，请联系作者更新数据")</f>
        <v>6</v>
      </c>
      <c r="N1864">
        <v>14</v>
      </c>
      <c r="O1864">
        <v>28</v>
      </c>
      <c r="P1864">
        <v>56</v>
      </c>
    </row>
    <row r="1865" spans="2:20" x14ac:dyDescent="0.4">
      <c r="B1865" s="4" t="s">
        <v>63</v>
      </c>
      <c r="C1865" s="4" t="s">
        <v>1872</v>
      </c>
      <c r="F1865" t="s">
        <v>1993</v>
      </c>
      <c r="G1865" s="4" t="s">
        <v>1874</v>
      </c>
      <c r="H1865" s="4" t="s">
        <v>2511</v>
      </c>
      <c r="I1865" s="4" t="str">
        <f t="shared" si="29"/>
        <v>选项表!$M$1865#</v>
      </c>
      <c r="J1865" s="4"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P1865">IFERROR(_xlfn._xlws.SORT(
    _xlfn.UNIQUE(
        TRANSPOSE(
            _xlfn.FILTERXML("&lt;select&gt;&lt;x&gt;"&amp;SUBSTITUTE(选项表[[#This Row],[选项表]],",","&lt;/x&gt;&lt;x&gt;") &amp;"&lt;/x&gt;&lt;/select&gt;","//x")
        )
    )
),"无合适选项，请联系作者更新数据")</f>
        <v>8</v>
      </c>
      <c r="N1865">
        <v>18</v>
      </c>
      <c r="O1865">
        <v>36</v>
      </c>
      <c r="P1865">
        <v>72</v>
      </c>
    </row>
    <row r="1866" spans="2:20" x14ac:dyDescent="0.4">
      <c r="B1866" s="4" t="s">
        <v>63</v>
      </c>
      <c r="C1866" s="4" t="s">
        <v>1872</v>
      </c>
      <c r="F1866" t="s">
        <v>1992</v>
      </c>
      <c r="G1866" s="4" t="s">
        <v>1874</v>
      </c>
      <c r="H1866" s="4" t="s">
        <v>2512</v>
      </c>
      <c r="I1866" s="4" t="str">
        <f t="shared" si="29"/>
        <v>选项表!$M$1866#</v>
      </c>
      <c r="J1866" s="4"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P1866">IFERROR(_xlfn._xlws.SORT(
    _xlfn.UNIQUE(
        TRANSPOSE(
            _xlfn.FILTERXML("&lt;select&gt;&lt;x&gt;"&amp;SUBSTITUTE(选项表[[#This Row],[选项表]],",","&lt;/x&gt;&lt;x&gt;") &amp;"&lt;/x&gt;&lt;/select&gt;","//x")
        )
    )
),"无合适选项，请联系作者更新数据")</f>
        <v>10</v>
      </c>
      <c r="N1866">
        <v>20</v>
      </c>
      <c r="O1866">
        <v>40</v>
      </c>
      <c r="P1866">
        <v>80</v>
      </c>
    </row>
    <row r="1867" spans="2:20" x14ac:dyDescent="0.4">
      <c r="B1867" s="4" t="s">
        <v>63</v>
      </c>
      <c r="C1867" s="4" t="s">
        <v>1872</v>
      </c>
      <c r="F1867" t="s">
        <v>1994</v>
      </c>
      <c r="G1867" s="4" t="s">
        <v>1874</v>
      </c>
      <c r="H1867" s="4" t="s">
        <v>2513</v>
      </c>
      <c r="I1867" s="4" t="str">
        <f t="shared" si="29"/>
        <v>选项表!$M$1867#</v>
      </c>
      <c r="J1867" s="4"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O1867">IFERROR(_xlfn._xlws.SORT(
    _xlfn.UNIQUE(
        TRANSPOSE(
            _xlfn.FILTERXML("&lt;select&gt;&lt;x&gt;"&amp;SUBSTITUTE(选项表[[#This Row],[选项表]],",","&lt;/x&gt;&lt;x&gt;") &amp;"&lt;/x&gt;&lt;/select&gt;","//x")
        )
    )
),"无合适选项，请联系作者更新数据")</f>
        <v>32</v>
      </c>
      <c r="N1867">
        <v>90</v>
      </c>
      <c r="O1867">
        <v>180</v>
      </c>
    </row>
    <row r="1868" spans="2:20" x14ac:dyDescent="0.4">
      <c r="B1868" s="4" t="s">
        <v>63</v>
      </c>
      <c r="C1868" s="4" t="s">
        <v>1872</v>
      </c>
      <c r="F1868" t="s">
        <v>1988</v>
      </c>
      <c r="G1868" s="4" t="s">
        <v>1874</v>
      </c>
      <c r="H1868" s="4" t="s">
        <v>2514</v>
      </c>
      <c r="I1868" s="4" t="str">
        <f t="shared" si="29"/>
        <v>选项表!$M$1868#</v>
      </c>
      <c r="J1868" s="4"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P1868">IFERROR(_xlfn._xlws.SORT(
    _xlfn.UNIQUE(
        TRANSPOSE(
            _xlfn.FILTERXML("&lt;select&gt;&lt;x&gt;"&amp;SUBSTITUTE(选项表[[#This Row],[选项表]],",","&lt;/x&gt;&lt;x&gt;") &amp;"&lt;/x&gt;&lt;/select&gt;","//x")
        )
    )
),"无合适选项，请联系作者更新数据")</f>
        <v>16</v>
      </c>
      <c r="N1868">
        <v>32</v>
      </c>
      <c r="O1868">
        <v>82</v>
      </c>
      <c r="P1868">
        <v>164</v>
      </c>
    </row>
    <row r="1869" spans="2:20" x14ac:dyDescent="0.4">
      <c r="B1869" s="4" t="s">
        <v>63</v>
      </c>
      <c r="C1869" s="4" t="s">
        <v>1872</v>
      </c>
      <c r="F1869" t="s">
        <v>1996</v>
      </c>
      <c r="G1869" s="4" t="s">
        <v>1874</v>
      </c>
      <c r="H1869" s="4" t="s">
        <v>2515</v>
      </c>
      <c r="I1869" s="4" t="str">
        <f t="shared" si="29"/>
        <v>选项表!$M$1869#</v>
      </c>
      <c r="J1869" s="4"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O1869">IFERROR(_xlfn._xlws.SORT(
    _xlfn.UNIQUE(
        TRANSPOSE(
            _xlfn.FILTERXML("&lt;select&gt;&lt;x&gt;"&amp;SUBSTITUTE(选项表[[#This Row],[选项表]],",","&lt;/x&gt;&lt;x&gt;") &amp;"&lt;/x&gt;&lt;/select&gt;","//x")
        )
    )
),"无合适选项，请联系作者更新数据")</f>
        <v>10</v>
      </c>
      <c r="N1869">
        <v>22</v>
      </c>
      <c r="O1869">
        <v>44</v>
      </c>
    </row>
    <row r="1870" spans="2:20" x14ac:dyDescent="0.4">
      <c r="B1870" s="4" t="s">
        <v>63</v>
      </c>
      <c r="C1870" s="4" t="s">
        <v>1872</v>
      </c>
      <c r="F1870" t="s">
        <v>1979</v>
      </c>
      <c r="G1870" s="4" t="s">
        <v>1874</v>
      </c>
      <c r="H1870" s="4" t="s">
        <v>2516</v>
      </c>
      <c r="I1870" s="4" t="str">
        <f t="shared" si="29"/>
        <v>选项表!$M$1870#</v>
      </c>
      <c r="J1870" s="4"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Q1870">IFERROR(_xlfn._xlws.SORT(
    _xlfn.UNIQUE(
        TRANSPOSE(
            _xlfn.FILTERXML("&lt;select&gt;&lt;x&gt;"&amp;SUBSTITUTE(选项表[[#This Row],[选项表]],",","&lt;/x&gt;&lt;x&gt;") &amp;"&lt;/x&gt;&lt;/select&gt;","//x")
        )
    )
),"无合适选项，请联系作者更新数据")</f>
        <v>8</v>
      </c>
      <c r="N1870">
        <v>16</v>
      </c>
      <c r="O1870">
        <v>32</v>
      </c>
      <c r="P1870">
        <v>64</v>
      </c>
      <c r="Q1870">
        <v>84</v>
      </c>
    </row>
    <row r="1871" spans="2:20" x14ac:dyDescent="0.4">
      <c r="B1871" s="4" t="s">
        <v>63</v>
      </c>
      <c r="C1871" s="4" t="s">
        <v>1872</v>
      </c>
      <c r="F1871" t="s">
        <v>1980</v>
      </c>
      <c r="G1871" s="4" t="s">
        <v>1874</v>
      </c>
      <c r="H1871" s="4" t="s">
        <v>2517</v>
      </c>
      <c r="I1871" s="4" t="str">
        <f t="shared" si="29"/>
        <v>选项表!$M$1871#</v>
      </c>
      <c r="J1871" s="4"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R1871">IFERROR(_xlfn._xlws.SORT(
    _xlfn.UNIQUE(
        TRANSPOSE(
            _xlfn.FILTERXML("&lt;select&gt;&lt;x&gt;"&amp;SUBSTITUTE(选项表[[#This Row],[选项表]],",","&lt;/x&gt;&lt;x&gt;") &amp;"&lt;/x&gt;&lt;/select&gt;","//x")
        )
    )
),"无合适选项，请联系作者更新数据")</f>
        <v>8</v>
      </c>
      <c r="N1871">
        <v>16</v>
      </c>
      <c r="O1871">
        <v>24</v>
      </c>
      <c r="P1871">
        <v>32</v>
      </c>
      <c r="Q1871">
        <v>64</v>
      </c>
      <c r="R1871">
        <v>76</v>
      </c>
    </row>
    <row r="1872" spans="2:20" x14ac:dyDescent="0.4">
      <c r="B1872" s="4" t="s">
        <v>63</v>
      </c>
      <c r="C1872" s="4" t="s">
        <v>1872</v>
      </c>
      <c r="F1872" t="s">
        <v>1968</v>
      </c>
      <c r="G1872" s="4" t="s">
        <v>1874</v>
      </c>
      <c r="H1872" s="4" t="s">
        <v>2025</v>
      </c>
      <c r="I1872" s="4" t="str">
        <f t="shared" si="29"/>
        <v>选项表!$M$1872#</v>
      </c>
      <c r="J1872" s="4"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IFERROR(_xlfn._xlws.SORT(
    _xlfn.UNIQUE(
        TRANSPOSE(
            _xlfn.FILTERXML("&lt;select&gt;&lt;x&gt;"&amp;SUBSTITUTE(选项表[[#This Row],[选项表]],",","&lt;/x&gt;&lt;x&gt;") &amp;"&lt;/x&gt;&lt;/select&gt;","//x")
        )
    )
),"无合适选项，请联系作者更新数据")</f>
        <v>80</v>
      </c>
    </row>
    <row r="1873" spans="2:26" x14ac:dyDescent="0.4">
      <c r="B1873" s="4" t="s">
        <v>63</v>
      </c>
      <c r="C1873" s="4" t="s">
        <v>1872</v>
      </c>
      <c r="F1873" t="s">
        <v>1978</v>
      </c>
      <c r="G1873" s="4" t="s">
        <v>1874</v>
      </c>
      <c r="H1873" s="4" t="s">
        <v>2025</v>
      </c>
      <c r="I1873" s="4" t="str">
        <f t="shared" si="29"/>
        <v>选项表!$M$1873#</v>
      </c>
      <c r="J1873" s="4"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IFERROR(_xlfn._xlws.SORT(
    _xlfn.UNIQUE(
        TRANSPOSE(
            _xlfn.FILTERXML("&lt;select&gt;&lt;x&gt;"&amp;SUBSTITUTE(选项表[[#This Row],[选项表]],",","&lt;/x&gt;&lt;x&gt;") &amp;"&lt;/x&gt;&lt;/select&gt;","//x")
        )
    )
),"无合适选项，请联系作者更新数据")</f>
        <v>80</v>
      </c>
    </row>
    <row r="1874" spans="2:26" x14ac:dyDescent="0.4">
      <c r="B1874" s="4" t="s">
        <v>63</v>
      </c>
      <c r="C1874" s="4" t="s">
        <v>1872</v>
      </c>
      <c r="F1874" t="s">
        <v>1956</v>
      </c>
      <c r="G1874" s="4" t="s">
        <v>1874</v>
      </c>
      <c r="H1874" s="4" t="s">
        <v>2020</v>
      </c>
      <c r="I1874" s="4" t="str">
        <f t="shared" si="29"/>
        <v>选项表!$M$1874#</v>
      </c>
      <c r="J1874" s="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IFERROR(_xlfn._xlws.SORT(
    _xlfn.UNIQUE(
        TRANSPOSE(
            _xlfn.FILTERXML("&lt;select&gt;&lt;x&gt;"&amp;SUBSTITUTE(选项表[[#This Row],[选项表]],",","&lt;/x&gt;&lt;x&gt;") &amp;"&lt;/x&gt;&lt;/select&gt;","//x")
        )
    )
),"无合适选项，请联系作者更新数据")</f>
        <v>96</v>
      </c>
    </row>
    <row r="1875" spans="2:26" x14ac:dyDescent="0.4">
      <c r="B1875" s="4" t="s">
        <v>63</v>
      </c>
      <c r="C1875" s="4" t="s">
        <v>1872</v>
      </c>
      <c r="F1875" t="s">
        <v>1995</v>
      </c>
      <c r="G1875" s="4" t="s">
        <v>1874</v>
      </c>
      <c r="H1875" s="4" t="s">
        <v>2020</v>
      </c>
      <c r="I1875" s="4" t="str">
        <f t="shared" si="29"/>
        <v>选项表!$M$1875#</v>
      </c>
      <c r="J1875" s="4"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IFERROR(_xlfn._xlws.SORT(
    _xlfn.UNIQUE(
        TRANSPOSE(
            _xlfn.FILTERXML("&lt;select&gt;&lt;x&gt;"&amp;SUBSTITUTE(选项表[[#This Row],[选项表]],",","&lt;/x&gt;&lt;x&gt;") &amp;"&lt;/x&gt;&lt;/select&gt;","//x")
        )
    )
),"无合适选项，请联系作者更新数据")</f>
        <v>96</v>
      </c>
    </row>
    <row r="1876" spans="2:26" x14ac:dyDescent="0.4">
      <c r="B1876" s="4" t="s">
        <v>63</v>
      </c>
      <c r="C1876" s="4" t="s">
        <v>11</v>
      </c>
      <c r="F1876" t="s">
        <v>1972</v>
      </c>
      <c r="G1876" s="4" t="s">
        <v>1874</v>
      </c>
      <c r="H1876" s="4" t="s">
        <v>2485</v>
      </c>
      <c r="I1876" s="4" t="str">
        <f t="shared" si="29"/>
        <v>选项表!$M$1876#</v>
      </c>
      <c r="J1876" s="4"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V1876">IFERROR(_xlfn._xlws.SORT(
    _xlfn.UNIQUE(
        TRANSPOSE(
            _xlfn.FILTERXML("&lt;select&gt;&lt;x&gt;"&amp;SUBSTITUTE(选项表[[#This Row],[选项表]],",","&lt;/x&gt;&lt;x&gt;") &amp;"&lt;/x&gt;&lt;/select&gt;","//x")
        )
    )
),"无合适选项，请联系作者更新数据")</f>
        <v>1</v>
      </c>
      <c r="N1876">
        <v>2</v>
      </c>
      <c r="O1876">
        <v>4</v>
      </c>
      <c r="P1876">
        <v>8</v>
      </c>
      <c r="Q1876">
        <v>16</v>
      </c>
      <c r="R1876">
        <v>32</v>
      </c>
      <c r="S1876">
        <v>48</v>
      </c>
      <c r="T1876">
        <v>62</v>
      </c>
      <c r="U1876">
        <v>64</v>
      </c>
      <c r="V1876">
        <v>124</v>
      </c>
    </row>
    <row r="1877" spans="2:26" x14ac:dyDescent="0.4">
      <c r="B1877" s="4" t="s">
        <v>63</v>
      </c>
      <c r="C1877" s="4" t="s">
        <v>11</v>
      </c>
      <c r="F1877" t="s">
        <v>1970</v>
      </c>
      <c r="G1877" s="4" t="s">
        <v>1874</v>
      </c>
      <c r="H1877" s="4" t="s">
        <v>2486</v>
      </c>
      <c r="I1877" s="4" t="str">
        <f t="shared" si="29"/>
        <v>选项表!$M$1877#</v>
      </c>
      <c r="J1877" s="4"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Y1877">IFERROR(_xlfn._xlws.SORT(
    _xlfn.UNIQUE(
        TRANSPOSE(
            _xlfn.FILTERXML("&lt;select&gt;&lt;x&gt;"&amp;SUBSTITUTE(选项表[[#This Row],[选项表]],",","&lt;/x&gt;&lt;x&gt;") &amp;"&lt;/x&gt;&lt;/select&gt;","//x")
        )
    )
),"无合适选项，请联系作者更新数据")</f>
        <v>1</v>
      </c>
      <c r="N1877">
        <v>2</v>
      </c>
      <c r="O1877">
        <v>4</v>
      </c>
      <c r="P1877">
        <v>8</v>
      </c>
      <c r="Q1877">
        <v>16</v>
      </c>
      <c r="R1877">
        <v>32</v>
      </c>
      <c r="S1877">
        <v>48</v>
      </c>
      <c r="T1877">
        <v>64</v>
      </c>
      <c r="U1877">
        <v>80</v>
      </c>
      <c r="V1877">
        <v>90</v>
      </c>
      <c r="W1877">
        <v>128</v>
      </c>
      <c r="X1877">
        <v>160</v>
      </c>
      <c r="Y1877">
        <v>180</v>
      </c>
    </row>
    <row r="1878" spans="2:26" x14ac:dyDescent="0.4">
      <c r="B1878" s="4" t="s">
        <v>63</v>
      </c>
      <c r="C1878" s="4" t="s">
        <v>11</v>
      </c>
      <c r="F1878" t="s">
        <v>1973</v>
      </c>
      <c r="G1878" s="4" t="s">
        <v>1874</v>
      </c>
      <c r="H1878" s="4" t="s">
        <v>2487</v>
      </c>
      <c r="I1878" s="4" t="str">
        <f t="shared" si="29"/>
        <v>选项表!$M$1878#</v>
      </c>
      <c r="J1878" s="4"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U1878">IFERROR(_xlfn._xlws.SORT(
    _xlfn.UNIQUE(
        TRANSPOSE(
            _xlfn.FILTERXML("&lt;select&gt;&lt;x&gt;"&amp;SUBSTITUTE(选项表[[#This Row],[选项表]],",","&lt;/x&gt;&lt;x&gt;") &amp;"&lt;/x&gt;&lt;/select&gt;","//x")
        )
    )
),"无合适选项，请联系作者更新数据")</f>
        <v>1</v>
      </c>
      <c r="N1878">
        <v>2</v>
      </c>
      <c r="O1878">
        <v>4</v>
      </c>
      <c r="P1878">
        <v>8</v>
      </c>
      <c r="Q1878">
        <v>16</v>
      </c>
      <c r="R1878">
        <v>24</v>
      </c>
      <c r="S1878">
        <v>32</v>
      </c>
      <c r="T1878">
        <v>48</v>
      </c>
      <c r="U1878">
        <v>64</v>
      </c>
    </row>
    <row r="1879" spans="2:26" x14ac:dyDescent="0.4">
      <c r="B1879" s="4" t="s">
        <v>63</v>
      </c>
      <c r="C1879" s="4" t="s">
        <v>11</v>
      </c>
      <c r="F1879" t="s">
        <v>1967</v>
      </c>
      <c r="G1879" s="4" t="s">
        <v>1874</v>
      </c>
      <c r="H1879" s="4" t="s">
        <v>2518</v>
      </c>
      <c r="I1879" s="4" t="str">
        <f t="shared" si="29"/>
        <v>选项表!$M$1879#</v>
      </c>
      <c r="J1879" s="4"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P1879">IFERROR(_xlfn._xlws.SORT(
    _xlfn.UNIQUE(
        TRANSPOSE(
            _xlfn.FILTERXML("&lt;select&gt;&lt;x&gt;"&amp;SUBSTITUTE(选项表[[#This Row],[选项表]],",","&lt;/x&gt;&lt;x&gt;") &amp;"&lt;/x&gt;&lt;/select&gt;","//x")
        )
    )
),"无合适选项，请联系作者更新数据")</f>
        <v>8</v>
      </c>
      <c r="N1879">
        <v>16</v>
      </c>
      <c r="O1879">
        <v>32</v>
      </c>
      <c r="P1879">
        <v>68</v>
      </c>
    </row>
    <row r="1880" spans="2:26" x14ac:dyDescent="0.4">
      <c r="B1880" s="4" t="s">
        <v>63</v>
      </c>
      <c r="C1880" s="4" t="s">
        <v>11</v>
      </c>
      <c r="F1880" t="s">
        <v>1969</v>
      </c>
      <c r="G1880" s="4" t="s">
        <v>1874</v>
      </c>
      <c r="H1880" s="4" t="s">
        <v>2489</v>
      </c>
      <c r="I1880" s="4" t="str">
        <f t="shared" si="29"/>
        <v>选项表!$M$1880#</v>
      </c>
      <c r="J1880" s="4"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Z1880">IFERROR(_xlfn._xlws.SORT(
    _xlfn.UNIQUE(
        TRANSPOSE(
            _xlfn.FILTERXML("&lt;select&gt;&lt;x&gt;"&amp;SUBSTITUTE(选项表[[#This Row],[选项表]],",","&lt;/x&gt;&lt;x&gt;") &amp;"&lt;/x&gt;&lt;/select&gt;","//x")
        )
    )
),"无合适选项，请联系作者更新数据")</f>
        <v>1</v>
      </c>
      <c r="N1880">
        <v>2</v>
      </c>
      <c r="O1880">
        <v>4</v>
      </c>
      <c r="P1880">
        <v>8</v>
      </c>
      <c r="Q1880">
        <v>16</v>
      </c>
      <c r="R1880">
        <v>32</v>
      </c>
      <c r="S1880">
        <v>48</v>
      </c>
      <c r="T1880">
        <v>64</v>
      </c>
      <c r="U1880">
        <v>80</v>
      </c>
      <c r="V1880">
        <v>96</v>
      </c>
      <c r="W1880">
        <v>116</v>
      </c>
      <c r="X1880">
        <v>128</v>
      </c>
      <c r="Y1880">
        <v>160</v>
      </c>
      <c r="Z1880">
        <v>232</v>
      </c>
    </row>
    <row r="1881" spans="2:26" x14ac:dyDescent="0.4">
      <c r="B1881" s="4" t="s">
        <v>63</v>
      </c>
      <c r="C1881" s="4" t="s">
        <v>11</v>
      </c>
      <c r="F1881" t="s">
        <v>1974</v>
      </c>
      <c r="G1881" s="4" t="s">
        <v>1874</v>
      </c>
      <c r="H1881" s="4" t="s">
        <v>2519</v>
      </c>
      <c r="I1881" s="4" t="str">
        <f t="shared" si="29"/>
        <v>选项表!$M$1881#</v>
      </c>
      <c r="J1881" s="4"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W1881">IFERROR(_xlfn._xlws.SORT(
    _xlfn.UNIQUE(
        TRANSPOSE(
            _xlfn.FILTERXML("&lt;select&gt;&lt;x&gt;"&amp;SUBSTITUTE(选项表[[#This Row],[选项表]],",","&lt;/x&gt;&lt;x&gt;") &amp;"&lt;/x&gt;&lt;/select&gt;","//x")
        )
    )
),"无合适选项，请联系作者更新数据")</f>
        <v>1</v>
      </c>
      <c r="N1881">
        <v>2</v>
      </c>
      <c r="O1881">
        <v>4</v>
      </c>
      <c r="P1881">
        <v>8</v>
      </c>
      <c r="Q1881">
        <v>16</v>
      </c>
      <c r="R1881">
        <v>24</v>
      </c>
      <c r="S1881">
        <v>32</v>
      </c>
      <c r="T1881">
        <v>48</v>
      </c>
      <c r="U1881">
        <v>64</v>
      </c>
      <c r="V1881">
        <v>72</v>
      </c>
      <c r="W1881">
        <v>76</v>
      </c>
    </row>
    <row r="1882" spans="2:26" x14ac:dyDescent="0.4">
      <c r="B1882" s="4" t="s">
        <v>63</v>
      </c>
      <c r="C1882" s="4" t="s">
        <v>11</v>
      </c>
      <c r="F1882" t="s">
        <v>1966</v>
      </c>
      <c r="G1882" s="4" t="s">
        <v>1874</v>
      </c>
      <c r="H1882" s="4" t="s">
        <v>2520</v>
      </c>
      <c r="I1882" s="4" t="str">
        <f t="shared" si="29"/>
        <v>选项表!$M$1882#</v>
      </c>
      <c r="J1882" s="4"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X1882">IFERROR(_xlfn._xlws.SORT(
    _xlfn.UNIQUE(
        TRANSPOSE(
            _xlfn.FILTERXML("&lt;select&gt;&lt;x&gt;"&amp;SUBSTITUTE(选项表[[#This Row],[选项表]],",","&lt;/x&gt;&lt;x&gt;") &amp;"&lt;/x&gt;&lt;/select&gt;","//x")
        )
    )
),"无合适选项，请联系作者更新数据")</f>
        <v>1</v>
      </c>
      <c r="N1882">
        <v>2</v>
      </c>
      <c r="O1882">
        <v>4</v>
      </c>
      <c r="P1882">
        <v>8</v>
      </c>
      <c r="Q1882">
        <v>12</v>
      </c>
      <c r="R1882">
        <v>16</v>
      </c>
      <c r="S1882">
        <v>24</v>
      </c>
      <c r="T1882">
        <v>32</v>
      </c>
      <c r="U1882">
        <v>48</v>
      </c>
      <c r="V1882">
        <v>64</v>
      </c>
      <c r="W1882">
        <v>72</v>
      </c>
      <c r="X1882">
        <v>76</v>
      </c>
    </row>
    <row r="1883" spans="2:26" x14ac:dyDescent="0.4">
      <c r="B1883" s="4" t="s">
        <v>63</v>
      </c>
      <c r="C1883" s="4" t="s">
        <v>11</v>
      </c>
      <c r="F1883" t="s">
        <v>1975</v>
      </c>
      <c r="G1883" s="4" t="s">
        <v>1874</v>
      </c>
      <c r="H1883" s="4" t="s">
        <v>2521</v>
      </c>
      <c r="I1883" s="4" t="str">
        <f t="shared" si="29"/>
        <v>选项表!$M$1883#</v>
      </c>
      <c r="J1883" s="4"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X1883">IFERROR(_xlfn._xlws.SORT(
    _xlfn.UNIQUE(
        TRANSPOSE(
            _xlfn.FILTERXML("&lt;select&gt;&lt;x&gt;"&amp;SUBSTITUTE(选项表[[#This Row],[选项表]],",","&lt;/x&gt;&lt;x&gt;") &amp;"&lt;/x&gt;&lt;/select&gt;","//x")
        )
    )
),"无合适选项，请联系作者更新数据")</f>
        <v>1</v>
      </c>
      <c r="N1883">
        <v>2</v>
      </c>
      <c r="O1883">
        <v>4</v>
      </c>
      <c r="P1883">
        <v>8</v>
      </c>
      <c r="Q1883">
        <v>12</v>
      </c>
      <c r="R1883">
        <v>16</v>
      </c>
      <c r="S1883">
        <v>24</v>
      </c>
      <c r="T1883">
        <v>32</v>
      </c>
      <c r="U1883">
        <v>40</v>
      </c>
      <c r="V1883">
        <v>48</v>
      </c>
      <c r="W1883">
        <v>64</v>
      </c>
      <c r="X1883">
        <v>80</v>
      </c>
    </row>
    <row r="1884" spans="2:26" x14ac:dyDescent="0.4">
      <c r="B1884" s="4" t="s">
        <v>63</v>
      </c>
      <c r="C1884" s="4" t="s">
        <v>11</v>
      </c>
      <c r="F1884" t="s">
        <v>1971</v>
      </c>
      <c r="G1884" s="4" t="s">
        <v>1874</v>
      </c>
      <c r="H1884" s="4" t="s">
        <v>2493</v>
      </c>
      <c r="I1884" s="4" t="str">
        <f t="shared" si="29"/>
        <v>选项表!$M$1884#</v>
      </c>
      <c r="J1884" s="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T1884">IFERROR(_xlfn._xlws.SORT(
    _xlfn.UNIQUE(
        TRANSPOSE(
            _xlfn.FILTERXML("&lt;select&gt;&lt;x&gt;"&amp;SUBSTITUTE(选项表[[#This Row],[选项表]],",","&lt;/x&gt;&lt;x&gt;") &amp;"&lt;/x&gt;&lt;/select&gt;","//x")
        )
    )
),"无合适选项，请联系作者更新数据")</f>
        <v>1</v>
      </c>
      <c r="N1884">
        <v>2</v>
      </c>
      <c r="O1884">
        <v>4</v>
      </c>
      <c r="P1884">
        <v>8</v>
      </c>
      <c r="Q1884">
        <v>16</v>
      </c>
      <c r="R1884">
        <v>32</v>
      </c>
      <c r="S1884">
        <v>64</v>
      </c>
      <c r="T1884">
        <v>128</v>
      </c>
    </row>
    <row r="1885" spans="2:26" x14ac:dyDescent="0.4">
      <c r="B1885" s="4" t="s">
        <v>63</v>
      </c>
      <c r="C1885" s="4" t="s">
        <v>11</v>
      </c>
      <c r="F1885" t="s">
        <v>1976</v>
      </c>
      <c r="G1885" s="4" t="s">
        <v>1874</v>
      </c>
      <c r="H1885" s="4" t="s">
        <v>2494</v>
      </c>
      <c r="I1885" s="4" t="str">
        <f t="shared" si="29"/>
        <v>选项表!$M$1885#</v>
      </c>
      <c r="J1885" s="4"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U1885">IFERROR(_xlfn._xlws.SORT(
    _xlfn.UNIQUE(
        TRANSPOSE(
            _xlfn.FILTERXML("&lt;select&gt;&lt;x&gt;"&amp;SUBSTITUTE(选项表[[#This Row],[选项表]],",","&lt;/x&gt;&lt;x&gt;") &amp;"&lt;/x&gt;&lt;/select&gt;","//x")
        )
    )
),"无合适选项，请联系作者更新数据")</f>
        <v>1</v>
      </c>
      <c r="N1885">
        <v>2</v>
      </c>
      <c r="O1885">
        <v>4</v>
      </c>
      <c r="P1885">
        <v>8</v>
      </c>
      <c r="Q1885">
        <v>12</v>
      </c>
      <c r="R1885">
        <v>16</v>
      </c>
      <c r="S1885">
        <v>24</v>
      </c>
      <c r="T1885">
        <v>32</v>
      </c>
      <c r="U1885">
        <v>56</v>
      </c>
    </row>
    <row r="1886" spans="2:26" x14ac:dyDescent="0.4">
      <c r="B1886" s="4" t="s">
        <v>63</v>
      </c>
      <c r="C1886" s="4" t="s">
        <v>11</v>
      </c>
      <c r="F1886" t="s">
        <v>1957</v>
      </c>
      <c r="G1886" s="4" t="s">
        <v>1874</v>
      </c>
      <c r="H1886" s="4" t="s">
        <v>2496</v>
      </c>
      <c r="I1886" s="4" t="str">
        <f t="shared" si="29"/>
        <v>选项表!$M$1886#</v>
      </c>
      <c r="J1886" s="4"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P1886">IFERROR(_xlfn._xlws.SORT(
    _xlfn.UNIQUE(
        TRANSPOSE(
            _xlfn.FILTERXML("&lt;select&gt;&lt;x&gt;"&amp;SUBSTITUTE(选项表[[#This Row],[选项表]],",","&lt;/x&gt;&lt;x&gt;") &amp;"&lt;/x&gt;&lt;/select&gt;","//x")
        )
    )
),"无合适选项，请联系作者更新数据")</f>
        <v>16</v>
      </c>
      <c r="N1886">
        <v>32</v>
      </c>
      <c r="O1886">
        <v>64</v>
      </c>
      <c r="P1886">
        <v>84</v>
      </c>
    </row>
    <row r="1887" spans="2:26" x14ac:dyDescent="0.4">
      <c r="B1887" s="4" t="s">
        <v>63</v>
      </c>
      <c r="C1887" s="4" t="s">
        <v>11</v>
      </c>
      <c r="F1887" t="s">
        <v>1958</v>
      </c>
      <c r="G1887" s="4" t="s">
        <v>1874</v>
      </c>
      <c r="H1887" s="4" t="s">
        <v>2497</v>
      </c>
      <c r="I1887" s="4" t="str">
        <f t="shared" si="29"/>
        <v>选项表!$M$1887#</v>
      </c>
      <c r="J1887" s="4"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O1887">IFERROR(_xlfn._xlws.SORT(
    _xlfn.UNIQUE(
        TRANSPOSE(
            _xlfn.FILTERXML("&lt;select&gt;&lt;x&gt;"&amp;SUBSTITUTE(选项表[[#This Row],[选项表]],",","&lt;/x&gt;&lt;x&gt;") &amp;"&lt;/x&gt;&lt;/select&gt;","//x")
        )
    )
),"无合适选项，请联系作者更新数据")</f>
        <v>16</v>
      </c>
      <c r="N1887">
        <v>32</v>
      </c>
      <c r="O1887">
        <v>64</v>
      </c>
    </row>
    <row r="1888" spans="2:26" x14ac:dyDescent="0.4">
      <c r="B1888" s="4" t="s">
        <v>63</v>
      </c>
      <c r="C1888" s="4" t="s">
        <v>11</v>
      </c>
      <c r="F1888" t="s">
        <v>1959</v>
      </c>
      <c r="G1888" s="4" t="s">
        <v>1874</v>
      </c>
      <c r="H1888" s="4" t="s">
        <v>2517</v>
      </c>
      <c r="I1888" s="4" t="str">
        <f t="shared" si="29"/>
        <v>选项表!$M$1888#</v>
      </c>
      <c r="J1888" s="4"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R1888">IFERROR(_xlfn._xlws.SORT(
    _xlfn.UNIQUE(
        TRANSPOSE(
            _xlfn.FILTERXML("&lt;select&gt;&lt;x&gt;"&amp;SUBSTITUTE(选项表[[#This Row],[选项表]],",","&lt;/x&gt;&lt;x&gt;") &amp;"&lt;/x&gt;&lt;/select&gt;","//x")
        )
    )
),"无合适选项，请联系作者更新数据")</f>
        <v>8</v>
      </c>
      <c r="N1888">
        <v>16</v>
      </c>
      <c r="O1888">
        <v>24</v>
      </c>
      <c r="P1888">
        <v>32</v>
      </c>
      <c r="Q1888">
        <v>64</v>
      </c>
      <c r="R1888">
        <v>76</v>
      </c>
    </row>
    <row r="1889" spans="2:22" x14ac:dyDescent="0.4">
      <c r="B1889" s="4" t="s">
        <v>63</v>
      </c>
      <c r="C1889" s="4" t="s">
        <v>11</v>
      </c>
      <c r="F1889" t="s">
        <v>1982</v>
      </c>
      <c r="G1889" s="4" t="s">
        <v>1874</v>
      </c>
      <c r="H1889" s="4" t="s">
        <v>2499</v>
      </c>
      <c r="I1889" s="4" t="str">
        <f t="shared" si="29"/>
        <v>选项表!$M$1889#</v>
      </c>
      <c r="J1889" s="4"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U1889">IFERROR(_xlfn._xlws.SORT(
    _xlfn.UNIQUE(
        TRANSPOSE(
            _xlfn.FILTERXML("&lt;select&gt;&lt;x&gt;"&amp;SUBSTITUTE(选项表[[#This Row],[选项表]],",","&lt;/x&gt;&lt;x&gt;") &amp;"&lt;/x&gt;&lt;/select&gt;","//x")
        )
    )
),"无合适选项，请联系作者更新数据")</f>
        <v>1</v>
      </c>
      <c r="N1889">
        <v>2</v>
      </c>
      <c r="O1889">
        <v>4</v>
      </c>
      <c r="P1889">
        <v>8</v>
      </c>
      <c r="Q1889">
        <v>16</v>
      </c>
      <c r="R1889">
        <v>32</v>
      </c>
      <c r="S1889">
        <v>62</v>
      </c>
      <c r="T1889">
        <v>64</v>
      </c>
      <c r="U1889">
        <v>124</v>
      </c>
    </row>
    <row r="1890" spans="2:22" x14ac:dyDescent="0.4">
      <c r="B1890" s="4" t="s">
        <v>63</v>
      </c>
      <c r="C1890" s="4" t="s">
        <v>11</v>
      </c>
      <c r="F1890" t="s">
        <v>1981</v>
      </c>
      <c r="G1890" s="4" t="s">
        <v>1874</v>
      </c>
      <c r="H1890" s="4" t="s">
        <v>2500</v>
      </c>
      <c r="I1890" s="4" t="str">
        <f t="shared" si="29"/>
        <v>选项表!$M$1890#</v>
      </c>
      <c r="J1890" s="4"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R1890">IFERROR(_xlfn._xlws.SORT(
    _xlfn.UNIQUE(
        TRANSPOSE(
            _xlfn.FILTERXML("&lt;select&gt;&lt;x&gt;"&amp;SUBSTITUTE(选项表[[#This Row],[选项表]],",","&lt;/x&gt;&lt;x&gt;") &amp;"&lt;/x&gt;&lt;/select&gt;","//x")
        )
    )
),"无合适选项，请联系作者更新数据")</f>
        <v>1</v>
      </c>
      <c r="N1890">
        <v>4</v>
      </c>
      <c r="O1890">
        <v>8</v>
      </c>
      <c r="P1890">
        <v>16</v>
      </c>
      <c r="Q1890">
        <v>32</v>
      </c>
      <c r="R1890">
        <v>48</v>
      </c>
    </row>
    <row r="1891" spans="2:22" x14ac:dyDescent="0.4">
      <c r="B1891" s="4" t="s">
        <v>63</v>
      </c>
      <c r="C1891" s="4" t="s">
        <v>11</v>
      </c>
      <c r="F1891" t="s">
        <v>1983</v>
      </c>
      <c r="G1891" s="4" t="s">
        <v>1874</v>
      </c>
      <c r="H1891" s="4" t="s">
        <v>2501</v>
      </c>
      <c r="I1891" s="4" t="str">
        <f t="shared" si="29"/>
        <v>选项表!$M$1891#</v>
      </c>
      <c r="J1891" s="4"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T1891">IFERROR(_xlfn._xlws.SORT(
    _xlfn.UNIQUE(
        TRANSPOSE(
            _xlfn.FILTERXML("&lt;select&gt;&lt;x&gt;"&amp;SUBSTITUTE(选项表[[#This Row],[选项表]],",","&lt;/x&gt;&lt;x&gt;") &amp;"&lt;/x&gt;&lt;/select&gt;","//x")
        )
    )
),"无合适选项，请联系作者更新数据")</f>
        <v>1</v>
      </c>
      <c r="N1891">
        <v>2</v>
      </c>
      <c r="O1891">
        <v>4</v>
      </c>
      <c r="P1891">
        <v>8</v>
      </c>
      <c r="Q1891">
        <v>12</v>
      </c>
      <c r="R1891">
        <v>16</v>
      </c>
      <c r="S1891">
        <v>32</v>
      </c>
      <c r="T1891">
        <v>64</v>
      </c>
    </row>
    <row r="1892" spans="2:22" x14ac:dyDescent="0.4">
      <c r="B1892" s="4" t="s">
        <v>63</v>
      </c>
      <c r="C1892" s="4" t="s">
        <v>11</v>
      </c>
      <c r="F1892" t="s">
        <v>1984</v>
      </c>
      <c r="G1892" s="4" t="s">
        <v>1874</v>
      </c>
      <c r="H1892" s="4" t="s">
        <v>2522</v>
      </c>
      <c r="I1892" s="4" t="str">
        <f t="shared" si="29"/>
        <v>选项表!$M$1892#</v>
      </c>
      <c r="J1892" s="4"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V1892">IFERROR(_xlfn._xlws.SORT(
    _xlfn.UNIQUE(
        TRANSPOSE(
            _xlfn.FILTERXML("&lt;select&gt;&lt;x&gt;"&amp;SUBSTITUTE(选项表[[#This Row],[选项表]],",","&lt;/x&gt;&lt;x&gt;") &amp;"&lt;/x&gt;&lt;/select&gt;","//x")
        )
    )
),"无合适选项，请联系作者更新数据")</f>
        <v>1</v>
      </c>
      <c r="N1892">
        <v>2</v>
      </c>
      <c r="O1892">
        <v>4</v>
      </c>
      <c r="P1892">
        <v>8</v>
      </c>
      <c r="Q1892">
        <v>12</v>
      </c>
      <c r="R1892">
        <v>16</v>
      </c>
      <c r="S1892">
        <v>24</v>
      </c>
      <c r="T1892">
        <v>32</v>
      </c>
      <c r="U1892">
        <v>64</v>
      </c>
      <c r="V1892">
        <v>72</v>
      </c>
    </row>
    <row r="1893" spans="2:22" x14ac:dyDescent="0.4">
      <c r="B1893" s="4" t="s">
        <v>63</v>
      </c>
      <c r="C1893" s="4" t="s">
        <v>11</v>
      </c>
      <c r="F1893" t="s">
        <v>1985</v>
      </c>
      <c r="G1893" s="4" t="s">
        <v>1874</v>
      </c>
      <c r="H1893" s="4" t="s">
        <v>2501</v>
      </c>
      <c r="I1893" s="4" t="str">
        <f t="shared" si="29"/>
        <v>选项表!$M$1893#</v>
      </c>
      <c r="J1893" s="4"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T1893">IFERROR(_xlfn._xlws.SORT(
    _xlfn.UNIQUE(
        TRANSPOSE(
            _xlfn.FILTERXML("&lt;select&gt;&lt;x&gt;"&amp;SUBSTITUTE(选项表[[#This Row],[选项表]],",","&lt;/x&gt;&lt;x&gt;") &amp;"&lt;/x&gt;&lt;/select&gt;","//x")
        )
    )
),"无合适选项，请联系作者更新数据")</f>
        <v>1</v>
      </c>
      <c r="N1893">
        <v>2</v>
      </c>
      <c r="O1893">
        <v>4</v>
      </c>
      <c r="P1893">
        <v>8</v>
      </c>
      <c r="Q1893">
        <v>12</v>
      </c>
      <c r="R1893">
        <v>16</v>
      </c>
      <c r="S1893">
        <v>32</v>
      </c>
      <c r="T1893">
        <v>64</v>
      </c>
    </row>
    <row r="1894" spans="2:22" x14ac:dyDescent="0.4">
      <c r="B1894" s="4" t="s">
        <v>63</v>
      </c>
      <c r="C1894" s="4" t="s">
        <v>11</v>
      </c>
      <c r="F1894" t="s">
        <v>1986</v>
      </c>
      <c r="G1894" s="4" t="s">
        <v>1874</v>
      </c>
      <c r="H1894" s="4" t="s">
        <v>2503</v>
      </c>
      <c r="I1894" s="4" t="str">
        <f t="shared" si="29"/>
        <v>选项表!$M$1894#</v>
      </c>
      <c r="J1894" s="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V1894">IFERROR(_xlfn._xlws.SORT(
    _xlfn.UNIQUE(
        TRANSPOSE(
            _xlfn.FILTERXML("&lt;select&gt;&lt;x&gt;"&amp;SUBSTITUTE(选项表[[#This Row],[选项表]],",","&lt;/x&gt;&lt;x&gt;") &amp;"&lt;/x&gt;&lt;/select&gt;","//x")
        )
    )
),"无合适选项，请联系作者更新数据")</f>
        <v>1</v>
      </c>
      <c r="N1894">
        <v>2</v>
      </c>
      <c r="O1894">
        <v>4</v>
      </c>
      <c r="P1894">
        <v>8</v>
      </c>
      <c r="Q1894">
        <v>12</v>
      </c>
      <c r="R1894">
        <v>16</v>
      </c>
      <c r="S1894">
        <v>24</v>
      </c>
      <c r="T1894">
        <v>32</v>
      </c>
      <c r="U1894">
        <v>48</v>
      </c>
      <c r="V1894">
        <v>56</v>
      </c>
    </row>
    <row r="1895" spans="2:22" x14ac:dyDescent="0.4">
      <c r="B1895" s="4" t="s">
        <v>63</v>
      </c>
      <c r="C1895" s="4" t="s">
        <v>11</v>
      </c>
      <c r="F1895" t="s">
        <v>1962</v>
      </c>
      <c r="G1895" s="4" t="s">
        <v>1874</v>
      </c>
      <c r="H1895" s="4" t="s">
        <v>2523</v>
      </c>
      <c r="I1895" s="4" t="str">
        <f t="shared" si="29"/>
        <v>选项表!$M$1895#</v>
      </c>
      <c r="J1895" s="4"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U1895">IFERROR(_xlfn._xlws.SORT(
    _xlfn.UNIQUE(
        TRANSPOSE(
            _xlfn.FILTERXML("&lt;select&gt;&lt;x&gt;"&amp;SUBSTITUTE(选项表[[#This Row],[选项表]],",","&lt;/x&gt;&lt;x&gt;") &amp;"&lt;/x&gt;&lt;/select&gt;","//x")
        )
    )
),"无合适选项，请联系作者更新数据")</f>
        <v>2</v>
      </c>
      <c r="N1895">
        <v>4</v>
      </c>
      <c r="O1895">
        <v>8</v>
      </c>
      <c r="P1895">
        <v>16</v>
      </c>
      <c r="Q1895">
        <v>32</v>
      </c>
      <c r="R1895">
        <v>48</v>
      </c>
      <c r="S1895">
        <v>52</v>
      </c>
      <c r="T1895">
        <v>64</v>
      </c>
      <c r="U1895">
        <v>104</v>
      </c>
    </row>
    <row r="1896" spans="2:22" x14ac:dyDescent="0.4">
      <c r="B1896" s="4" t="s">
        <v>63</v>
      </c>
      <c r="C1896" s="4" t="s">
        <v>11</v>
      </c>
      <c r="F1896" t="s">
        <v>1963</v>
      </c>
      <c r="G1896" s="4" t="s">
        <v>1874</v>
      </c>
      <c r="H1896" s="4" t="s">
        <v>2524</v>
      </c>
      <c r="I1896" s="4" t="str">
        <f t="shared" si="29"/>
        <v>选项表!$M$1896#</v>
      </c>
      <c r="J1896" s="4"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R1896">IFERROR(_xlfn._xlws.SORT(
    _xlfn.UNIQUE(
        TRANSPOSE(
            _xlfn.FILTERXML("&lt;select&gt;&lt;x&gt;"&amp;SUBSTITUTE(选项表[[#This Row],[选项表]],",","&lt;/x&gt;&lt;x&gt;") &amp;"&lt;/x&gt;&lt;/select&gt;","//x")
        )
    )
),"无合适选项，请联系作者更新数据")</f>
        <v>2</v>
      </c>
      <c r="N1896">
        <v>4</v>
      </c>
      <c r="O1896">
        <v>8</v>
      </c>
      <c r="P1896">
        <v>16</v>
      </c>
      <c r="Q1896">
        <v>32</v>
      </c>
      <c r="R1896">
        <v>64</v>
      </c>
    </row>
    <row r="1897" spans="2:22" x14ac:dyDescent="0.4">
      <c r="B1897" s="4" t="s">
        <v>63</v>
      </c>
      <c r="C1897" s="4" t="s">
        <v>11</v>
      </c>
      <c r="F1897" t="s">
        <v>1960</v>
      </c>
      <c r="G1897" s="4" t="s">
        <v>1874</v>
      </c>
      <c r="H1897" s="4" t="s">
        <v>2508</v>
      </c>
      <c r="I1897" s="4" t="str">
        <f t="shared" si="29"/>
        <v>选项表!$M$1897#</v>
      </c>
      <c r="J1897" s="4"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P1897">IFERROR(_xlfn._xlws.SORT(
    _xlfn.UNIQUE(
        TRANSPOSE(
            _xlfn.FILTERXML("&lt;select&gt;&lt;x&gt;"&amp;SUBSTITUTE(选项表[[#This Row],[选项表]],",","&lt;/x&gt;&lt;x&gt;") &amp;"&lt;/x&gt;&lt;/select&gt;","//x")
        )
    )
),"无合适选项，请联系作者更新数据")</f>
        <v>4</v>
      </c>
      <c r="N1897">
        <v>8</v>
      </c>
      <c r="O1897">
        <v>16</v>
      </c>
      <c r="P1897">
        <v>32</v>
      </c>
    </row>
    <row r="1898" spans="2:22" x14ac:dyDescent="0.4">
      <c r="B1898" s="4" t="s">
        <v>63</v>
      </c>
      <c r="C1898" s="4" t="s">
        <v>11</v>
      </c>
      <c r="F1898" t="s">
        <v>1964</v>
      </c>
      <c r="G1898" s="4" t="s">
        <v>1874</v>
      </c>
      <c r="H1898" s="4" t="s">
        <v>2508</v>
      </c>
      <c r="I1898" s="4" t="str">
        <f t="shared" si="29"/>
        <v>选项表!$M$1898#</v>
      </c>
      <c r="J1898" s="4"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P1898">IFERROR(_xlfn._xlws.SORT(
    _xlfn.UNIQUE(
        TRANSPOSE(
            _xlfn.FILTERXML("&lt;select&gt;&lt;x&gt;"&amp;SUBSTITUTE(选项表[[#This Row],[选项表]],",","&lt;/x&gt;&lt;x&gt;") &amp;"&lt;/x&gt;&lt;/select&gt;","//x")
        )
    )
),"无合适选项，请联系作者更新数据")</f>
        <v>4</v>
      </c>
      <c r="N1898">
        <v>8</v>
      </c>
      <c r="O1898">
        <v>16</v>
      </c>
      <c r="P1898">
        <v>32</v>
      </c>
    </row>
    <row r="1899" spans="2:22" x14ac:dyDescent="0.4">
      <c r="B1899" s="4" t="s">
        <v>63</v>
      </c>
      <c r="C1899" s="4" t="s">
        <v>11</v>
      </c>
      <c r="F1899" t="s">
        <v>1965</v>
      </c>
      <c r="G1899" s="4" t="s">
        <v>1874</v>
      </c>
      <c r="H1899" s="4" t="s">
        <v>2508</v>
      </c>
      <c r="I1899" s="4" t="str">
        <f t="shared" si="29"/>
        <v>选项表!$M$1899#</v>
      </c>
      <c r="J1899" s="4"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P1899">IFERROR(_xlfn._xlws.SORT(
    _xlfn.UNIQUE(
        TRANSPOSE(
            _xlfn.FILTERXML("&lt;select&gt;&lt;x&gt;"&amp;SUBSTITUTE(选项表[[#This Row],[选项表]],",","&lt;/x&gt;&lt;x&gt;") &amp;"&lt;/x&gt;&lt;/select&gt;","//x")
        )
    )
),"无合适选项，请联系作者更新数据")</f>
        <v>4</v>
      </c>
      <c r="N1899">
        <v>8</v>
      </c>
      <c r="O1899">
        <v>16</v>
      </c>
      <c r="P1899">
        <v>32</v>
      </c>
    </row>
    <row r="1900" spans="2:22" x14ac:dyDescent="0.4">
      <c r="B1900" s="4" t="s">
        <v>63</v>
      </c>
      <c r="C1900" s="4" t="s">
        <v>11</v>
      </c>
      <c r="F1900" t="s">
        <v>1991</v>
      </c>
      <c r="G1900" s="4" t="s">
        <v>1874</v>
      </c>
      <c r="H1900" s="4" t="s">
        <v>2038</v>
      </c>
      <c r="I1900" s="4" t="str">
        <f t="shared" si="29"/>
        <v>选项表!$M$1900#</v>
      </c>
      <c r="J1900" s="4"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N1900">IFERROR(_xlfn._xlws.SORT(
    _xlfn.UNIQUE(
        TRANSPOSE(
            _xlfn.FILTERXML("&lt;select&gt;&lt;x&gt;"&amp;SUBSTITUTE(选项表[[#This Row],[选项表]],",","&lt;/x&gt;&lt;x&gt;") &amp;"&lt;/x&gt;&lt;/select&gt;","//x")
        )
    )
),"无合适选项，请联系作者更新数据")</f>
        <v>4</v>
      </c>
      <c r="N1900">
        <v>8</v>
      </c>
    </row>
    <row r="1901" spans="2:22" x14ac:dyDescent="0.4">
      <c r="B1901" s="4" t="s">
        <v>63</v>
      </c>
      <c r="C1901" s="4" t="s">
        <v>11</v>
      </c>
      <c r="F1901" t="s">
        <v>1990</v>
      </c>
      <c r="G1901" s="4" t="s">
        <v>1874</v>
      </c>
      <c r="H1901" s="4" t="s">
        <v>2509</v>
      </c>
      <c r="I1901" s="4" t="str">
        <f t="shared" si="29"/>
        <v>选项表!$M$1901#</v>
      </c>
      <c r="J1901" s="4"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S1901">IFERROR(_xlfn._xlws.SORT(
    _xlfn.UNIQUE(
        TRANSPOSE(
            _xlfn.FILTERXML("&lt;select&gt;&lt;x&gt;"&amp;SUBSTITUTE(选项表[[#This Row],[选项表]],",","&lt;/x&gt;&lt;x&gt;") &amp;"&lt;/x&gt;&lt;/select&gt;","//x")
        )
    )
),"无合适选项，请联系作者更新数据")</f>
        <v>4</v>
      </c>
      <c r="N1901">
        <v>8</v>
      </c>
      <c r="O1901">
        <v>10</v>
      </c>
      <c r="P1901">
        <v>20</v>
      </c>
      <c r="Q1901">
        <v>32</v>
      </c>
      <c r="R1901">
        <v>40</v>
      </c>
      <c r="S1901">
        <v>80</v>
      </c>
    </row>
    <row r="1902" spans="2:22" x14ac:dyDescent="0.4">
      <c r="B1902" s="4" t="s">
        <v>63</v>
      </c>
      <c r="C1902" s="4" t="s">
        <v>11</v>
      </c>
      <c r="F1902" t="s">
        <v>1989</v>
      </c>
      <c r="G1902" s="4" t="s">
        <v>1874</v>
      </c>
      <c r="H1902" s="4" t="s">
        <v>2510</v>
      </c>
      <c r="I1902" s="4" t="str">
        <f t="shared" si="29"/>
        <v>选项表!$M$1902#</v>
      </c>
      <c r="J1902" s="4"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P1902">IFERROR(_xlfn._xlws.SORT(
    _xlfn.UNIQUE(
        TRANSPOSE(
            _xlfn.FILTERXML("&lt;select&gt;&lt;x&gt;"&amp;SUBSTITUTE(选项表[[#This Row],[选项表]],",","&lt;/x&gt;&lt;x&gt;") &amp;"&lt;/x&gt;&lt;/select&gt;","//x")
        )
    )
),"无合适选项，请联系作者更新数据")</f>
        <v>6</v>
      </c>
      <c r="N1902">
        <v>14</v>
      </c>
      <c r="O1902">
        <v>28</v>
      </c>
      <c r="P1902">
        <v>56</v>
      </c>
    </row>
    <row r="1903" spans="2:22" x14ac:dyDescent="0.4">
      <c r="B1903" s="4" t="s">
        <v>63</v>
      </c>
      <c r="C1903" s="4" t="s">
        <v>11</v>
      </c>
      <c r="F1903" t="s">
        <v>1993</v>
      </c>
      <c r="G1903" s="4" t="s">
        <v>1874</v>
      </c>
      <c r="H1903" s="4" t="s">
        <v>2525</v>
      </c>
      <c r="I1903" s="4" t="str">
        <f t="shared" si="29"/>
        <v>选项表!$M$1903#</v>
      </c>
      <c r="J1903" s="4"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O1903">IFERROR(_xlfn._xlws.SORT(
    _xlfn.UNIQUE(
        TRANSPOSE(
            _xlfn.FILTERXML("&lt;select&gt;&lt;x&gt;"&amp;SUBSTITUTE(选项表[[#This Row],[选项表]],",","&lt;/x&gt;&lt;x&gt;") &amp;"&lt;/x&gt;&lt;/select&gt;","//x")
        )
    )
),"无合适选项，请联系作者更新数据")</f>
        <v>8</v>
      </c>
      <c r="N1903">
        <v>36</v>
      </c>
      <c r="O1903">
        <v>72</v>
      </c>
    </row>
    <row r="1904" spans="2:22" x14ac:dyDescent="0.4">
      <c r="B1904" s="4" t="s">
        <v>63</v>
      </c>
      <c r="C1904" s="4" t="s">
        <v>11</v>
      </c>
      <c r="F1904" t="s">
        <v>1992</v>
      </c>
      <c r="G1904" s="4" t="s">
        <v>1874</v>
      </c>
      <c r="H1904" s="4" t="s">
        <v>2512</v>
      </c>
      <c r="I1904" s="4" t="str">
        <f t="shared" si="29"/>
        <v>选项表!$M$1904#</v>
      </c>
      <c r="J1904" s="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P1904">IFERROR(_xlfn._xlws.SORT(
    _xlfn.UNIQUE(
        TRANSPOSE(
            _xlfn.FILTERXML("&lt;select&gt;&lt;x&gt;"&amp;SUBSTITUTE(选项表[[#This Row],[选项表]],",","&lt;/x&gt;&lt;x&gt;") &amp;"&lt;/x&gt;&lt;/select&gt;","//x")
        )
    )
),"无合适选项，请联系作者更新数据")</f>
        <v>10</v>
      </c>
      <c r="N1904">
        <v>20</v>
      </c>
      <c r="O1904">
        <v>40</v>
      </c>
      <c r="P1904">
        <v>80</v>
      </c>
    </row>
    <row r="1905" spans="2:26" x14ac:dyDescent="0.4">
      <c r="B1905" s="4" t="s">
        <v>63</v>
      </c>
      <c r="C1905" s="4" t="s">
        <v>11</v>
      </c>
      <c r="F1905" t="s">
        <v>1994</v>
      </c>
      <c r="G1905" s="4" t="s">
        <v>1874</v>
      </c>
      <c r="H1905" s="4" t="s">
        <v>2513</v>
      </c>
      <c r="I1905" s="4" t="str">
        <f t="shared" si="29"/>
        <v>选项表!$M$1905#</v>
      </c>
      <c r="J1905" s="4"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O1905">IFERROR(_xlfn._xlws.SORT(
    _xlfn.UNIQUE(
        TRANSPOSE(
            _xlfn.FILTERXML("&lt;select&gt;&lt;x&gt;"&amp;SUBSTITUTE(选项表[[#This Row],[选项表]],",","&lt;/x&gt;&lt;x&gt;") &amp;"&lt;/x&gt;&lt;/select&gt;","//x")
        )
    )
),"无合适选项，请联系作者更新数据")</f>
        <v>32</v>
      </c>
      <c r="N1905">
        <v>90</v>
      </c>
      <c r="O1905">
        <v>180</v>
      </c>
    </row>
    <row r="1906" spans="2:26" x14ac:dyDescent="0.4">
      <c r="B1906" s="4" t="s">
        <v>63</v>
      </c>
      <c r="C1906" s="4" t="s">
        <v>11</v>
      </c>
      <c r="F1906" t="s">
        <v>1988</v>
      </c>
      <c r="G1906" s="4" t="s">
        <v>1874</v>
      </c>
      <c r="H1906" s="4" t="s">
        <v>2514</v>
      </c>
      <c r="I1906" s="4" t="str">
        <f t="shared" si="29"/>
        <v>选项表!$M$1906#</v>
      </c>
      <c r="J1906" s="4"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P1906">IFERROR(_xlfn._xlws.SORT(
    _xlfn.UNIQUE(
        TRANSPOSE(
            _xlfn.FILTERXML("&lt;select&gt;&lt;x&gt;"&amp;SUBSTITUTE(选项表[[#This Row],[选项表]],",","&lt;/x&gt;&lt;x&gt;") &amp;"&lt;/x&gt;&lt;/select&gt;","//x")
        )
    )
),"无合适选项，请联系作者更新数据")</f>
        <v>16</v>
      </c>
      <c r="N1906">
        <v>32</v>
      </c>
      <c r="O1906">
        <v>82</v>
      </c>
      <c r="P1906">
        <v>164</v>
      </c>
    </row>
    <row r="1907" spans="2:26" x14ac:dyDescent="0.4">
      <c r="B1907" s="4" t="s">
        <v>63</v>
      </c>
      <c r="C1907" s="4" t="s">
        <v>11</v>
      </c>
      <c r="F1907" t="s">
        <v>1996</v>
      </c>
      <c r="G1907" s="4" t="s">
        <v>1874</v>
      </c>
      <c r="H1907" s="4" t="s">
        <v>2515</v>
      </c>
      <c r="I1907" s="4" t="str">
        <f t="shared" si="29"/>
        <v>选项表!$M$1907#</v>
      </c>
      <c r="J1907" s="4"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O1907">IFERROR(_xlfn._xlws.SORT(
    _xlfn.UNIQUE(
        TRANSPOSE(
            _xlfn.FILTERXML("&lt;select&gt;&lt;x&gt;"&amp;SUBSTITUTE(选项表[[#This Row],[选项表]],",","&lt;/x&gt;&lt;x&gt;") &amp;"&lt;/x&gt;&lt;/select&gt;","//x")
        )
    )
),"无合适选项，请联系作者更新数据")</f>
        <v>10</v>
      </c>
      <c r="N1907">
        <v>22</v>
      </c>
      <c r="O1907">
        <v>44</v>
      </c>
    </row>
    <row r="1908" spans="2:26" x14ac:dyDescent="0.4">
      <c r="B1908" s="4" t="s">
        <v>63</v>
      </c>
      <c r="C1908" s="4" t="s">
        <v>11</v>
      </c>
      <c r="F1908" t="s">
        <v>1979</v>
      </c>
      <c r="G1908" s="4" t="s">
        <v>1874</v>
      </c>
      <c r="H1908" s="4" t="s">
        <v>2516</v>
      </c>
      <c r="I1908" s="4" t="str">
        <f t="shared" si="29"/>
        <v>选项表!$M$1908#</v>
      </c>
      <c r="J1908" s="4"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Q1908">IFERROR(_xlfn._xlws.SORT(
    _xlfn.UNIQUE(
        TRANSPOSE(
            _xlfn.FILTERXML("&lt;select&gt;&lt;x&gt;"&amp;SUBSTITUTE(选项表[[#This Row],[选项表]],",","&lt;/x&gt;&lt;x&gt;") &amp;"&lt;/x&gt;&lt;/select&gt;","//x")
        )
    )
),"无合适选项，请联系作者更新数据")</f>
        <v>8</v>
      </c>
      <c r="N1908">
        <v>16</v>
      </c>
      <c r="O1908">
        <v>32</v>
      </c>
      <c r="P1908">
        <v>64</v>
      </c>
      <c r="Q1908">
        <v>84</v>
      </c>
    </row>
    <row r="1909" spans="2:26" x14ac:dyDescent="0.4">
      <c r="B1909" s="4" t="s">
        <v>63</v>
      </c>
      <c r="C1909" s="4" t="s">
        <v>11</v>
      </c>
      <c r="F1909" t="s">
        <v>1980</v>
      </c>
      <c r="G1909" s="4" t="s">
        <v>1874</v>
      </c>
      <c r="H1909" s="4" t="s">
        <v>2526</v>
      </c>
      <c r="I1909" s="4" t="str">
        <f t="shared" si="29"/>
        <v>选项表!$M$1909#</v>
      </c>
      <c r="J1909" s="4"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S1909">IFERROR(_xlfn._xlws.SORT(
    _xlfn.UNIQUE(
        TRANSPOSE(
            _xlfn.FILTERXML("&lt;select&gt;&lt;x&gt;"&amp;SUBSTITUTE(选项表[[#This Row],[选项表]],",","&lt;/x&gt;&lt;x&gt;") &amp;"&lt;/x&gt;&lt;/select&gt;","//x")
        )
    )
),"无合适选项，请联系作者更新数据")</f>
        <v>8</v>
      </c>
      <c r="N1909">
        <v>16</v>
      </c>
      <c r="O1909">
        <v>24</v>
      </c>
      <c r="P1909">
        <v>32</v>
      </c>
      <c r="Q1909">
        <v>48</v>
      </c>
      <c r="R1909">
        <v>64</v>
      </c>
      <c r="S1909">
        <v>76</v>
      </c>
    </row>
    <row r="1910" spans="2:26" x14ac:dyDescent="0.4">
      <c r="B1910" s="4" t="s">
        <v>63</v>
      </c>
      <c r="C1910" s="4" t="s">
        <v>11</v>
      </c>
      <c r="F1910" t="s">
        <v>1998</v>
      </c>
      <c r="G1910" s="4" t="s">
        <v>1874</v>
      </c>
      <c r="H1910" s="4" t="s">
        <v>2527</v>
      </c>
      <c r="I1910" s="4" t="str">
        <f t="shared" si="29"/>
        <v>选项表!$M$1910#</v>
      </c>
      <c r="J1910" s="4"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Q1910">IFERROR(_xlfn._xlws.SORT(
    _xlfn.UNIQUE(
        TRANSPOSE(
            _xlfn.FILTERXML("&lt;select&gt;&lt;x&gt;"&amp;SUBSTITUTE(选项表[[#This Row],[选项表]],",","&lt;/x&gt;&lt;x&gt;") &amp;"&lt;/x&gt;&lt;/select&gt;","//x")
        )
    )
),"无合适选项，请联系作者更新数据")</f>
        <v>8</v>
      </c>
      <c r="N1910">
        <v>16</v>
      </c>
      <c r="O1910">
        <v>24</v>
      </c>
      <c r="P1910">
        <v>32</v>
      </c>
      <c r="Q1910">
        <v>56</v>
      </c>
    </row>
    <row r="1911" spans="2:26" x14ac:dyDescent="0.4">
      <c r="B1911" s="4" t="s">
        <v>63</v>
      </c>
      <c r="C1911" s="4" t="s">
        <v>11</v>
      </c>
      <c r="F1911" t="s">
        <v>1968</v>
      </c>
      <c r="G1911" s="4" t="s">
        <v>1874</v>
      </c>
      <c r="H1911" s="4" t="s">
        <v>2025</v>
      </c>
      <c r="I1911" s="4" t="str">
        <f t="shared" si="29"/>
        <v>选项表!$M$1911#</v>
      </c>
      <c r="J1911" s="4"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IFERROR(_xlfn._xlws.SORT(
    _xlfn.UNIQUE(
        TRANSPOSE(
            _xlfn.FILTERXML("&lt;select&gt;&lt;x&gt;"&amp;SUBSTITUTE(选项表[[#This Row],[选项表]],",","&lt;/x&gt;&lt;x&gt;") &amp;"&lt;/x&gt;&lt;/select&gt;","//x")
        )
    )
),"无合适选项，请联系作者更新数据")</f>
        <v>80</v>
      </c>
    </row>
    <row r="1912" spans="2:26" x14ac:dyDescent="0.4">
      <c r="B1912" s="4" t="s">
        <v>63</v>
      </c>
      <c r="C1912" s="4" t="s">
        <v>11</v>
      </c>
      <c r="F1912" t="s">
        <v>1978</v>
      </c>
      <c r="G1912" s="4" t="s">
        <v>1874</v>
      </c>
      <c r="H1912" s="4" t="s">
        <v>2025</v>
      </c>
      <c r="I1912" s="4" t="str">
        <f t="shared" si="29"/>
        <v>选项表!$M$1912#</v>
      </c>
      <c r="J1912" s="4"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80</v>
      </c>
    </row>
    <row r="1913" spans="2:26" x14ac:dyDescent="0.4">
      <c r="B1913" s="4" t="s">
        <v>63</v>
      </c>
      <c r="C1913" s="4" t="s">
        <v>11</v>
      </c>
      <c r="F1913" t="s">
        <v>1997</v>
      </c>
      <c r="G1913" s="4" t="s">
        <v>1874</v>
      </c>
      <c r="H1913" s="4" t="s">
        <v>2020</v>
      </c>
      <c r="I1913" s="4" t="str">
        <f t="shared" si="29"/>
        <v>选项表!$M$1913#</v>
      </c>
      <c r="J1913" s="4"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IFERROR(_xlfn._xlws.SORT(
    _xlfn.UNIQUE(
        TRANSPOSE(
            _xlfn.FILTERXML("&lt;select&gt;&lt;x&gt;"&amp;SUBSTITUTE(选项表[[#This Row],[选项表]],",","&lt;/x&gt;&lt;x&gt;") &amp;"&lt;/x&gt;&lt;/select&gt;","//x")
        )
    )
),"无合适选项，请联系作者更新数据")</f>
        <v>96</v>
      </c>
    </row>
    <row r="1914" spans="2:26" x14ac:dyDescent="0.4">
      <c r="B1914" s="4" t="s">
        <v>63</v>
      </c>
      <c r="C1914" s="4" t="s">
        <v>11</v>
      </c>
      <c r="F1914" t="s">
        <v>1956</v>
      </c>
      <c r="G1914" s="4" t="s">
        <v>1874</v>
      </c>
      <c r="H1914" s="4" t="s">
        <v>2020</v>
      </c>
      <c r="I1914" s="4" t="str">
        <f t="shared" si="29"/>
        <v>选项表!$M$1914#</v>
      </c>
      <c r="J1914" s="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IFERROR(_xlfn._xlws.SORT(
    _xlfn.UNIQUE(
        TRANSPOSE(
            _xlfn.FILTERXML("&lt;select&gt;&lt;x&gt;"&amp;SUBSTITUTE(选项表[[#This Row],[选项表]],",","&lt;/x&gt;&lt;x&gt;") &amp;"&lt;/x&gt;&lt;/select&gt;","//x")
        )
    )
),"无合适选项，请联系作者更新数据")</f>
        <v>96</v>
      </c>
    </row>
    <row r="1915" spans="2:26" x14ac:dyDescent="0.4">
      <c r="B1915" s="4" t="s">
        <v>63</v>
      </c>
      <c r="C1915" s="4" t="s">
        <v>11</v>
      </c>
      <c r="F1915" t="s">
        <v>1995</v>
      </c>
      <c r="G1915" s="4" t="s">
        <v>1874</v>
      </c>
      <c r="H1915" s="4" t="s">
        <v>2020</v>
      </c>
      <c r="I1915" s="4" t="str">
        <f t="shared" si="29"/>
        <v>选项表!$M$1915#</v>
      </c>
      <c r="J1915" s="4"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IFERROR(_xlfn._xlws.SORT(
    _xlfn.UNIQUE(
        TRANSPOSE(
            _xlfn.FILTERXML("&lt;select&gt;&lt;x&gt;"&amp;SUBSTITUTE(选项表[[#This Row],[选项表]],",","&lt;/x&gt;&lt;x&gt;") &amp;"&lt;/x&gt;&lt;/select&gt;","//x")
        )
    )
),"无合适选项，请联系作者更新数据")</f>
        <v>96</v>
      </c>
    </row>
    <row r="1916" spans="2:26" x14ac:dyDescent="0.4">
      <c r="B1916" s="4" t="s">
        <v>63</v>
      </c>
      <c r="C1916" s="4" t="s">
        <v>1873</v>
      </c>
      <c r="F1916" t="s">
        <v>1972</v>
      </c>
      <c r="G1916" s="4" t="s">
        <v>1874</v>
      </c>
      <c r="H1916" s="4" t="s">
        <v>2528</v>
      </c>
      <c r="I1916" s="4" t="str">
        <f t="shared" si="29"/>
        <v>选项表!$M$1916#</v>
      </c>
      <c r="J1916" s="4"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O1916">IFERROR(_xlfn._xlws.SORT(
    _xlfn.UNIQUE(
        TRANSPOSE(
            _xlfn.FILTERXML("&lt;select&gt;&lt;x&gt;"&amp;SUBSTITUTE(选项表[[#This Row],[选项表]],",","&lt;/x&gt;&lt;x&gt;") &amp;"&lt;/x&gt;&lt;/select&gt;","//x")
        )
    )
),"无合适选项，请联系作者更新数据")</f>
        <v>32</v>
      </c>
      <c r="N1916">
        <v>64</v>
      </c>
      <c r="O1916">
        <v>124</v>
      </c>
    </row>
    <row r="1917" spans="2:26" x14ac:dyDescent="0.4">
      <c r="B1917" s="4" t="s">
        <v>63</v>
      </c>
      <c r="C1917" s="4" t="s">
        <v>1873</v>
      </c>
      <c r="F1917" t="s">
        <v>1970</v>
      </c>
      <c r="G1917" s="4" t="s">
        <v>1874</v>
      </c>
      <c r="H1917" s="4" t="s">
        <v>2529</v>
      </c>
      <c r="I1917" s="4" t="str">
        <f t="shared" si="29"/>
        <v>选项表!$M$1917#</v>
      </c>
      <c r="J1917" s="4"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Z1917">IFERROR(_xlfn._xlws.SORT(
    _xlfn.UNIQUE(
        TRANSPOSE(
            _xlfn.FILTERXML("&lt;select&gt;&lt;x&gt;"&amp;SUBSTITUTE(选项表[[#This Row],[选项表]],",","&lt;/x&gt;&lt;x&gt;") &amp;"&lt;/x&gt;&lt;/select&gt;","//x")
        )
    )
),"无合适选项，请联系作者更新数据")</f>
        <v>1</v>
      </c>
      <c r="N1917">
        <v>2</v>
      </c>
      <c r="O1917">
        <v>4</v>
      </c>
      <c r="P1917">
        <v>8</v>
      </c>
      <c r="Q1917">
        <v>16</v>
      </c>
      <c r="R1917">
        <v>32</v>
      </c>
      <c r="S1917">
        <v>48</v>
      </c>
      <c r="T1917">
        <v>64</v>
      </c>
      <c r="U1917">
        <v>80</v>
      </c>
      <c r="V1917">
        <v>90</v>
      </c>
      <c r="W1917">
        <v>96</v>
      </c>
      <c r="X1917">
        <v>128</v>
      </c>
      <c r="Y1917">
        <v>160</v>
      </c>
      <c r="Z1917">
        <v>180</v>
      </c>
    </row>
    <row r="1918" spans="2:26" x14ac:dyDescent="0.4">
      <c r="B1918" s="4" t="s">
        <v>63</v>
      </c>
      <c r="C1918" s="4" t="s">
        <v>1873</v>
      </c>
      <c r="F1918" t="s">
        <v>1973</v>
      </c>
      <c r="G1918" s="4" t="s">
        <v>1874</v>
      </c>
      <c r="H1918" s="4" t="s">
        <v>2530</v>
      </c>
      <c r="I1918" s="4" t="str">
        <f t="shared" si="29"/>
        <v>选项表!$M$1918#</v>
      </c>
      <c r="J1918" s="4"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X1918">IFERROR(_xlfn._xlws.SORT(
    _xlfn.UNIQUE(
        TRANSPOSE(
            _xlfn.FILTERXML("&lt;select&gt;&lt;x&gt;"&amp;SUBSTITUTE(选项表[[#This Row],[选项表]],",","&lt;/x&gt;&lt;x&gt;") &amp;"&lt;/x&gt;&lt;/select&gt;","//x")
        )
    )
),"无合适选项，请联系作者更新数据")</f>
        <v>1</v>
      </c>
      <c r="N1918">
        <v>2</v>
      </c>
      <c r="O1918">
        <v>4</v>
      </c>
      <c r="P1918">
        <v>8</v>
      </c>
      <c r="Q1918">
        <v>16</v>
      </c>
      <c r="R1918">
        <v>24</v>
      </c>
      <c r="S1918">
        <v>32</v>
      </c>
      <c r="T1918">
        <v>48</v>
      </c>
      <c r="U1918">
        <v>64</v>
      </c>
      <c r="V1918">
        <v>76</v>
      </c>
      <c r="W1918">
        <v>80</v>
      </c>
      <c r="X1918">
        <v>84</v>
      </c>
    </row>
    <row r="1919" spans="2:26" x14ac:dyDescent="0.4">
      <c r="B1919" s="4" t="s">
        <v>63</v>
      </c>
      <c r="C1919" s="4" t="s">
        <v>1873</v>
      </c>
      <c r="F1919" t="s">
        <v>1967</v>
      </c>
      <c r="G1919" s="4" t="s">
        <v>1874</v>
      </c>
      <c r="H1919" s="4" t="s">
        <v>2488</v>
      </c>
      <c r="I1919" s="4" t="str">
        <f t="shared" si="29"/>
        <v>选项表!$M$1919#</v>
      </c>
      <c r="J1919" s="4"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Q1919">IFERROR(_xlfn._xlws.SORT(
    _xlfn.UNIQUE(
        TRANSPOSE(
            _xlfn.FILTERXML("&lt;select&gt;&lt;x&gt;"&amp;SUBSTITUTE(选项表[[#This Row],[选项表]],",","&lt;/x&gt;&lt;x&gt;") &amp;"&lt;/x&gt;&lt;/select&gt;","//x")
        )
    )
),"无合适选项，请联系作者更新数据")</f>
        <v>4</v>
      </c>
      <c r="N1919">
        <v>8</v>
      </c>
      <c r="O1919">
        <v>16</v>
      </c>
      <c r="P1919">
        <v>32</v>
      </c>
      <c r="Q1919">
        <v>68</v>
      </c>
    </row>
    <row r="1920" spans="2:26" x14ac:dyDescent="0.4">
      <c r="B1920" s="4" t="s">
        <v>63</v>
      </c>
      <c r="C1920" s="4" t="s">
        <v>1873</v>
      </c>
      <c r="F1920" t="s">
        <v>1969</v>
      </c>
      <c r="G1920" s="4" t="s">
        <v>1874</v>
      </c>
      <c r="H1920" s="4" t="s">
        <v>2489</v>
      </c>
      <c r="I1920" s="4" t="str">
        <f t="shared" si="29"/>
        <v>选项表!$M$1920#</v>
      </c>
      <c r="J1920" s="4"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Z1920">IFERROR(_xlfn._xlws.SORT(
    _xlfn.UNIQUE(
        TRANSPOSE(
            _xlfn.FILTERXML("&lt;select&gt;&lt;x&gt;"&amp;SUBSTITUTE(选项表[[#This Row],[选项表]],",","&lt;/x&gt;&lt;x&gt;") &amp;"&lt;/x&gt;&lt;/select&gt;","//x")
        )
    )
),"无合适选项，请联系作者更新数据")</f>
        <v>1</v>
      </c>
      <c r="N1920">
        <v>2</v>
      </c>
      <c r="O1920">
        <v>4</v>
      </c>
      <c r="P1920">
        <v>8</v>
      </c>
      <c r="Q1920">
        <v>16</v>
      </c>
      <c r="R1920">
        <v>32</v>
      </c>
      <c r="S1920">
        <v>48</v>
      </c>
      <c r="T1920">
        <v>64</v>
      </c>
      <c r="U1920">
        <v>80</v>
      </c>
      <c r="V1920">
        <v>96</v>
      </c>
      <c r="W1920">
        <v>116</v>
      </c>
      <c r="X1920">
        <v>128</v>
      </c>
      <c r="Y1920">
        <v>160</v>
      </c>
      <c r="Z1920">
        <v>232</v>
      </c>
    </row>
    <row r="1921" spans="2:24" x14ac:dyDescent="0.4">
      <c r="B1921" s="4" t="s">
        <v>63</v>
      </c>
      <c r="C1921" s="4" t="s">
        <v>1873</v>
      </c>
      <c r="F1921" t="s">
        <v>1974</v>
      </c>
      <c r="G1921" s="4" t="s">
        <v>1874</v>
      </c>
      <c r="H1921" s="4" t="s">
        <v>2531</v>
      </c>
      <c r="I1921" s="4" t="str">
        <f t="shared" si="29"/>
        <v>选项表!$M$1921#</v>
      </c>
      <c r="J1921" s="4"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X1921">IFERROR(_xlfn._xlws.SORT(
    _xlfn.UNIQUE(
        TRANSPOSE(
            _xlfn.FILTERXML("&lt;select&gt;&lt;x&gt;"&amp;SUBSTITUTE(选项表[[#This Row],[选项表]],",","&lt;/x&gt;&lt;x&gt;") &amp;"&lt;/x&gt;&lt;/select&gt;","//x")
        )
    )
),"无合适选项，请联系作者更新数据")</f>
        <v>1</v>
      </c>
      <c r="N1921">
        <v>2</v>
      </c>
      <c r="O1921">
        <v>4</v>
      </c>
      <c r="P1921">
        <v>8</v>
      </c>
      <c r="Q1921">
        <v>12</v>
      </c>
      <c r="R1921">
        <v>16</v>
      </c>
      <c r="S1921">
        <v>24</v>
      </c>
      <c r="T1921">
        <v>28</v>
      </c>
      <c r="U1921">
        <v>32</v>
      </c>
      <c r="V1921">
        <v>48</v>
      </c>
      <c r="W1921">
        <v>64</v>
      </c>
      <c r="X1921">
        <v>72</v>
      </c>
    </row>
    <row r="1922" spans="2:24" x14ac:dyDescent="0.4">
      <c r="B1922" s="4" t="s">
        <v>63</v>
      </c>
      <c r="C1922" s="4" t="s">
        <v>1873</v>
      </c>
      <c r="F1922" t="s">
        <v>1966</v>
      </c>
      <c r="G1922" s="4" t="s">
        <v>1874</v>
      </c>
      <c r="H1922" s="4" t="s">
        <v>2044</v>
      </c>
      <c r="I1922" s="4" t="str">
        <f t="shared" ref="I1922:I1985" si="30">"选项表!" &amp; ADDRESS(ROW(M1922),COLUMN(M1922)) &amp; "#"</f>
        <v>选项表!$M$1922#</v>
      </c>
      <c r="J1922" s="4"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IFERROR(_xlfn._xlws.SORT(
    _xlfn.UNIQUE(
        TRANSPOSE(
            _xlfn.FILTERXML("&lt;select&gt;&lt;x&gt;"&amp;SUBSTITUTE(选项表[[#This Row],[选项表]],",","&lt;/x&gt;&lt;x&gt;") &amp;"&lt;/x&gt;&lt;/select&gt;","//x")
        )
    )
),"无合适选项，请联系作者更新数据")</f>
        <v>32</v>
      </c>
    </row>
    <row r="1923" spans="2:24" x14ac:dyDescent="0.4">
      <c r="B1923" s="4" t="s">
        <v>63</v>
      </c>
      <c r="C1923" s="4" t="s">
        <v>1873</v>
      </c>
      <c r="F1923" t="s">
        <v>1975</v>
      </c>
      <c r="G1923" s="4" t="s">
        <v>1874</v>
      </c>
      <c r="H1923" s="4" t="s">
        <v>2492</v>
      </c>
      <c r="I1923" s="4" t="str">
        <f t="shared" si="30"/>
        <v>选项表!$M$1923#</v>
      </c>
      <c r="J1923" s="4"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W1923">IFERROR(_xlfn._xlws.SORT(
    _xlfn.UNIQUE(
        TRANSPOSE(
            _xlfn.FILTERXML("&lt;select&gt;&lt;x&gt;"&amp;SUBSTITUTE(选项表[[#This Row],[选项表]],",","&lt;/x&gt;&lt;x&gt;") &amp;"&lt;/x&gt;&lt;/select&gt;","//x")
        )
    )
),"无合适选项，请联系作者更新数据")</f>
        <v>1</v>
      </c>
      <c r="N1923">
        <v>2</v>
      </c>
      <c r="O1923">
        <v>4</v>
      </c>
      <c r="P1923">
        <v>8</v>
      </c>
      <c r="Q1923">
        <v>12</v>
      </c>
      <c r="R1923">
        <v>16</v>
      </c>
      <c r="S1923">
        <v>24</v>
      </c>
      <c r="T1923">
        <v>32</v>
      </c>
      <c r="U1923">
        <v>48</v>
      </c>
      <c r="V1923">
        <v>64</v>
      </c>
      <c r="W1923">
        <v>80</v>
      </c>
    </row>
    <row r="1924" spans="2:24" x14ac:dyDescent="0.4">
      <c r="B1924" s="4" t="s">
        <v>63</v>
      </c>
      <c r="C1924" s="4" t="s">
        <v>1873</v>
      </c>
      <c r="F1924" t="s">
        <v>1971</v>
      </c>
      <c r="G1924" s="4" t="s">
        <v>1874</v>
      </c>
      <c r="H1924" s="4" t="s">
        <v>2493</v>
      </c>
      <c r="I1924" s="4" t="str">
        <f t="shared" si="30"/>
        <v>选项表!$M$1924#</v>
      </c>
      <c r="J1924" s="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T1924">IFERROR(_xlfn._xlws.SORT(
    _xlfn.UNIQUE(
        TRANSPOSE(
            _xlfn.FILTERXML("&lt;select&gt;&lt;x&gt;"&amp;SUBSTITUTE(选项表[[#This Row],[选项表]],",","&lt;/x&gt;&lt;x&gt;") &amp;"&lt;/x&gt;&lt;/select&gt;","//x")
        )
    )
),"无合适选项，请联系作者更新数据")</f>
        <v>1</v>
      </c>
      <c r="N1924">
        <v>2</v>
      </c>
      <c r="O1924">
        <v>4</v>
      </c>
      <c r="P1924">
        <v>8</v>
      </c>
      <c r="Q1924">
        <v>16</v>
      </c>
      <c r="R1924">
        <v>32</v>
      </c>
      <c r="S1924">
        <v>64</v>
      </c>
      <c r="T1924">
        <v>128</v>
      </c>
    </row>
    <row r="1925" spans="2:24" x14ac:dyDescent="0.4">
      <c r="B1925" s="4" t="s">
        <v>63</v>
      </c>
      <c r="C1925" s="4" t="s">
        <v>1873</v>
      </c>
      <c r="F1925" t="s">
        <v>1976</v>
      </c>
      <c r="G1925" s="4" t="s">
        <v>1874</v>
      </c>
      <c r="H1925" s="4" t="s">
        <v>2494</v>
      </c>
      <c r="I1925" s="4" t="str">
        <f t="shared" si="30"/>
        <v>选项表!$M$1925#</v>
      </c>
      <c r="J1925" s="4"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U1925">IFERROR(_xlfn._xlws.SORT(
    _xlfn.UNIQUE(
        TRANSPOSE(
            _xlfn.FILTERXML("&lt;select&gt;&lt;x&gt;"&amp;SUBSTITUTE(选项表[[#This Row],[选项表]],",","&lt;/x&gt;&lt;x&gt;") &amp;"&lt;/x&gt;&lt;/select&gt;","//x")
        )
    )
),"无合适选项，请联系作者更新数据")</f>
        <v>1</v>
      </c>
      <c r="N1925">
        <v>2</v>
      </c>
      <c r="O1925">
        <v>4</v>
      </c>
      <c r="P1925">
        <v>8</v>
      </c>
      <c r="Q1925">
        <v>12</v>
      </c>
      <c r="R1925">
        <v>16</v>
      </c>
      <c r="S1925">
        <v>24</v>
      </c>
      <c r="T1925">
        <v>32</v>
      </c>
      <c r="U1925">
        <v>56</v>
      </c>
    </row>
    <row r="1926" spans="2:24" x14ac:dyDescent="0.4">
      <c r="B1926" s="4" t="s">
        <v>63</v>
      </c>
      <c r="C1926" s="4" t="s">
        <v>1873</v>
      </c>
      <c r="F1926" t="s">
        <v>1977</v>
      </c>
      <c r="G1926" s="4" t="s">
        <v>1874</v>
      </c>
      <c r="H1926" s="4" t="s">
        <v>2495</v>
      </c>
      <c r="I1926" s="4" t="str">
        <f t="shared" si="30"/>
        <v>选项表!$M$1926#</v>
      </c>
      <c r="J1926" s="4"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U1926">IFERROR(_xlfn._xlws.SORT(
    _xlfn.UNIQUE(
        TRANSPOSE(
            _xlfn.FILTERXML("&lt;select&gt;&lt;x&gt;"&amp;SUBSTITUTE(选项表[[#This Row],[选项表]],",","&lt;/x&gt;&lt;x&gt;") &amp;"&lt;/x&gt;&lt;/select&gt;","//x")
        )
    )
),"无合适选项，请联系作者更新数据")</f>
        <v>1</v>
      </c>
      <c r="N1926">
        <v>2</v>
      </c>
      <c r="O1926">
        <v>4</v>
      </c>
      <c r="P1926">
        <v>8</v>
      </c>
      <c r="Q1926">
        <v>12</v>
      </c>
      <c r="R1926">
        <v>16</v>
      </c>
      <c r="S1926">
        <v>24</v>
      </c>
      <c r="T1926">
        <v>32</v>
      </c>
      <c r="U1926">
        <v>48</v>
      </c>
    </row>
    <row r="1927" spans="2:24" x14ac:dyDescent="0.4">
      <c r="B1927" s="4" t="s">
        <v>63</v>
      </c>
      <c r="C1927" s="4" t="s">
        <v>1873</v>
      </c>
      <c r="F1927" t="s">
        <v>1957</v>
      </c>
      <c r="G1927" s="4" t="s">
        <v>1874</v>
      </c>
      <c r="H1927" s="4" t="s">
        <v>2497</v>
      </c>
      <c r="I1927" s="4" t="str">
        <f t="shared" si="30"/>
        <v>选项表!$M$1927#</v>
      </c>
      <c r="J1927" s="4"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O1927">IFERROR(_xlfn._xlws.SORT(
    _xlfn.UNIQUE(
        TRANSPOSE(
            _xlfn.FILTERXML("&lt;select&gt;&lt;x&gt;"&amp;SUBSTITUTE(选项表[[#This Row],[选项表]],",","&lt;/x&gt;&lt;x&gt;") &amp;"&lt;/x&gt;&lt;/select&gt;","//x")
        )
    )
),"无合适选项，请联系作者更新数据")</f>
        <v>16</v>
      </c>
      <c r="N1927">
        <v>32</v>
      </c>
      <c r="O1927">
        <v>64</v>
      </c>
    </row>
    <row r="1928" spans="2:24" x14ac:dyDescent="0.4">
      <c r="B1928" s="4" t="s">
        <v>63</v>
      </c>
      <c r="C1928" s="4" t="s">
        <v>1873</v>
      </c>
      <c r="F1928" t="s">
        <v>1958</v>
      </c>
      <c r="G1928" s="4" t="s">
        <v>1874</v>
      </c>
      <c r="H1928" s="4" t="s">
        <v>2532</v>
      </c>
      <c r="I1928" s="4" t="str">
        <f t="shared" si="30"/>
        <v>选项表!$M$1928#</v>
      </c>
      <c r="J1928" s="4"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P1928">IFERROR(_xlfn._xlws.SORT(
    _xlfn.UNIQUE(
        TRANSPOSE(
            _xlfn.FILTERXML("&lt;select&gt;&lt;x&gt;"&amp;SUBSTITUTE(选项表[[#This Row],[选项表]],",","&lt;/x&gt;&lt;x&gt;") &amp;"&lt;/x&gt;&lt;/select&gt;","//x")
        )
    )
),"无合适选项，请联系作者更新数据")</f>
        <v>8</v>
      </c>
      <c r="N1928">
        <v>16</v>
      </c>
      <c r="O1928">
        <v>32</v>
      </c>
      <c r="P1928">
        <v>64</v>
      </c>
    </row>
    <row r="1929" spans="2:24" x14ac:dyDescent="0.4">
      <c r="B1929" s="4" t="s">
        <v>63</v>
      </c>
      <c r="C1929" s="4" t="s">
        <v>1873</v>
      </c>
      <c r="F1929" t="s">
        <v>1959</v>
      </c>
      <c r="G1929" s="4" t="s">
        <v>1874</v>
      </c>
      <c r="H1929" s="4" t="s">
        <v>2517</v>
      </c>
      <c r="I1929" s="4" t="str">
        <f t="shared" si="30"/>
        <v>选项表!$M$1929#</v>
      </c>
      <c r="J1929" s="4"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R1929">IFERROR(_xlfn._xlws.SORT(
    _xlfn.UNIQUE(
        TRANSPOSE(
            _xlfn.FILTERXML("&lt;select&gt;&lt;x&gt;"&amp;SUBSTITUTE(选项表[[#This Row],[选项表]],",","&lt;/x&gt;&lt;x&gt;") &amp;"&lt;/x&gt;&lt;/select&gt;","//x")
        )
    )
),"无合适选项，请联系作者更新数据")</f>
        <v>8</v>
      </c>
      <c r="N1929">
        <v>16</v>
      </c>
      <c r="O1929">
        <v>24</v>
      </c>
      <c r="P1929">
        <v>32</v>
      </c>
      <c r="Q1929">
        <v>64</v>
      </c>
      <c r="R1929">
        <v>76</v>
      </c>
    </row>
    <row r="1930" spans="2:24" x14ac:dyDescent="0.4">
      <c r="B1930" s="4" t="s">
        <v>63</v>
      </c>
      <c r="C1930" s="4" t="s">
        <v>1873</v>
      </c>
      <c r="F1930" t="s">
        <v>1982</v>
      </c>
      <c r="G1930" s="4" t="s">
        <v>1874</v>
      </c>
      <c r="H1930" s="4" t="s">
        <v>2499</v>
      </c>
      <c r="I1930" s="4" t="str">
        <f t="shared" si="30"/>
        <v>选项表!$M$1930#</v>
      </c>
      <c r="J1930" s="4"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U1930">IFERROR(_xlfn._xlws.SORT(
    _xlfn.UNIQUE(
        TRANSPOSE(
            _xlfn.FILTERXML("&lt;select&gt;&lt;x&gt;"&amp;SUBSTITUTE(选项表[[#This Row],[选项表]],",","&lt;/x&gt;&lt;x&gt;") &amp;"&lt;/x&gt;&lt;/select&gt;","//x")
        )
    )
),"无合适选项，请联系作者更新数据")</f>
        <v>1</v>
      </c>
      <c r="N1930">
        <v>2</v>
      </c>
      <c r="O1930">
        <v>4</v>
      </c>
      <c r="P1930">
        <v>8</v>
      </c>
      <c r="Q1930">
        <v>16</v>
      </c>
      <c r="R1930">
        <v>32</v>
      </c>
      <c r="S1930">
        <v>62</v>
      </c>
      <c r="T1930">
        <v>64</v>
      </c>
      <c r="U1930">
        <v>124</v>
      </c>
    </row>
    <row r="1931" spans="2:24" x14ac:dyDescent="0.4">
      <c r="B1931" s="4" t="s">
        <v>63</v>
      </c>
      <c r="C1931" s="4" t="s">
        <v>1873</v>
      </c>
      <c r="F1931" t="s">
        <v>1981</v>
      </c>
      <c r="G1931" s="4" t="s">
        <v>1874</v>
      </c>
      <c r="H1931" s="4" t="s">
        <v>2500</v>
      </c>
      <c r="I1931" s="4" t="str">
        <f t="shared" si="30"/>
        <v>选项表!$M$1931#</v>
      </c>
      <c r="J1931" s="4"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R1931">IFERROR(_xlfn._xlws.SORT(
    _xlfn.UNIQUE(
        TRANSPOSE(
            _xlfn.FILTERXML("&lt;select&gt;&lt;x&gt;"&amp;SUBSTITUTE(选项表[[#This Row],[选项表]],",","&lt;/x&gt;&lt;x&gt;") &amp;"&lt;/x&gt;&lt;/select&gt;","//x")
        )
    )
),"无合适选项，请联系作者更新数据")</f>
        <v>1</v>
      </c>
      <c r="N1931">
        <v>4</v>
      </c>
      <c r="O1931">
        <v>8</v>
      </c>
      <c r="P1931">
        <v>16</v>
      </c>
      <c r="Q1931">
        <v>32</v>
      </c>
      <c r="R1931">
        <v>48</v>
      </c>
    </row>
    <row r="1932" spans="2:24" x14ac:dyDescent="0.4">
      <c r="B1932" s="4" t="s">
        <v>63</v>
      </c>
      <c r="C1932" s="4" t="s">
        <v>1873</v>
      </c>
      <c r="F1932" t="s">
        <v>1983</v>
      </c>
      <c r="G1932" s="4" t="s">
        <v>1874</v>
      </c>
      <c r="H1932" s="4" t="s">
        <v>2533</v>
      </c>
      <c r="I1932" s="4" t="str">
        <f t="shared" si="30"/>
        <v>选项表!$M$1932#</v>
      </c>
      <c r="J1932" s="4"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V1932">IFERROR(_xlfn._xlws.SORT(
    _xlfn.UNIQUE(
        TRANSPOSE(
            _xlfn.FILTERXML("&lt;select&gt;&lt;x&gt;"&amp;SUBSTITUTE(选项表[[#This Row],[选项表]],",","&lt;/x&gt;&lt;x&gt;") &amp;"&lt;/x&gt;&lt;/select&gt;","//x")
        )
    )
),"无合适选项，请联系作者更新数据")</f>
        <v>1</v>
      </c>
      <c r="N1932">
        <v>2</v>
      </c>
      <c r="O1932">
        <v>4</v>
      </c>
      <c r="P1932">
        <v>8</v>
      </c>
      <c r="Q1932">
        <v>12</v>
      </c>
      <c r="R1932">
        <v>16</v>
      </c>
      <c r="S1932">
        <v>24</v>
      </c>
      <c r="T1932">
        <v>32</v>
      </c>
      <c r="U1932">
        <v>64</v>
      </c>
      <c r="V1932">
        <v>84</v>
      </c>
    </row>
    <row r="1933" spans="2:24" x14ac:dyDescent="0.4">
      <c r="B1933" s="4" t="s">
        <v>63</v>
      </c>
      <c r="C1933" s="4" t="s">
        <v>1873</v>
      </c>
      <c r="F1933" t="s">
        <v>1984</v>
      </c>
      <c r="G1933" s="4" t="s">
        <v>1874</v>
      </c>
      <c r="H1933" s="4" t="s">
        <v>2502</v>
      </c>
      <c r="I1933" s="4" t="str">
        <f t="shared" si="30"/>
        <v>选项表!$M$1933#</v>
      </c>
      <c r="J1933" s="4"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U1933">IFERROR(_xlfn._xlws.SORT(
    _xlfn.UNIQUE(
        TRANSPOSE(
            _xlfn.FILTERXML("&lt;select&gt;&lt;x&gt;"&amp;SUBSTITUTE(选项表[[#This Row],[选项表]],",","&lt;/x&gt;&lt;x&gt;") &amp;"&lt;/x&gt;&lt;/select&gt;","//x")
        )
    )
),"无合适选项，请联系作者更新数据")</f>
        <v>1</v>
      </c>
      <c r="N1933">
        <v>2</v>
      </c>
      <c r="O1933">
        <v>4</v>
      </c>
      <c r="P1933">
        <v>8</v>
      </c>
      <c r="Q1933">
        <v>12</v>
      </c>
      <c r="R1933">
        <v>16</v>
      </c>
      <c r="S1933">
        <v>32</v>
      </c>
      <c r="T1933">
        <v>64</v>
      </c>
      <c r="U1933">
        <v>72</v>
      </c>
    </row>
    <row r="1934" spans="2:24" x14ac:dyDescent="0.4">
      <c r="B1934" s="4" t="s">
        <v>63</v>
      </c>
      <c r="C1934" s="4" t="s">
        <v>1873</v>
      </c>
      <c r="F1934" t="s">
        <v>1986</v>
      </c>
      <c r="G1934" s="4" t="s">
        <v>1874</v>
      </c>
      <c r="H1934" s="4" t="s">
        <v>2503</v>
      </c>
      <c r="I1934" s="4" t="str">
        <f t="shared" si="30"/>
        <v>选项表!$M$1934#</v>
      </c>
      <c r="J1934" s="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V1934">IFERROR(_xlfn._xlws.SORT(
    _xlfn.UNIQUE(
        TRANSPOSE(
            _xlfn.FILTERXML("&lt;select&gt;&lt;x&gt;"&amp;SUBSTITUTE(选项表[[#This Row],[选项表]],",","&lt;/x&gt;&lt;x&gt;") &amp;"&lt;/x&gt;&lt;/select&gt;","//x")
        )
    )
),"无合适选项，请联系作者更新数据")</f>
        <v>1</v>
      </c>
      <c r="N1934">
        <v>2</v>
      </c>
      <c r="O1934">
        <v>4</v>
      </c>
      <c r="P1934">
        <v>8</v>
      </c>
      <c r="Q1934">
        <v>12</v>
      </c>
      <c r="R1934">
        <v>16</v>
      </c>
      <c r="S1934">
        <v>24</v>
      </c>
      <c r="T1934">
        <v>32</v>
      </c>
      <c r="U1934">
        <v>48</v>
      </c>
      <c r="V1934">
        <v>56</v>
      </c>
    </row>
    <row r="1935" spans="2:24" x14ac:dyDescent="0.4">
      <c r="B1935" s="4" t="s">
        <v>63</v>
      </c>
      <c r="C1935" s="4" t="s">
        <v>1873</v>
      </c>
      <c r="F1935" t="s">
        <v>1987</v>
      </c>
      <c r="G1935" s="4" t="s">
        <v>1874</v>
      </c>
      <c r="H1935" s="4" t="s">
        <v>2504</v>
      </c>
      <c r="I1935" s="4" t="str">
        <f t="shared" si="30"/>
        <v>选项表!$M$1935#</v>
      </c>
      <c r="J1935" s="4"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T1935">IFERROR(_xlfn._xlws.SORT(
    _xlfn.UNIQUE(
        TRANSPOSE(
            _xlfn.FILTERXML("&lt;select&gt;&lt;x&gt;"&amp;SUBSTITUTE(选项表[[#This Row],[选项表]],",","&lt;/x&gt;&lt;x&gt;") &amp;"&lt;/x&gt;&lt;/select&gt;","//x")
        )
    )
),"无合适选项，请联系作者更新数据")</f>
        <v>1</v>
      </c>
      <c r="N1935">
        <v>2</v>
      </c>
      <c r="O1935">
        <v>4</v>
      </c>
      <c r="P1935">
        <v>8</v>
      </c>
      <c r="Q1935">
        <v>12</v>
      </c>
      <c r="R1935">
        <v>16</v>
      </c>
      <c r="S1935">
        <v>24</v>
      </c>
      <c r="T1935">
        <v>32</v>
      </c>
    </row>
    <row r="1936" spans="2:24" x14ac:dyDescent="0.4">
      <c r="B1936" s="4" t="s">
        <v>63</v>
      </c>
      <c r="C1936" s="4" t="s">
        <v>1873</v>
      </c>
      <c r="F1936" t="s">
        <v>1961</v>
      </c>
      <c r="G1936" s="4" t="s">
        <v>1874</v>
      </c>
      <c r="H1936" s="4" t="s">
        <v>2505</v>
      </c>
      <c r="I1936" s="4" t="str">
        <f t="shared" si="30"/>
        <v>选项表!$M$1936#</v>
      </c>
      <c r="J1936" s="4"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T1936">IFERROR(_xlfn._xlws.SORT(
    _xlfn.UNIQUE(
        TRANSPOSE(
            _xlfn.FILTERXML("&lt;select&gt;&lt;x&gt;"&amp;SUBSTITUTE(选项表[[#This Row],[选项表]],",","&lt;/x&gt;&lt;x&gt;") &amp;"&lt;/x&gt;&lt;/select&gt;","//x")
        )
    )
),"无合适选项，请联系作者更新数据")</f>
        <v>4</v>
      </c>
      <c r="N1936">
        <v>8</v>
      </c>
      <c r="O1936">
        <v>16</v>
      </c>
      <c r="P1936">
        <v>32</v>
      </c>
      <c r="Q1936">
        <v>46</v>
      </c>
      <c r="R1936">
        <v>64</v>
      </c>
      <c r="S1936">
        <v>80</v>
      </c>
      <c r="T1936">
        <v>92</v>
      </c>
    </row>
    <row r="1937" spans="2:20" x14ac:dyDescent="0.4">
      <c r="B1937" s="4" t="s">
        <v>63</v>
      </c>
      <c r="C1937" s="4" t="s">
        <v>1873</v>
      </c>
      <c r="F1937" t="s">
        <v>1962</v>
      </c>
      <c r="G1937" s="4" t="s">
        <v>1874</v>
      </c>
      <c r="H1937" s="4" t="s">
        <v>2506</v>
      </c>
      <c r="I1937" s="4" t="str">
        <f t="shared" si="30"/>
        <v>选项表!$M$1937#</v>
      </c>
      <c r="J1937" s="4"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T1937">IFERROR(_xlfn._xlws.SORT(
    _xlfn.UNIQUE(
        TRANSPOSE(
            _xlfn.FILTERXML("&lt;select&gt;&lt;x&gt;"&amp;SUBSTITUTE(选项表[[#This Row],[选项表]],",","&lt;/x&gt;&lt;x&gt;") &amp;"&lt;/x&gt;&lt;/select&gt;","//x")
        )
    )
),"无合适选项，请联系作者更新数据")</f>
        <v>4</v>
      </c>
      <c r="N1937">
        <v>8</v>
      </c>
      <c r="O1937">
        <v>16</v>
      </c>
      <c r="P1937">
        <v>32</v>
      </c>
      <c r="Q1937">
        <v>48</v>
      </c>
      <c r="R1937">
        <v>52</v>
      </c>
      <c r="S1937">
        <v>64</v>
      </c>
      <c r="T1937">
        <v>104</v>
      </c>
    </row>
    <row r="1938" spans="2:20" x14ac:dyDescent="0.4">
      <c r="B1938" s="4" t="s">
        <v>63</v>
      </c>
      <c r="C1938" s="4" t="s">
        <v>1873</v>
      </c>
      <c r="F1938" t="s">
        <v>1963</v>
      </c>
      <c r="G1938" s="4" t="s">
        <v>1874</v>
      </c>
      <c r="H1938" s="4" t="s">
        <v>2507</v>
      </c>
      <c r="I1938" s="4" t="str">
        <f t="shared" si="30"/>
        <v>选项表!$M$1938#</v>
      </c>
      <c r="J1938" s="4"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Q1938">IFERROR(_xlfn._xlws.SORT(
    _xlfn.UNIQUE(
        TRANSPOSE(
            _xlfn.FILTERXML("&lt;select&gt;&lt;x&gt;"&amp;SUBSTITUTE(选项表[[#This Row],[选项表]],",","&lt;/x&gt;&lt;x&gt;") &amp;"&lt;/x&gt;&lt;/select&gt;","//x")
        )
    )
),"无合适选项，请联系作者更新数据")</f>
        <v>4</v>
      </c>
      <c r="N1938">
        <v>8</v>
      </c>
      <c r="O1938">
        <v>16</v>
      </c>
      <c r="P1938">
        <v>32</v>
      </c>
      <c r="Q1938">
        <v>64</v>
      </c>
    </row>
    <row r="1939" spans="2:20" x14ac:dyDescent="0.4">
      <c r="B1939" s="4" t="s">
        <v>63</v>
      </c>
      <c r="C1939" s="4" t="s">
        <v>1873</v>
      </c>
      <c r="F1939" t="s">
        <v>1960</v>
      </c>
      <c r="G1939" s="4" t="s">
        <v>1874</v>
      </c>
      <c r="H1939" s="4" t="s">
        <v>2508</v>
      </c>
      <c r="I1939" s="4" t="str">
        <f t="shared" si="30"/>
        <v>选项表!$M$1939#</v>
      </c>
      <c r="J1939" s="4"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P1939">IFERROR(_xlfn._xlws.SORT(
    _xlfn.UNIQUE(
        TRANSPOSE(
            _xlfn.FILTERXML("&lt;select&gt;&lt;x&gt;"&amp;SUBSTITUTE(选项表[[#This Row],[选项表]],",","&lt;/x&gt;&lt;x&gt;") &amp;"&lt;/x&gt;&lt;/select&gt;","//x")
        )
    )
),"无合适选项，请联系作者更新数据")</f>
        <v>4</v>
      </c>
      <c r="N1939">
        <v>8</v>
      </c>
      <c r="O1939">
        <v>16</v>
      </c>
      <c r="P1939">
        <v>32</v>
      </c>
    </row>
    <row r="1940" spans="2:20" x14ac:dyDescent="0.4">
      <c r="B1940" s="4" t="s">
        <v>63</v>
      </c>
      <c r="C1940" s="4" t="s">
        <v>1873</v>
      </c>
      <c r="F1940" t="s">
        <v>1964</v>
      </c>
      <c r="G1940" s="4" t="s">
        <v>1874</v>
      </c>
      <c r="H1940" s="4" t="s">
        <v>2508</v>
      </c>
      <c r="I1940" s="4" t="str">
        <f t="shared" si="30"/>
        <v>选项表!$M$1940#</v>
      </c>
      <c r="J1940" s="4"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P1940">IFERROR(_xlfn._xlws.SORT(
    _xlfn.UNIQUE(
        TRANSPOSE(
            _xlfn.FILTERXML("&lt;select&gt;&lt;x&gt;"&amp;SUBSTITUTE(选项表[[#This Row],[选项表]],",","&lt;/x&gt;&lt;x&gt;") &amp;"&lt;/x&gt;&lt;/select&gt;","//x")
        )
    )
),"无合适选项，请联系作者更新数据")</f>
        <v>4</v>
      </c>
      <c r="N1940">
        <v>8</v>
      </c>
      <c r="O1940">
        <v>16</v>
      </c>
      <c r="P1940">
        <v>32</v>
      </c>
    </row>
    <row r="1941" spans="2:20" x14ac:dyDescent="0.4">
      <c r="B1941" s="4" t="s">
        <v>63</v>
      </c>
      <c r="C1941" s="4" t="s">
        <v>1873</v>
      </c>
      <c r="F1941" t="s">
        <v>1965</v>
      </c>
      <c r="G1941" s="4" t="s">
        <v>1874</v>
      </c>
      <c r="H1941" s="4" t="s">
        <v>2508</v>
      </c>
      <c r="I1941" s="4" t="str">
        <f t="shared" si="30"/>
        <v>选项表!$M$1941#</v>
      </c>
      <c r="J1941" s="4"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P1941">IFERROR(_xlfn._xlws.SORT(
    _xlfn.UNIQUE(
        TRANSPOSE(
            _xlfn.FILTERXML("&lt;select&gt;&lt;x&gt;"&amp;SUBSTITUTE(选项表[[#This Row],[选项表]],",","&lt;/x&gt;&lt;x&gt;") &amp;"&lt;/x&gt;&lt;/select&gt;","//x")
        )
    )
),"无合适选项，请联系作者更新数据")</f>
        <v>4</v>
      </c>
      <c r="N1941">
        <v>8</v>
      </c>
      <c r="O1941">
        <v>16</v>
      </c>
      <c r="P1941">
        <v>32</v>
      </c>
    </row>
    <row r="1942" spans="2:20" x14ac:dyDescent="0.4">
      <c r="B1942" s="4" t="s">
        <v>63</v>
      </c>
      <c r="C1942" s="4" t="s">
        <v>1873</v>
      </c>
      <c r="F1942" t="s">
        <v>1999</v>
      </c>
      <c r="G1942" s="4" t="s">
        <v>1874</v>
      </c>
      <c r="H1942" s="4" t="s">
        <v>2534</v>
      </c>
      <c r="I1942" s="4" t="str">
        <f t="shared" si="30"/>
        <v>选项表!$M$1942#</v>
      </c>
      <c r="J1942" s="4"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N1942">IFERROR(_xlfn._xlws.SORT(
    _xlfn.UNIQUE(
        TRANSPOSE(
            _xlfn.FILTERXML("&lt;select&gt;&lt;x&gt;"&amp;SUBSTITUTE(选项表[[#This Row],[选项表]],",","&lt;/x&gt;&lt;x&gt;") &amp;"&lt;/x&gt;&lt;/select&gt;","//x")
        )
    )
),"无合适选项，请联系作者更新数据")</f>
        <v>28</v>
      </c>
      <c r="N1942">
        <v>56</v>
      </c>
    </row>
    <row r="1943" spans="2:20" x14ac:dyDescent="0.4">
      <c r="B1943" s="4" t="s">
        <v>63</v>
      </c>
      <c r="C1943" s="4" t="s">
        <v>1873</v>
      </c>
      <c r="F1943" t="s">
        <v>1991</v>
      </c>
      <c r="G1943" s="4" t="s">
        <v>1874</v>
      </c>
      <c r="H1943" s="4" t="s">
        <v>2038</v>
      </c>
      <c r="I1943" s="4" t="str">
        <f t="shared" si="30"/>
        <v>选项表!$M$1943#</v>
      </c>
      <c r="J1943" s="4"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N1943">IFERROR(_xlfn._xlws.SORT(
    _xlfn.UNIQUE(
        TRANSPOSE(
            _xlfn.FILTERXML("&lt;select&gt;&lt;x&gt;"&amp;SUBSTITUTE(选项表[[#This Row],[选项表]],",","&lt;/x&gt;&lt;x&gt;") &amp;"&lt;/x&gt;&lt;/select&gt;","//x")
        )
    )
),"无合适选项，请联系作者更新数据")</f>
        <v>4</v>
      </c>
      <c r="N1943">
        <v>8</v>
      </c>
    </row>
    <row r="1944" spans="2:20" x14ac:dyDescent="0.4">
      <c r="B1944" s="4" t="s">
        <v>63</v>
      </c>
      <c r="C1944" s="4" t="s">
        <v>1873</v>
      </c>
      <c r="F1944" t="s">
        <v>1990</v>
      </c>
      <c r="G1944" s="4" t="s">
        <v>1874</v>
      </c>
      <c r="H1944" s="4" t="s">
        <v>2509</v>
      </c>
      <c r="I1944" s="4" t="str">
        <f t="shared" si="30"/>
        <v>选项表!$M$1944#</v>
      </c>
      <c r="J1944" s="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S1944">IFERROR(_xlfn._xlws.SORT(
    _xlfn.UNIQUE(
        TRANSPOSE(
            _xlfn.FILTERXML("&lt;select&gt;&lt;x&gt;"&amp;SUBSTITUTE(选项表[[#This Row],[选项表]],",","&lt;/x&gt;&lt;x&gt;") &amp;"&lt;/x&gt;&lt;/select&gt;","//x")
        )
    )
),"无合适选项，请联系作者更新数据")</f>
        <v>4</v>
      </c>
      <c r="N1944">
        <v>8</v>
      </c>
      <c r="O1944">
        <v>10</v>
      </c>
      <c r="P1944">
        <v>20</v>
      </c>
      <c r="Q1944">
        <v>32</v>
      </c>
      <c r="R1944">
        <v>40</v>
      </c>
      <c r="S1944">
        <v>80</v>
      </c>
    </row>
    <row r="1945" spans="2:20" x14ac:dyDescent="0.4">
      <c r="B1945" s="4" t="s">
        <v>63</v>
      </c>
      <c r="C1945" s="4" t="s">
        <v>1873</v>
      </c>
      <c r="F1945" t="s">
        <v>1989</v>
      </c>
      <c r="G1945" s="4" t="s">
        <v>1874</v>
      </c>
      <c r="H1945" s="4" t="s">
        <v>2510</v>
      </c>
      <c r="I1945" s="4" t="str">
        <f t="shared" si="30"/>
        <v>选项表!$M$1945#</v>
      </c>
      <c r="J1945" s="4"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P1945">IFERROR(_xlfn._xlws.SORT(
    _xlfn.UNIQUE(
        TRANSPOSE(
            _xlfn.FILTERXML("&lt;select&gt;&lt;x&gt;"&amp;SUBSTITUTE(选项表[[#This Row],[选项表]],",","&lt;/x&gt;&lt;x&gt;") &amp;"&lt;/x&gt;&lt;/select&gt;","//x")
        )
    )
),"无合适选项，请联系作者更新数据")</f>
        <v>6</v>
      </c>
      <c r="N1945">
        <v>14</v>
      </c>
      <c r="O1945">
        <v>28</v>
      </c>
      <c r="P1945">
        <v>56</v>
      </c>
    </row>
    <row r="1946" spans="2:20" x14ac:dyDescent="0.4">
      <c r="B1946" s="4" t="s">
        <v>63</v>
      </c>
      <c r="C1946" s="4" t="s">
        <v>1873</v>
      </c>
      <c r="F1946" t="s">
        <v>1993</v>
      </c>
      <c r="G1946" s="4" t="s">
        <v>1874</v>
      </c>
      <c r="H1946" s="4" t="s">
        <v>2525</v>
      </c>
      <c r="I1946" s="4" t="str">
        <f t="shared" si="30"/>
        <v>选项表!$M$1946#</v>
      </c>
      <c r="J1946" s="4"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O1946">IFERROR(_xlfn._xlws.SORT(
    _xlfn.UNIQUE(
        TRANSPOSE(
            _xlfn.FILTERXML("&lt;select&gt;&lt;x&gt;"&amp;SUBSTITUTE(选项表[[#This Row],[选项表]],",","&lt;/x&gt;&lt;x&gt;") &amp;"&lt;/x&gt;&lt;/select&gt;","//x")
        )
    )
),"无合适选项，请联系作者更新数据")</f>
        <v>8</v>
      </c>
      <c r="N1946">
        <v>36</v>
      </c>
      <c r="O1946">
        <v>72</v>
      </c>
    </row>
    <row r="1947" spans="2:20" x14ac:dyDescent="0.4">
      <c r="B1947" s="4" t="s">
        <v>63</v>
      </c>
      <c r="C1947" s="4" t="s">
        <v>1873</v>
      </c>
      <c r="F1947" t="s">
        <v>1992</v>
      </c>
      <c r="G1947" s="4" t="s">
        <v>1874</v>
      </c>
      <c r="H1947" s="4" t="s">
        <v>2512</v>
      </c>
      <c r="I1947" s="4" t="str">
        <f t="shared" si="30"/>
        <v>选项表!$M$1947#</v>
      </c>
      <c r="J1947" s="4"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P1947">IFERROR(_xlfn._xlws.SORT(
    _xlfn.UNIQUE(
        TRANSPOSE(
            _xlfn.FILTERXML("&lt;select&gt;&lt;x&gt;"&amp;SUBSTITUTE(选项表[[#This Row],[选项表]],",","&lt;/x&gt;&lt;x&gt;") &amp;"&lt;/x&gt;&lt;/select&gt;","//x")
        )
    )
),"无合适选项，请联系作者更新数据")</f>
        <v>10</v>
      </c>
      <c r="N1947">
        <v>20</v>
      </c>
      <c r="O1947">
        <v>40</v>
      </c>
      <c r="P1947">
        <v>80</v>
      </c>
    </row>
    <row r="1948" spans="2:20" x14ac:dyDescent="0.4">
      <c r="B1948" s="4" t="s">
        <v>63</v>
      </c>
      <c r="C1948" s="4" t="s">
        <v>1873</v>
      </c>
      <c r="F1948" t="s">
        <v>1994</v>
      </c>
      <c r="G1948" s="4" t="s">
        <v>1874</v>
      </c>
      <c r="H1948" s="4" t="s">
        <v>2513</v>
      </c>
      <c r="I1948" s="4" t="str">
        <f t="shared" si="30"/>
        <v>选项表!$M$1948#</v>
      </c>
      <c r="J1948" s="4"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O1948">IFERROR(_xlfn._xlws.SORT(
    _xlfn.UNIQUE(
        TRANSPOSE(
            _xlfn.FILTERXML("&lt;select&gt;&lt;x&gt;"&amp;SUBSTITUTE(选项表[[#This Row],[选项表]],",","&lt;/x&gt;&lt;x&gt;") &amp;"&lt;/x&gt;&lt;/select&gt;","//x")
        )
    )
),"无合适选项，请联系作者更新数据")</f>
        <v>32</v>
      </c>
      <c r="N1948">
        <v>90</v>
      </c>
      <c r="O1948">
        <v>180</v>
      </c>
    </row>
    <row r="1949" spans="2:20" x14ac:dyDescent="0.4">
      <c r="B1949" s="4" t="s">
        <v>63</v>
      </c>
      <c r="C1949" s="4" t="s">
        <v>1873</v>
      </c>
      <c r="F1949" t="s">
        <v>1988</v>
      </c>
      <c r="G1949" s="4" t="s">
        <v>1874</v>
      </c>
      <c r="H1949" s="4" t="s">
        <v>2514</v>
      </c>
      <c r="I1949" s="4" t="str">
        <f t="shared" si="30"/>
        <v>选项表!$M$1949#</v>
      </c>
      <c r="J1949" s="4"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P1949">IFERROR(_xlfn._xlws.SORT(
    _xlfn.UNIQUE(
        TRANSPOSE(
            _xlfn.FILTERXML("&lt;select&gt;&lt;x&gt;"&amp;SUBSTITUTE(选项表[[#This Row],[选项表]],",","&lt;/x&gt;&lt;x&gt;") &amp;"&lt;/x&gt;&lt;/select&gt;","//x")
        )
    )
),"无合适选项，请联系作者更新数据")</f>
        <v>16</v>
      </c>
      <c r="N1949">
        <v>32</v>
      </c>
      <c r="O1949">
        <v>82</v>
      </c>
      <c r="P1949">
        <v>164</v>
      </c>
    </row>
    <row r="1950" spans="2:20" x14ac:dyDescent="0.4">
      <c r="B1950" s="4" t="s">
        <v>63</v>
      </c>
      <c r="C1950" s="4" t="s">
        <v>1873</v>
      </c>
      <c r="F1950" t="s">
        <v>1996</v>
      </c>
      <c r="G1950" s="4" t="s">
        <v>1874</v>
      </c>
      <c r="H1950" s="4" t="s">
        <v>2515</v>
      </c>
      <c r="I1950" s="4" t="str">
        <f t="shared" si="30"/>
        <v>选项表!$M$1950#</v>
      </c>
      <c r="J1950" s="4"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O1950">IFERROR(_xlfn._xlws.SORT(
    _xlfn.UNIQUE(
        TRANSPOSE(
            _xlfn.FILTERXML("&lt;select&gt;&lt;x&gt;"&amp;SUBSTITUTE(选项表[[#This Row],[选项表]],",","&lt;/x&gt;&lt;x&gt;") &amp;"&lt;/x&gt;&lt;/select&gt;","//x")
        )
    )
),"无合适选项，请联系作者更新数据")</f>
        <v>10</v>
      </c>
      <c r="N1950">
        <v>22</v>
      </c>
      <c r="O1950">
        <v>44</v>
      </c>
    </row>
    <row r="1951" spans="2:20" x14ac:dyDescent="0.4">
      <c r="B1951" s="4" t="s">
        <v>63</v>
      </c>
      <c r="C1951" s="4" t="s">
        <v>1873</v>
      </c>
      <c r="F1951" t="s">
        <v>1979</v>
      </c>
      <c r="G1951" s="4" t="s">
        <v>1874</v>
      </c>
      <c r="H1951" s="4" t="s">
        <v>2516</v>
      </c>
      <c r="I1951" s="4" t="str">
        <f t="shared" si="30"/>
        <v>选项表!$M$1951#</v>
      </c>
      <c r="J1951" s="4"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Q1951">IFERROR(_xlfn._xlws.SORT(
    _xlfn.UNIQUE(
        TRANSPOSE(
            _xlfn.FILTERXML("&lt;select&gt;&lt;x&gt;"&amp;SUBSTITUTE(选项表[[#This Row],[选项表]],",","&lt;/x&gt;&lt;x&gt;") &amp;"&lt;/x&gt;&lt;/select&gt;","//x")
        )
    )
),"无合适选项，请联系作者更新数据")</f>
        <v>8</v>
      </c>
      <c r="N1951">
        <v>16</v>
      </c>
      <c r="O1951">
        <v>32</v>
      </c>
      <c r="P1951">
        <v>64</v>
      </c>
      <c r="Q1951">
        <v>84</v>
      </c>
    </row>
    <row r="1952" spans="2:20" x14ac:dyDescent="0.4">
      <c r="B1952" s="4" t="s">
        <v>63</v>
      </c>
      <c r="C1952" s="4" t="s">
        <v>1873</v>
      </c>
      <c r="F1952" t="s">
        <v>1980</v>
      </c>
      <c r="G1952" s="4" t="s">
        <v>1874</v>
      </c>
      <c r="H1952" s="4" t="s">
        <v>2517</v>
      </c>
      <c r="I1952" s="4" t="str">
        <f t="shared" si="30"/>
        <v>选项表!$M$1952#</v>
      </c>
      <c r="J1952" s="4"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R1952">IFERROR(_xlfn._xlws.SORT(
    _xlfn.UNIQUE(
        TRANSPOSE(
            _xlfn.FILTERXML("&lt;select&gt;&lt;x&gt;"&amp;SUBSTITUTE(选项表[[#This Row],[选项表]],",","&lt;/x&gt;&lt;x&gt;") &amp;"&lt;/x&gt;&lt;/select&gt;","//x")
        )
    )
),"无合适选项，请联系作者更新数据")</f>
        <v>8</v>
      </c>
      <c r="N1952">
        <v>16</v>
      </c>
      <c r="O1952">
        <v>24</v>
      </c>
      <c r="P1952">
        <v>32</v>
      </c>
      <c r="Q1952">
        <v>64</v>
      </c>
      <c r="R1952">
        <v>76</v>
      </c>
    </row>
    <row r="1953" spans="2:25" x14ac:dyDescent="0.4">
      <c r="B1953" s="4" t="s">
        <v>63</v>
      </c>
      <c r="C1953" s="4" t="s">
        <v>1873</v>
      </c>
      <c r="F1953" t="s">
        <v>1998</v>
      </c>
      <c r="G1953" s="4" t="s">
        <v>1874</v>
      </c>
      <c r="H1953" s="4" t="s">
        <v>2048</v>
      </c>
      <c r="I1953" s="4" t="str">
        <f t="shared" si="30"/>
        <v>选项表!$M$1953#</v>
      </c>
      <c r="J1953" s="4"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IFERROR(_xlfn._xlws.SORT(
    _xlfn.UNIQUE(
        TRANSPOSE(
            _xlfn.FILTERXML("&lt;select&gt;&lt;x&gt;"&amp;SUBSTITUTE(选项表[[#This Row],[选项表]],",","&lt;/x&gt;&lt;x&gt;") &amp;"&lt;/x&gt;&lt;/select&gt;","//x")
        )
    )
),"无合适选项，请联系作者更新数据")</f>
        <v>56</v>
      </c>
    </row>
    <row r="1954" spans="2:25" x14ac:dyDescent="0.4">
      <c r="B1954" s="4" t="s">
        <v>63</v>
      </c>
      <c r="C1954" s="4" t="s">
        <v>1873</v>
      </c>
      <c r="F1954" t="s">
        <v>1968</v>
      </c>
      <c r="G1954" s="4" t="s">
        <v>1874</v>
      </c>
      <c r="H1954" s="4" t="s">
        <v>2025</v>
      </c>
      <c r="I1954" s="4" t="str">
        <f t="shared" si="30"/>
        <v>选项表!$M$1954#</v>
      </c>
      <c r="J1954" s="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80</v>
      </c>
    </row>
    <row r="1955" spans="2:25" x14ac:dyDescent="0.4">
      <c r="B1955" s="4" t="s">
        <v>63</v>
      </c>
      <c r="C1955" s="4" t="s">
        <v>1873</v>
      </c>
      <c r="F1955" t="s">
        <v>1978</v>
      </c>
      <c r="G1955" s="4" t="s">
        <v>1874</v>
      </c>
      <c r="H1955" s="4" t="s">
        <v>2025</v>
      </c>
      <c r="I1955" s="4" t="str">
        <f t="shared" si="30"/>
        <v>选项表!$M$1955#</v>
      </c>
      <c r="J1955" s="4"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80</v>
      </c>
    </row>
    <row r="1956" spans="2:25" x14ac:dyDescent="0.4">
      <c r="B1956" s="4" t="s">
        <v>63</v>
      </c>
      <c r="C1956" s="4" t="s">
        <v>1873</v>
      </c>
      <c r="F1956" t="s">
        <v>1997</v>
      </c>
      <c r="G1956" s="4" t="s">
        <v>1874</v>
      </c>
      <c r="H1956" s="4" t="s">
        <v>2020</v>
      </c>
      <c r="I1956" s="4" t="str">
        <f t="shared" si="30"/>
        <v>选项表!$M$1956#</v>
      </c>
      <c r="J1956" s="4"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96</v>
      </c>
    </row>
    <row r="1957" spans="2:25" x14ac:dyDescent="0.4">
      <c r="B1957" s="4" t="s">
        <v>63</v>
      </c>
      <c r="C1957" s="4" t="s">
        <v>1873</v>
      </c>
      <c r="F1957" t="s">
        <v>1956</v>
      </c>
      <c r="G1957" s="4" t="s">
        <v>1874</v>
      </c>
      <c r="H1957" s="4" t="s">
        <v>2020</v>
      </c>
      <c r="I1957" s="4" t="str">
        <f t="shared" si="30"/>
        <v>选项表!$M$1957#</v>
      </c>
      <c r="J1957" s="4"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IFERROR(_xlfn._xlws.SORT(
    _xlfn.UNIQUE(
        TRANSPOSE(
            _xlfn.FILTERXML("&lt;select&gt;&lt;x&gt;"&amp;SUBSTITUTE(选项表[[#This Row],[选项表]],",","&lt;/x&gt;&lt;x&gt;") &amp;"&lt;/x&gt;&lt;/select&gt;","//x")
        )
    )
),"无合适选项，请联系作者更新数据")</f>
        <v>96</v>
      </c>
    </row>
    <row r="1958" spans="2:25" x14ac:dyDescent="0.4">
      <c r="B1958" s="4" t="s">
        <v>63</v>
      </c>
      <c r="C1958" s="4" t="s">
        <v>1873</v>
      </c>
      <c r="F1958" t="s">
        <v>1995</v>
      </c>
      <c r="G1958" s="4" t="s">
        <v>1874</v>
      </c>
      <c r="H1958" s="4" t="s">
        <v>2020</v>
      </c>
      <c r="I1958" s="4" t="str">
        <f t="shared" si="30"/>
        <v>选项表!$M$1958#</v>
      </c>
      <c r="J1958" s="4"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IFERROR(_xlfn._xlws.SORT(
    _xlfn.UNIQUE(
        TRANSPOSE(
            _xlfn.FILTERXML("&lt;select&gt;&lt;x&gt;"&amp;SUBSTITUTE(选项表[[#This Row],[选项表]],",","&lt;/x&gt;&lt;x&gt;") &amp;"&lt;/x&gt;&lt;/select&gt;","//x")
        )
    )
),"无合适选项，请联系作者更新数据")</f>
        <v>96</v>
      </c>
    </row>
    <row r="1959" spans="2:25" x14ac:dyDescent="0.4">
      <c r="B1959" s="4" t="s">
        <v>63</v>
      </c>
      <c r="C1959" s="4" t="s">
        <v>1873</v>
      </c>
      <c r="F1959" t="s">
        <v>2000</v>
      </c>
      <c r="G1959" s="4" t="s">
        <v>1874</v>
      </c>
      <c r="H1959" s="4" t="s">
        <v>2020</v>
      </c>
      <c r="I1959" s="4" t="str">
        <f t="shared" si="30"/>
        <v>选项表!$M$1959#</v>
      </c>
      <c r="J1959" s="4"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IFERROR(_xlfn._xlws.SORT(
    _xlfn.UNIQUE(
        TRANSPOSE(
            _xlfn.FILTERXML("&lt;select&gt;&lt;x&gt;"&amp;SUBSTITUTE(选项表[[#This Row],[选项表]],",","&lt;/x&gt;&lt;x&gt;") &amp;"&lt;/x&gt;&lt;/select&gt;","//x")
        )
    )
),"无合适选项，请联系作者更新数据")</f>
        <v>96</v>
      </c>
    </row>
    <row r="1960" spans="2:25" x14ac:dyDescent="0.4">
      <c r="B1960" s="4" t="s">
        <v>2260</v>
      </c>
      <c r="C1960" s="4" t="s">
        <v>1873</v>
      </c>
      <c r="F1960" t="s">
        <v>2261</v>
      </c>
      <c r="G1960" s="4" t="s">
        <v>1874</v>
      </c>
      <c r="H1960" s="4" t="s">
        <v>2535</v>
      </c>
      <c r="I1960" s="4" t="str">
        <f t="shared" si="30"/>
        <v>选项表!$M$1960#</v>
      </c>
      <c r="J1960" s="4"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U1960">IFERROR(_xlfn._xlws.SORT(
    _xlfn.UNIQUE(
        TRANSPOSE(
            _xlfn.FILTERXML("&lt;select&gt;&lt;x&gt;"&amp;SUBSTITUTE(选项表[[#This Row],[选项表]],",","&lt;/x&gt;&lt;x&gt;") &amp;"&lt;/x&gt;&lt;/select&gt;","//x")
        )
    )
),"无合适选项，请联系作者更新数据")</f>
        <v>2</v>
      </c>
      <c r="N1960">
        <v>4</v>
      </c>
      <c r="O1960">
        <v>8</v>
      </c>
      <c r="P1960">
        <v>16</v>
      </c>
      <c r="Q1960">
        <v>24</v>
      </c>
      <c r="R1960">
        <v>32</v>
      </c>
      <c r="S1960">
        <v>48</v>
      </c>
      <c r="T1960">
        <v>64</v>
      </c>
      <c r="U1960">
        <v>76</v>
      </c>
    </row>
    <row r="1961" spans="2:25" x14ac:dyDescent="0.4">
      <c r="B1961" s="4" t="s">
        <v>2260</v>
      </c>
      <c r="C1961" s="4" t="s">
        <v>11</v>
      </c>
      <c r="F1961" t="s">
        <v>2261</v>
      </c>
      <c r="G1961" s="4" t="s">
        <v>1874</v>
      </c>
      <c r="H1961" s="4" t="s">
        <v>2535</v>
      </c>
      <c r="I1961" s="4" t="str">
        <f t="shared" si="30"/>
        <v>选项表!$M$1961#</v>
      </c>
      <c r="J1961" s="4"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U1961">IFERROR(_xlfn._xlws.SORT(
    _xlfn.UNIQUE(
        TRANSPOSE(
            _xlfn.FILTERXML("&lt;select&gt;&lt;x&gt;"&amp;SUBSTITUTE(选项表[[#This Row],[选项表]],",","&lt;/x&gt;&lt;x&gt;") &amp;"&lt;/x&gt;&lt;/select&gt;","//x")
        )
    )
),"无合适选项，请联系作者更新数据")</f>
        <v>2</v>
      </c>
      <c r="N1961">
        <v>4</v>
      </c>
      <c r="O1961">
        <v>8</v>
      </c>
      <c r="P1961">
        <v>16</v>
      </c>
      <c r="Q1961">
        <v>24</v>
      </c>
      <c r="R1961">
        <v>32</v>
      </c>
      <c r="S1961">
        <v>48</v>
      </c>
      <c r="T1961">
        <v>64</v>
      </c>
      <c r="U1961">
        <v>76</v>
      </c>
    </row>
    <row r="1962" spans="2:25" x14ac:dyDescent="0.4">
      <c r="B1962" s="4" t="s">
        <v>2260</v>
      </c>
      <c r="C1962" s="4" t="s">
        <v>1872</v>
      </c>
      <c r="F1962" t="s">
        <v>2261</v>
      </c>
      <c r="G1962" s="4" t="s">
        <v>1874</v>
      </c>
      <c r="H1962" s="4" t="s">
        <v>2535</v>
      </c>
      <c r="I1962" s="4" t="str">
        <f t="shared" si="30"/>
        <v>选项表!$M$1962#</v>
      </c>
      <c r="J1962" s="4"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U1962">IFERROR(_xlfn._xlws.SORT(
    _xlfn.UNIQUE(
        TRANSPOSE(
            _xlfn.FILTERXML("&lt;select&gt;&lt;x&gt;"&amp;SUBSTITUTE(选项表[[#This Row],[选项表]],",","&lt;/x&gt;&lt;x&gt;") &amp;"&lt;/x&gt;&lt;/select&gt;","//x")
        )
    )
),"无合适选项，请联系作者更新数据")</f>
        <v>2</v>
      </c>
      <c r="N1962">
        <v>4</v>
      </c>
      <c r="O1962">
        <v>8</v>
      </c>
      <c r="P1962">
        <v>16</v>
      </c>
      <c r="Q1962">
        <v>24</v>
      </c>
      <c r="R1962">
        <v>32</v>
      </c>
      <c r="S1962">
        <v>48</v>
      </c>
      <c r="T1962">
        <v>64</v>
      </c>
      <c r="U1962">
        <v>76</v>
      </c>
    </row>
    <row r="1963" spans="2:25" x14ac:dyDescent="0.4">
      <c r="B1963" s="4" t="s">
        <v>2260</v>
      </c>
      <c r="C1963" s="4" t="s">
        <v>1873</v>
      </c>
      <c r="F1963" t="s">
        <v>2262</v>
      </c>
      <c r="G1963" s="4" t="s">
        <v>1874</v>
      </c>
      <c r="H1963" s="4" t="s">
        <v>2536</v>
      </c>
      <c r="I1963" s="4" t="str">
        <f t="shared" si="30"/>
        <v>选项表!$M$1963#</v>
      </c>
      <c r="J1963" s="4"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Y1963">IFERROR(_xlfn._xlws.SORT(
    _xlfn.UNIQUE(
        TRANSPOSE(
            _xlfn.FILTERXML("&lt;select&gt;&lt;x&gt;"&amp;SUBSTITUTE(选项表[[#This Row],[选项表]],",","&lt;/x&gt;&lt;x&gt;") &amp;"&lt;/x&gt;&lt;/select&gt;","//x")
        )
    )
),"无合适选项，请联系作者更新数据")</f>
        <v>2</v>
      </c>
      <c r="N1963">
        <v>4</v>
      </c>
      <c r="O1963">
        <v>8</v>
      </c>
      <c r="P1963">
        <v>16</v>
      </c>
      <c r="Q1963">
        <v>32</v>
      </c>
      <c r="R1963">
        <v>48</v>
      </c>
      <c r="S1963">
        <v>64</v>
      </c>
      <c r="T1963">
        <v>80</v>
      </c>
      <c r="U1963">
        <v>96</v>
      </c>
      <c r="V1963">
        <v>116</v>
      </c>
      <c r="W1963">
        <v>128</v>
      </c>
      <c r="X1963">
        <v>160</v>
      </c>
      <c r="Y1963">
        <v>232</v>
      </c>
    </row>
    <row r="1964" spans="2:25" x14ac:dyDescent="0.4">
      <c r="B1964" s="4" t="s">
        <v>2260</v>
      </c>
      <c r="C1964" s="4" t="s">
        <v>11</v>
      </c>
      <c r="F1964" t="s">
        <v>2262</v>
      </c>
      <c r="G1964" s="4" t="s">
        <v>1874</v>
      </c>
      <c r="H1964" s="4" t="s">
        <v>2536</v>
      </c>
      <c r="I1964" s="4" t="str">
        <f t="shared" si="30"/>
        <v>选项表!$M$1964#</v>
      </c>
      <c r="J1964" s="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Y1964">IFERROR(_xlfn._xlws.SORT(
    _xlfn.UNIQUE(
        TRANSPOSE(
            _xlfn.FILTERXML("&lt;select&gt;&lt;x&gt;"&amp;SUBSTITUTE(选项表[[#This Row],[选项表]],",","&lt;/x&gt;&lt;x&gt;") &amp;"&lt;/x&gt;&lt;/select&gt;","//x")
        )
    )
),"无合适选项，请联系作者更新数据")</f>
        <v>2</v>
      </c>
      <c r="N1964">
        <v>4</v>
      </c>
      <c r="O1964">
        <v>8</v>
      </c>
      <c r="P1964">
        <v>16</v>
      </c>
      <c r="Q1964">
        <v>32</v>
      </c>
      <c r="R1964">
        <v>48</v>
      </c>
      <c r="S1964">
        <v>64</v>
      </c>
      <c r="T1964">
        <v>80</v>
      </c>
      <c r="U1964">
        <v>96</v>
      </c>
      <c r="V1964">
        <v>116</v>
      </c>
      <c r="W1964">
        <v>128</v>
      </c>
      <c r="X1964">
        <v>160</v>
      </c>
      <c r="Y1964">
        <v>232</v>
      </c>
    </row>
    <row r="1965" spans="2:25" x14ac:dyDescent="0.4">
      <c r="B1965" s="4" t="s">
        <v>2260</v>
      </c>
      <c r="C1965" s="4" t="s">
        <v>1872</v>
      </c>
      <c r="F1965" t="s">
        <v>2262</v>
      </c>
      <c r="G1965" s="4" t="s">
        <v>1874</v>
      </c>
      <c r="H1965" s="4" t="s">
        <v>2536</v>
      </c>
      <c r="I1965" s="4" t="str">
        <f t="shared" si="30"/>
        <v>选项表!$M$1965#</v>
      </c>
      <c r="J1965" s="4"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Y1965">IFERROR(_xlfn._xlws.SORT(
    _xlfn.UNIQUE(
        TRANSPOSE(
            _xlfn.FILTERXML("&lt;select&gt;&lt;x&gt;"&amp;SUBSTITUTE(选项表[[#This Row],[选项表]],",","&lt;/x&gt;&lt;x&gt;") &amp;"&lt;/x&gt;&lt;/select&gt;","//x")
        )
    )
),"无合适选项，请联系作者更新数据")</f>
        <v>2</v>
      </c>
      <c r="N1965">
        <v>4</v>
      </c>
      <c r="O1965">
        <v>8</v>
      </c>
      <c r="P1965">
        <v>16</v>
      </c>
      <c r="Q1965">
        <v>32</v>
      </c>
      <c r="R1965">
        <v>48</v>
      </c>
      <c r="S1965">
        <v>64</v>
      </c>
      <c r="T1965">
        <v>80</v>
      </c>
      <c r="U1965">
        <v>96</v>
      </c>
      <c r="V1965">
        <v>116</v>
      </c>
      <c r="W1965">
        <v>128</v>
      </c>
      <c r="X1965">
        <v>160</v>
      </c>
      <c r="Y1965">
        <v>232</v>
      </c>
    </row>
    <row r="1966" spans="2:25" x14ac:dyDescent="0.4">
      <c r="B1966" s="4" t="s">
        <v>2260</v>
      </c>
      <c r="C1966" s="4" t="s">
        <v>1873</v>
      </c>
      <c r="F1966" t="s">
        <v>2263</v>
      </c>
      <c r="G1966" s="4" t="s">
        <v>1874</v>
      </c>
      <c r="H1966" s="4" t="s">
        <v>2537</v>
      </c>
      <c r="I1966" s="4" t="str">
        <f t="shared" si="30"/>
        <v>选项表!$M$1966#</v>
      </c>
      <c r="J1966" s="4"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U1966">IFERROR(_xlfn._xlws.SORT(
    _xlfn.UNIQUE(
        TRANSPOSE(
            _xlfn.FILTERXML("&lt;select&gt;&lt;x&gt;"&amp;SUBSTITUTE(选项表[[#This Row],[选项表]],",","&lt;/x&gt;&lt;x&gt;") &amp;"&lt;/x&gt;&lt;/select&gt;","//x")
        )
    )
),"无合适选项，请联系作者更新数据")</f>
        <v>2</v>
      </c>
      <c r="N1966">
        <v>4</v>
      </c>
      <c r="O1966">
        <v>8</v>
      </c>
      <c r="P1966">
        <v>16</v>
      </c>
      <c r="Q1966">
        <v>32</v>
      </c>
      <c r="R1966">
        <v>64</v>
      </c>
      <c r="S1966">
        <v>80</v>
      </c>
      <c r="T1966">
        <v>128</v>
      </c>
      <c r="U1966">
        <v>160</v>
      </c>
    </row>
    <row r="1967" spans="2:25" x14ac:dyDescent="0.4">
      <c r="B1967" s="4" t="s">
        <v>2260</v>
      </c>
      <c r="C1967" s="4" t="s">
        <v>11</v>
      </c>
      <c r="F1967" t="s">
        <v>2263</v>
      </c>
      <c r="G1967" s="4" t="s">
        <v>1874</v>
      </c>
      <c r="H1967" s="4" t="s">
        <v>2537</v>
      </c>
      <c r="I1967" s="4" t="str">
        <f t="shared" si="30"/>
        <v>选项表!$M$1967#</v>
      </c>
      <c r="J1967" s="4"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U1967">IFERROR(_xlfn._xlws.SORT(
    _xlfn.UNIQUE(
        TRANSPOSE(
            _xlfn.FILTERXML("&lt;select&gt;&lt;x&gt;"&amp;SUBSTITUTE(选项表[[#This Row],[选项表]],",","&lt;/x&gt;&lt;x&gt;") &amp;"&lt;/x&gt;&lt;/select&gt;","//x")
        )
    )
),"无合适选项，请联系作者更新数据")</f>
        <v>2</v>
      </c>
      <c r="N1967">
        <v>4</v>
      </c>
      <c r="O1967">
        <v>8</v>
      </c>
      <c r="P1967">
        <v>16</v>
      </c>
      <c r="Q1967">
        <v>32</v>
      </c>
      <c r="R1967">
        <v>64</v>
      </c>
      <c r="S1967">
        <v>80</v>
      </c>
      <c r="T1967">
        <v>128</v>
      </c>
      <c r="U1967">
        <v>160</v>
      </c>
    </row>
    <row r="1968" spans="2:25" x14ac:dyDescent="0.4">
      <c r="B1968" s="4" t="s">
        <v>2260</v>
      </c>
      <c r="C1968" s="4" t="s">
        <v>1872</v>
      </c>
      <c r="F1968" t="s">
        <v>2263</v>
      </c>
      <c r="G1968" s="4" t="s">
        <v>1874</v>
      </c>
      <c r="H1968" s="4" t="s">
        <v>2537</v>
      </c>
      <c r="I1968" s="4" t="str">
        <f t="shared" si="30"/>
        <v>选项表!$M$1968#</v>
      </c>
      <c r="J1968" s="4"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U1968">IFERROR(_xlfn._xlws.SORT(
    _xlfn.UNIQUE(
        TRANSPOSE(
            _xlfn.FILTERXML("&lt;select&gt;&lt;x&gt;"&amp;SUBSTITUTE(选项表[[#This Row],[选项表]],",","&lt;/x&gt;&lt;x&gt;") &amp;"&lt;/x&gt;&lt;/select&gt;","//x")
        )
    )
),"无合适选项，请联系作者更新数据")</f>
        <v>2</v>
      </c>
      <c r="N1968">
        <v>4</v>
      </c>
      <c r="O1968">
        <v>8</v>
      </c>
      <c r="P1968">
        <v>16</v>
      </c>
      <c r="Q1968">
        <v>32</v>
      </c>
      <c r="R1968">
        <v>64</v>
      </c>
      <c r="S1968">
        <v>80</v>
      </c>
      <c r="T1968">
        <v>128</v>
      </c>
      <c r="U1968">
        <v>160</v>
      </c>
    </row>
    <row r="1969" spans="2:17" x14ac:dyDescent="0.4">
      <c r="B1969" s="4" t="s">
        <v>2260</v>
      </c>
      <c r="C1969" s="4" t="s">
        <v>1873</v>
      </c>
      <c r="F1969" t="s">
        <v>2264</v>
      </c>
      <c r="G1969" s="4" t="s">
        <v>1874</v>
      </c>
      <c r="H1969" s="4" t="s">
        <v>2497</v>
      </c>
      <c r="I1969" s="4" t="str">
        <f t="shared" si="30"/>
        <v>选项表!$M$1969#</v>
      </c>
      <c r="J1969" s="4"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O1969">IFERROR(_xlfn._xlws.SORT(
    _xlfn.UNIQUE(
        TRANSPOSE(
            _xlfn.FILTERXML("&lt;select&gt;&lt;x&gt;"&amp;SUBSTITUTE(选项表[[#This Row],[选项表]],",","&lt;/x&gt;&lt;x&gt;") &amp;"&lt;/x&gt;&lt;/select&gt;","//x")
        )
    )
),"无合适选项，请联系作者更新数据")</f>
        <v>16</v>
      </c>
      <c r="N1969">
        <v>32</v>
      </c>
      <c r="O1969">
        <v>64</v>
      </c>
    </row>
    <row r="1970" spans="2:17" x14ac:dyDescent="0.4">
      <c r="B1970" s="4" t="s">
        <v>2260</v>
      </c>
      <c r="C1970" s="4" t="s">
        <v>11</v>
      </c>
      <c r="F1970" t="s">
        <v>2264</v>
      </c>
      <c r="G1970" s="4" t="s">
        <v>1874</v>
      </c>
      <c r="H1970" s="4" t="s">
        <v>2497</v>
      </c>
      <c r="I1970" s="4" t="str">
        <f t="shared" si="30"/>
        <v>选项表!$M$1970#</v>
      </c>
      <c r="J1970" s="4"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O1970">IFERROR(_xlfn._xlws.SORT(
    _xlfn.UNIQUE(
        TRANSPOSE(
            _xlfn.FILTERXML("&lt;select&gt;&lt;x&gt;"&amp;SUBSTITUTE(选项表[[#This Row],[选项表]],",","&lt;/x&gt;&lt;x&gt;") &amp;"&lt;/x&gt;&lt;/select&gt;","//x")
        )
    )
),"无合适选项，请联系作者更新数据")</f>
        <v>16</v>
      </c>
      <c r="N1970">
        <v>32</v>
      </c>
      <c r="O1970">
        <v>64</v>
      </c>
    </row>
    <row r="1971" spans="2:17" x14ac:dyDescent="0.4">
      <c r="B1971" s="4" t="s">
        <v>2260</v>
      </c>
      <c r="C1971" s="4" t="s">
        <v>1872</v>
      </c>
      <c r="F1971" t="s">
        <v>2264</v>
      </c>
      <c r="G1971" s="4" t="s">
        <v>1874</v>
      </c>
      <c r="H1971" s="4" t="s">
        <v>2497</v>
      </c>
      <c r="I1971" s="4" t="str">
        <f t="shared" si="30"/>
        <v>选项表!$M$1971#</v>
      </c>
      <c r="J1971" s="4"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O1971">IFERROR(_xlfn._xlws.SORT(
    _xlfn.UNIQUE(
        TRANSPOSE(
            _xlfn.FILTERXML("&lt;select&gt;&lt;x&gt;"&amp;SUBSTITUTE(选项表[[#This Row],[选项表]],",","&lt;/x&gt;&lt;x&gt;") &amp;"&lt;/x&gt;&lt;/select&gt;","//x")
        )
    )
),"无合适选项，请联系作者更新数据")</f>
        <v>16</v>
      </c>
      <c r="N1971">
        <v>32</v>
      </c>
      <c r="O1971">
        <v>64</v>
      </c>
    </row>
    <row r="1972" spans="2:17" x14ac:dyDescent="0.4">
      <c r="B1972" s="4" t="s">
        <v>2260</v>
      </c>
      <c r="C1972" s="4" t="s">
        <v>1873</v>
      </c>
      <c r="F1972" t="s">
        <v>2265</v>
      </c>
      <c r="G1972" s="4" t="s">
        <v>1874</v>
      </c>
      <c r="H1972" s="4" t="s">
        <v>2538</v>
      </c>
      <c r="I1972" s="4" t="str">
        <f t="shared" si="30"/>
        <v>选项表!$M$1972#</v>
      </c>
      <c r="J1972" s="4"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Q1972">IFERROR(_xlfn._xlws.SORT(
    _xlfn.UNIQUE(
        TRANSPOSE(
            _xlfn.FILTERXML("&lt;select&gt;&lt;x&gt;"&amp;SUBSTITUTE(选项表[[#This Row],[选项表]],",","&lt;/x&gt;&lt;x&gt;") &amp;"&lt;/x&gt;&lt;/select&gt;","//x")
        )
    )
),"无合适选项，请联系作者更新数据")</f>
        <v>4</v>
      </c>
      <c r="N1972">
        <v>8</v>
      </c>
      <c r="O1972">
        <v>16</v>
      </c>
      <c r="P1972">
        <v>32</v>
      </c>
      <c r="Q1972">
        <v>48</v>
      </c>
    </row>
    <row r="1973" spans="2:17" x14ac:dyDescent="0.4">
      <c r="B1973" s="4" t="s">
        <v>2260</v>
      </c>
      <c r="C1973" s="4" t="s">
        <v>11</v>
      </c>
      <c r="F1973" t="s">
        <v>2265</v>
      </c>
      <c r="G1973" s="4" t="s">
        <v>1874</v>
      </c>
      <c r="H1973" s="4" t="s">
        <v>2538</v>
      </c>
      <c r="I1973" s="4" t="str">
        <f t="shared" si="30"/>
        <v>选项表!$M$1973#</v>
      </c>
      <c r="J1973" s="4"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Q1973">IFERROR(_xlfn._xlws.SORT(
    _xlfn.UNIQUE(
        TRANSPOSE(
            _xlfn.FILTERXML("&lt;select&gt;&lt;x&gt;"&amp;SUBSTITUTE(选项表[[#This Row],[选项表]],",","&lt;/x&gt;&lt;x&gt;") &amp;"&lt;/x&gt;&lt;/select&gt;","//x")
        )
    )
),"无合适选项，请联系作者更新数据")</f>
        <v>4</v>
      </c>
      <c r="N1973">
        <v>8</v>
      </c>
      <c r="O1973">
        <v>16</v>
      </c>
      <c r="P1973">
        <v>32</v>
      </c>
      <c r="Q1973">
        <v>48</v>
      </c>
    </row>
    <row r="1974" spans="2:17" x14ac:dyDescent="0.4">
      <c r="B1974" s="4" t="s">
        <v>2260</v>
      </c>
      <c r="C1974" s="4" t="s">
        <v>1872</v>
      </c>
      <c r="F1974" t="s">
        <v>2265</v>
      </c>
      <c r="G1974" s="4" t="s">
        <v>1874</v>
      </c>
      <c r="H1974" s="4" t="s">
        <v>2538</v>
      </c>
      <c r="I1974" s="4" t="str">
        <f t="shared" si="30"/>
        <v>选项表!$M$1974#</v>
      </c>
      <c r="J1974" s="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Q1974">IFERROR(_xlfn._xlws.SORT(
    _xlfn.UNIQUE(
        TRANSPOSE(
            _xlfn.FILTERXML("&lt;select&gt;&lt;x&gt;"&amp;SUBSTITUTE(选项表[[#This Row],[选项表]],",","&lt;/x&gt;&lt;x&gt;") &amp;"&lt;/x&gt;&lt;/select&gt;","//x")
        )
    )
),"无合适选项，请联系作者更新数据")</f>
        <v>4</v>
      </c>
      <c r="N1974">
        <v>8</v>
      </c>
      <c r="O1974">
        <v>16</v>
      </c>
      <c r="P1974">
        <v>32</v>
      </c>
      <c r="Q1974">
        <v>48</v>
      </c>
    </row>
    <row r="1975" spans="2:17" x14ac:dyDescent="0.4">
      <c r="B1975" s="4" t="s">
        <v>2260</v>
      </c>
      <c r="C1975" s="4" t="s">
        <v>1873</v>
      </c>
      <c r="F1975" t="s">
        <v>2266</v>
      </c>
      <c r="G1975" s="4" t="s">
        <v>1874</v>
      </c>
      <c r="H1975" s="4" t="s">
        <v>2539</v>
      </c>
      <c r="I1975" s="4" t="str">
        <f t="shared" si="30"/>
        <v>选项表!$M$1975#</v>
      </c>
      <c r="J1975" s="4"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Q1975">IFERROR(_xlfn._xlws.SORT(
    _xlfn.UNIQUE(
        TRANSPOSE(
            _xlfn.FILTERXML("&lt;select&gt;&lt;x&gt;"&amp;SUBSTITUTE(选项表[[#This Row],[选项表]],",","&lt;/x&gt;&lt;x&gt;") &amp;"&lt;/x&gt;&lt;/select&gt;","//x")
        )
    )
),"无合适选项，请联系作者更新数据")</f>
        <v>2</v>
      </c>
      <c r="N1975">
        <v>4</v>
      </c>
      <c r="O1975">
        <v>8</v>
      </c>
      <c r="P1975">
        <v>12</v>
      </c>
      <c r="Q1975">
        <v>32</v>
      </c>
    </row>
    <row r="1976" spans="2:17" x14ac:dyDescent="0.4">
      <c r="B1976" s="4" t="s">
        <v>2260</v>
      </c>
      <c r="C1976" s="4" t="s">
        <v>11</v>
      </c>
      <c r="F1976" t="s">
        <v>2266</v>
      </c>
      <c r="G1976" s="4" t="s">
        <v>1874</v>
      </c>
      <c r="H1976" s="4" t="s">
        <v>2539</v>
      </c>
      <c r="I1976" s="4" t="str">
        <f t="shared" si="30"/>
        <v>选项表!$M$1976#</v>
      </c>
      <c r="J1976" s="4"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Q1976">IFERROR(_xlfn._xlws.SORT(
    _xlfn.UNIQUE(
        TRANSPOSE(
            _xlfn.FILTERXML("&lt;select&gt;&lt;x&gt;"&amp;SUBSTITUTE(选项表[[#This Row],[选项表]],",","&lt;/x&gt;&lt;x&gt;") &amp;"&lt;/x&gt;&lt;/select&gt;","//x")
        )
    )
),"无合适选项，请联系作者更新数据")</f>
        <v>2</v>
      </c>
      <c r="N1976">
        <v>4</v>
      </c>
      <c r="O1976">
        <v>8</v>
      </c>
      <c r="P1976">
        <v>12</v>
      </c>
      <c r="Q1976">
        <v>32</v>
      </c>
    </row>
    <row r="1977" spans="2:17" x14ac:dyDescent="0.4">
      <c r="B1977" s="4" t="s">
        <v>2260</v>
      </c>
      <c r="C1977" s="4" t="s">
        <v>1872</v>
      </c>
      <c r="F1977" t="s">
        <v>2266</v>
      </c>
      <c r="G1977" s="4" t="s">
        <v>1874</v>
      </c>
      <c r="H1977" s="4" t="s">
        <v>2539</v>
      </c>
      <c r="I1977" s="4" t="str">
        <f t="shared" si="30"/>
        <v>选项表!$M$1977#</v>
      </c>
      <c r="J1977" s="4"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Q1977">IFERROR(_xlfn._xlws.SORT(
    _xlfn.UNIQUE(
        TRANSPOSE(
            _xlfn.FILTERXML("&lt;select&gt;&lt;x&gt;"&amp;SUBSTITUTE(选项表[[#This Row],[选项表]],",","&lt;/x&gt;&lt;x&gt;") &amp;"&lt;/x&gt;&lt;/select&gt;","//x")
        )
    )
),"无合适选项，请联系作者更新数据")</f>
        <v>2</v>
      </c>
      <c r="N1977">
        <v>4</v>
      </c>
      <c r="O1977">
        <v>8</v>
      </c>
      <c r="P1977">
        <v>12</v>
      </c>
      <c r="Q1977">
        <v>32</v>
      </c>
    </row>
    <row r="1978" spans="2:17" x14ac:dyDescent="0.4">
      <c r="B1978" s="4" t="s">
        <v>240</v>
      </c>
      <c r="C1978" s="4" t="s">
        <v>1873</v>
      </c>
      <c r="E1978">
        <v>1</v>
      </c>
      <c r="G1978" s="4" t="s">
        <v>1874</v>
      </c>
      <c r="H1978" s="4" t="s">
        <v>2068</v>
      </c>
      <c r="I1978" s="4" t="str">
        <f t="shared" si="30"/>
        <v>选项表!$M$1978#</v>
      </c>
      <c r="J1978" s="4"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1</v>
      </c>
    </row>
    <row r="1979" spans="2:17" x14ac:dyDescent="0.4">
      <c r="B1979" s="4" t="s">
        <v>240</v>
      </c>
      <c r="C1979" s="4" t="s">
        <v>1873</v>
      </c>
      <c r="E1979">
        <v>2</v>
      </c>
      <c r="G1979" s="4" t="s">
        <v>1874</v>
      </c>
      <c r="H1979" s="4" t="s">
        <v>2068</v>
      </c>
      <c r="I1979" s="4" t="str">
        <f t="shared" si="30"/>
        <v>选项表!$M$1979#</v>
      </c>
      <c r="J1979" s="4"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IFERROR(_xlfn._xlws.SORT(
    _xlfn.UNIQUE(
        TRANSPOSE(
            _xlfn.FILTERXML("&lt;select&gt;&lt;x&gt;"&amp;SUBSTITUTE(选项表[[#This Row],[选项表]],",","&lt;/x&gt;&lt;x&gt;") &amp;"&lt;/x&gt;&lt;/select&gt;","//x")
        )
    )
),"无合适选项，请联系作者更新数据")</f>
        <v>1</v>
      </c>
    </row>
    <row r="1980" spans="2:17" x14ac:dyDescent="0.4">
      <c r="B1980" s="4" t="s">
        <v>240</v>
      </c>
      <c r="C1980" s="4" t="s">
        <v>1873</v>
      </c>
      <c r="E1980">
        <v>4</v>
      </c>
      <c r="G1980" s="4" t="s">
        <v>1874</v>
      </c>
      <c r="H1980" s="4" t="s">
        <v>2069</v>
      </c>
      <c r="I1980" s="4" t="str">
        <f t="shared" si="30"/>
        <v>选项表!$M$1980#</v>
      </c>
      <c r="J1980" s="4"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IFERROR(_xlfn._xlws.SORT(
    _xlfn.UNIQUE(
        TRANSPOSE(
            _xlfn.FILTERXML("&lt;select&gt;&lt;x&gt;"&amp;SUBSTITUTE(选项表[[#This Row],[选项表]],",","&lt;/x&gt;&lt;x&gt;") &amp;"&lt;/x&gt;&lt;/select&gt;","//x")
        )
    )
),"无合适选项，请联系作者更新数据")</f>
        <v>2</v>
      </c>
    </row>
    <row r="1981" spans="2:17" x14ac:dyDescent="0.4">
      <c r="B1981" s="4" t="s">
        <v>240</v>
      </c>
      <c r="C1981" s="4" t="s">
        <v>1873</v>
      </c>
      <c r="E1981">
        <v>8</v>
      </c>
      <c r="G1981" s="4" t="s">
        <v>1874</v>
      </c>
      <c r="H1981" s="4" t="s">
        <v>2060</v>
      </c>
      <c r="I1981" s="4" t="str">
        <f t="shared" si="30"/>
        <v>选项表!$M$1981#</v>
      </c>
      <c r="J1981" s="4"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4</v>
      </c>
    </row>
    <row r="1982" spans="2:17" x14ac:dyDescent="0.4">
      <c r="B1982" s="4" t="s">
        <v>240</v>
      </c>
      <c r="C1982" s="4" t="s">
        <v>1873</v>
      </c>
      <c r="E1982">
        <v>16</v>
      </c>
      <c r="G1982" s="4" t="s">
        <v>1874</v>
      </c>
      <c r="H1982" s="4" t="s">
        <v>2249</v>
      </c>
      <c r="I1982" s="4" t="str">
        <f t="shared" si="30"/>
        <v>选项表!$M$1982#</v>
      </c>
      <c r="J1982" s="4"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N1982">IFERROR(_xlfn._xlws.SORT(
    _xlfn.UNIQUE(
        TRANSPOSE(
            _xlfn.FILTERXML("&lt;select&gt;&lt;x&gt;"&amp;SUBSTITUTE(选项表[[#This Row],[选项表]],",","&lt;/x&gt;&lt;x&gt;") &amp;"&lt;/x&gt;&lt;/select&gt;","//x")
        )
    )
),"无合适选项，请联系作者更新数据")</f>
        <v>8</v>
      </c>
      <c r="N1982">
        <v>4</v>
      </c>
    </row>
    <row r="1983" spans="2:17" x14ac:dyDescent="0.4">
      <c r="B1983" s="4" t="s">
        <v>240</v>
      </c>
      <c r="C1983" s="4" t="s">
        <v>1873</v>
      </c>
      <c r="E1983">
        <v>32</v>
      </c>
      <c r="G1983" s="4" t="s">
        <v>1874</v>
      </c>
      <c r="H1983" s="4" t="s">
        <v>2217</v>
      </c>
      <c r="I1983" s="4" t="str">
        <f t="shared" si="30"/>
        <v>选项表!$M$1983#</v>
      </c>
      <c r="J1983" s="4"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N1983">IFERROR(_xlfn._xlws.SORT(
    _xlfn.UNIQUE(
        TRANSPOSE(
            _xlfn.FILTERXML("&lt;select&gt;&lt;x&gt;"&amp;SUBSTITUTE(选项表[[#This Row],[选项表]],",","&lt;/x&gt;&lt;x&gt;") &amp;"&lt;/x&gt;&lt;/select&gt;","//x")
        )
    )
),"无合适选项，请联系作者更新数据")</f>
        <v>8</v>
      </c>
      <c r="N1983">
        <v>16</v>
      </c>
    </row>
    <row r="1984" spans="2:17" x14ac:dyDescent="0.4">
      <c r="B1984" s="4" t="s">
        <v>240</v>
      </c>
      <c r="C1984" s="4" t="s">
        <v>1873</v>
      </c>
      <c r="E1984">
        <v>64</v>
      </c>
      <c r="G1984" s="4" t="s">
        <v>1874</v>
      </c>
      <c r="H1984" s="4" t="s">
        <v>2055</v>
      </c>
      <c r="I1984" s="4" t="str">
        <f t="shared" si="30"/>
        <v>选项表!$M$1984#</v>
      </c>
      <c r="J1984" s="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16</v>
      </c>
    </row>
    <row r="1985" spans="2:14" x14ac:dyDescent="0.4">
      <c r="B1985" s="4" t="s">
        <v>240</v>
      </c>
      <c r="C1985" s="4" t="s">
        <v>1873</v>
      </c>
      <c r="E1985">
        <v>96</v>
      </c>
      <c r="G1985" s="4" t="s">
        <v>1874</v>
      </c>
      <c r="H1985" s="4" t="s">
        <v>2055</v>
      </c>
      <c r="I1985" s="4" t="str">
        <f t="shared" si="30"/>
        <v>选项表!$M$1985#</v>
      </c>
      <c r="J1985" s="4"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16</v>
      </c>
    </row>
    <row r="1986" spans="2:14" x14ac:dyDescent="0.4">
      <c r="B1986" s="4" t="s">
        <v>240</v>
      </c>
      <c r="C1986" s="4" t="s">
        <v>1873</v>
      </c>
      <c r="E1986">
        <v>128</v>
      </c>
      <c r="G1986" s="4" t="s">
        <v>1874</v>
      </c>
      <c r="H1986" s="4" t="s">
        <v>2055</v>
      </c>
      <c r="I1986" s="4" t="str">
        <f t="shared" ref="I1986:I2049" si="31">"选项表!" &amp; ADDRESS(ROW(M1986),COLUMN(M1986)) &amp; "#"</f>
        <v>选项表!$M$1986#</v>
      </c>
      <c r="J1986" s="4"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16</v>
      </c>
    </row>
    <row r="1987" spans="2:14" x14ac:dyDescent="0.4">
      <c r="B1987" s="4" t="s">
        <v>240</v>
      </c>
      <c r="C1987" s="4" t="s">
        <v>1873</v>
      </c>
      <c r="E1987">
        <v>244</v>
      </c>
      <c r="G1987" s="4" t="s">
        <v>1874</v>
      </c>
      <c r="H1987" s="4" t="s">
        <v>2059</v>
      </c>
      <c r="I1987" s="4" t="str">
        <f t="shared" si="31"/>
        <v>选项表!$M$1987#</v>
      </c>
      <c r="J1987" s="4"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24</v>
      </c>
    </row>
    <row r="1988" spans="2:14" x14ac:dyDescent="0.4">
      <c r="B1988" s="4" t="s">
        <v>240</v>
      </c>
      <c r="C1988" s="4" t="s">
        <v>1873</v>
      </c>
      <c r="E1988">
        <v>488</v>
      </c>
      <c r="G1988" s="4" t="s">
        <v>1874</v>
      </c>
      <c r="H1988" s="4" t="s">
        <v>2063</v>
      </c>
      <c r="I1988" s="4" t="str">
        <f t="shared" si="31"/>
        <v>选项表!$M$1988#</v>
      </c>
      <c r="J1988" s="4"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48</v>
      </c>
    </row>
    <row r="1989" spans="2:14" x14ac:dyDescent="0.4">
      <c r="B1989" s="4" t="s">
        <v>240</v>
      </c>
      <c r="C1989" s="4" t="s">
        <v>1872</v>
      </c>
      <c r="E1989">
        <v>1</v>
      </c>
      <c r="G1989" s="4" t="s">
        <v>1874</v>
      </c>
      <c r="H1989" s="4" t="s">
        <v>2068</v>
      </c>
      <c r="I1989" s="4" t="str">
        <f t="shared" si="31"/>
        <v>选项表!$M$1989#</v>
      </c>
      <c r="J1989" s="4"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1</v>
      </c>
    </row>
    <row r="1990" spans="2:14" x14ac:dyDescent="0.4">
      <c r="B1990" s="4" t="s">
        <v>240</v>
      </c>
      <c r="C1990" s="4" t="s">
        <v>1872</v>
      </c>
      <c r="E1990">
        <v>2</v>
      </c>
      <c r="G1990" s="4" t="s">
        <v>1874</v>
      </c>
      <c r="H1990" s="4" t="s">
        <v>2068</v>
      </c>
      <c r="I1990" s="4" t="str">
        <f t="shared" si="31"/>
        <v>选项表!$M$1990#</v>
      </c>
      <c r="J1990" s="4"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IFERROR(_xlfn._xlws.SORT(
    _xlfn.UNIQUE(
        TRANSPOSE(
            _xlfn.FILTERXML("&lt;select&gt;&lt;x&gt;"&amp;SUBSTITUTE(选项表[[#This Row],[选项表]],",","&lt;/x&gt;&lt;x&gt;") &amp;"&lt;/x&gt;&lt;/select&gt;","//x")
        )
    )
),"无合适选项，请联系作者更新数据")</f>
        <v>1</v>
      </c>
    </row>
    <row r="1991" spans="2:14" x14ac:dyDescent="0.4">
      <c r="B1991" s="4" t="s">
        <v>240</v>
      </c>
      <c r="C1991" s="4" t="s">
        <v>1872</v>
      </c>
      <c r="E1991">
        <v>4</v>
      </c>
      <c r="G1991" s="4" t="s">
        <v>1874</v>
      </c>
      <c r="H1991" s="4" t="s">
        <v>2069</v>
      </c>
      <c r="I1991" s="4" t="str">
        <f t="shared" si="31"/>
        <v>选项表!$M$1991#</v>
      </c>
      <c r="J1991" s="4"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IFERROR(_xlfn._xlws.SORT(
    _xlfn.UNIQUE(
        TRANSPOSE(
            _xlfn.FILTERXML("&lt;select&gt;&lt;x&gt;"&amp;SUBSTITUTE(选项表[[#This Row],[选项表]],",","&lt;/x&gt;&lt;x&gt;") &amp;"&lt;/x&gt;&lt;/select&gt;","//x")
        )
    )
),"无合适选项，请联系作者更新数据")</f>
        <v>2</v>
      </c>
    </row>
    <row r="1992" spans="2:14" x14ac:dyDescent="0.4">
      <c r="B1992" s="4" t="s">
        <v>240</v>
      </c>
      <c r="C1992" s="4" t="s">
        <v>1872</v>
      </c>
      <c r="E1992">
        <v>8</v>
      </c>
      <c r="G1992" s="4" t="s">
        <v>1874</v>
      </c>
      <c r="H1992" s="4" t="s">
        <v>2060</v>
      </c>
      <c r="I1992" s="4" t="str">
        <f t="shared" si="31"/>
        <v>选项表!$M$1992#</v>
      </c>
      <c r="J1992" s="4"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4</v>
      </c>
    </row>
    <row r="1993" spans="2:14" x14ac:dyDescent="0.4">
      <c r="B1993" s="4" t="s">
        <v>240</v>
      </c>
      <c r="C1993" s="4" t="s">
        <v>1872</v>
      </c>
      <c r="E1993">
        <v>16</v>
      </c>
      <c r="G1993" s="4" t="s">
        <v>1874</v>
      </c>
      <c r="H1993" s="4" t="s">
        <v>2249</v>
      </c>
      <c r="I1993" s="4" t="str">
        <f t="shared" si="31"/>
        <v>选项表!$M$1993#</v>
      </c>
      <c r="J1993" s="4"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N1993">IFERROR(_xlfn._xlws.SORT(
    _xlfn.UNIQUE(
        TRANSPOSE(
            _xlfn.FILTERXML("&lt;select&gt;&lt;x&gt;"&amp;SUBSTITUTE(选项表[[#This Row],[选项表]],",","&lt;/x&gt;&lt;x&gt;") &amp;"&lt;/x&gt;&lt;/select&gt;","//x")
        )
    )
),"无合适选项，请联系作者更新数据")</f>
        <v>8</v>
      </c>
      <c r="N1993">
        <v>4</v>
      </c>
    </row>
    <row r="1994" spans="2:14" x14ac:dyDescent="0.4">
      <c r="B1994" s="4" t="s">
        <v>240</v>
      </c>
      <c r="C1994" s="4" t="s">
        <v>1872</v>
      </c>
      <c r="E1994">
        <v>32</v>
      </c>
      <c r="G1994" s="4" t="s">
        <v>1874</v>
      </c>
      <c r="H1994" s="4" t="s">
        <v>2217</v>
      </c>
      <c r="I1994" s="4" t="str">
        <f t="shared" si="31"/>
        <v>选项表!$M$1994#</v>
      </c>
      <c r="J1994" s="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N1994">IFERROR(_xlfn._xlws.SORT(
    _xlfn.UNIQUE(
        TRANSPOSE(
            _xlfn.FILTERXML("&lt;select&gt;&lt;x&gt;"&amp;SUBSTITUTE(选项表[[#This Row],[选项表]],",","&lt;/x&gt;&lt;x&gt;") &amp;"&lt;/x&gt;&lt;/select&gt;","//x")
        )
    )
),"无合适选项，请联系作者更新数据")</f>
        <v>8</v>
      </c>
      <c r="N1994">
        <v>16</v>
      </c>
    </row>
    <row r="1995" spans="2:14" x14ac:dyDescent="0.4">
      <c r="B1995" s="4" t="s">
        <v>240</v>
      </c>
      <c r="C1995" s="4" t="s">
        <v>1872</v>
      </c>
      <c r="E1995">
        <v>64</v>
      </c>
      <c r="G1995" s="4" t="s">
        <v>1874</v>
      </c>
      <c r="H1995" s="4" t="s">
        <v>2055</v>
      </c>
      <c r="I1995" s="4" t="str">
        <f t="shared" si="31"/>
        <v>选项表!$M$1995#</v>
      </c>
      <c r="J1995" s="4"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16</v>
      </c>
    </row>
    <row r="1996" spans="2:14" x14ac:dyDescent="0.4">
      <c r="B1996" s="4" t="s">
        <v>240</v>
      </c>
      <c r="C1996" s="4" t="s">
        <v>1872</v>
      </c>
      <c r="E1996">
        <v>96</v>
      </c>
      <c r="G1996" s="4" t="s">
        <v>1874</v>
      </c>
      <c r="H1996" s="4" t="s">
        <v>2055</v>
      </c>
      <c r="I1996" s="4" t="str">
        <f t="shared" si="31"/>
        <v>选项表!$M$1996#</v>
      </c>
      <c r="J1996" s="4"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16</v>
      </c>
    </row>
    <row r="1997" spans="2:14" x14ac:dyDescent="0.4">
      <c r="B1997" s="4" t="s">
        <v>240</v>
      </c>
      <c r="C1997" s="4" t="s">
        <v>1872</v>
      </c>
      <c r="E1997">
        <v>128</v>
      </c>
      <c r="G1997" s="4" t="s">
        <v>1874</v>
      </c>
      <c r="H1997" s="4" t="s">
        <v>2055</v>
      </c>
      <c r="I1997" s="4" t="str">
        <f t="shared" si="31"/>
        <v>选项表!$M$1997#</v>
      </c>
      <c r="J1997" s="4"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16</v>
      </c>
    </row>
    <row r="1998" spans="2:14" x14ac:dyDescent="0.4">
      <c r="B1998" s="4" t="s">
        <v>240</v>
      </c>
      <c r="C1998" s="4" t="s">
        <v>1872</v>
      </c>
      <c r="E1998">
        <v>244</v>
      </c>
      <c r="G1998" s="4" t="s">
        <v>1874</v>
      </c>
      <c r="H1998" s="4" t="s">
        <v>2059</v>
      </c>
      <c r="I1998" s="4" t="str">
        <f t="shared" si="31"/>
        <v>选项表!$M$1998#</v>
      </c>
      <c r="J1998" s="4"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24</v>
      </c>
    </row>
    <row r="1999" spans="2:14" x14ac:dyDescent="0.4">
      <c r="B1999" s="4" t="s">
        <v>240</v>
      </c>
      <c r="C1999" s="4" t="s">
        <v>1872</v>
      </c>
      <c r="E1999">
        <v>488</v>
      </c>
      <c r="G1999" s="4" t="s">
        <v>1874</v>
      </c>
      <c r="H1999" s="4" t="s">
        <v>2063</v>
      </c>
      <c r="I1999" s="4" t="str">
        <f t="shared" si="31"/>
        <v>选项表!$M$1999#</v>
      </c>
      <c r="J1999" s="4"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48</v>
      </c>
    </row>
    <row r="2000" spans="2:14" x14ac:dyDescent="0.4">
      <c r="B2000" s="4" t="s">
        <v>240</v>
      </c>
      <c r="C2000" s="4" t="s">
        <v>11</v>
      </c>
      <c r="E2000">
        <v>1</v>
      </c>
      <c r="G2000" s="4" t="s">
        <v>1874</v>
      </c>
      <c r="H2000" s="4" t="s">
        <v>2068</v>
      </c>
      <c r="I2000" s="4" t="str">
        <f t="shared" si="31"/>
        <v>选项表!$M$2000#</v>
      </c>
      <c r="J2000" s="4"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1</v>
      </c>
    </row>
    <row r="2001" spans="2:16" x14ac:dyDescent="0.4">
      <c r="B2001" s="4" t="s">
        <v>240</v>
      </c>
      <c r="C2001" s="4" t="s">
        <v>11</v>
      </c>
      <c r="E2001">
        <v>2</v>
      </c>
      <c r="G2001" s="4" t="s">
        <v>1874</v>
      </c>
      <c r="H2001" s="4" t="s">
        <v>2068</v>
      </c>
      <c r="I2001" s="4" t="str">
        <f t="shared" si="31"/>
        <v>选项表!$M$2001#</v>
      </c>
      <c r="J2001" s="4"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IFERROR(_xlfn._xlws.SORT(
    _xlfn.UNIQUE(
        TRANSPOSE(
            _xlfn.FILTERXML("&lt;select&gt;&lt;x&gt;"&amp;SUBSTITUTE(选项表[[#This Row],[选项表]],",","&lt;/x&gt;&lt;x&gt;") &amp;"&lt;/x&gt;&lt;/select&gt;","//x")
        )
    )
),"无合适选项，请联系作者更新数据")</f>
        <v>1</v>
      </c>
    </row>
    <row r="2002" spans="2:16" x14ac:dyDescent="0.4">
      <c r="B2002" s="4" t="s">
        <v>240</v>
      </c>
      <c r="C2002" s="4" t="s">
        <v>11</v>
      </c>
      <c r="E2002">
        <v>4</v>
      </c>
      <c r="G2002" s="4" t="s">
        <v>1874</v>
      </c>
      <c r="H2002" s="4" t="s">
        <v>2069</v>
      </c>
      <c r="I2002" s="4" t="str">
        <f t="shared" si="31"/>
        <v>选项表!$M$2002#</v>
      </c>
      <c r="J2002" s="4"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IFERROR(_xlfn._xlws.SORT(
    _xlfn.UNIQUE(
        TRANSPOSE(
            _xlfn.FILTERXML("&lt;select&gt;&lt;x&gt;"&amp;SUBSTITUTE(选项表[[#This Row],[选项表]],",","&lt;/x&gt;&lt;x&gt;") &amp;"&lt;/x&gt;&lt;/select&gt;","//x")
        )
    )
),"无合适选项，请联系作者更新数据")</f>
        <v>2</v>
      </c>
    </row>
    <row r="2003" spans="2:16" x14ac:dyDescent="0.4">
      <c r="B2003" s="4" t="s">
        <v>240</v>
      </c>
      <c r="C2003" s="4" t="s">
        <v>11</v>
      </c>
      <c r="E2003">
        <v>8</v>
      </c>
      <c r="G2003" s="4" t="s">
        <v>1874</v>
      </c>
      <c r="H2003" s="4" t="s">
        <v>2060</v>
      </c>
      <c r="I2003" s="4" t="str">
        <f t="shared" si="31"/>
        <v>选项表!$M$2003#</v>
      </c>
      <c r="J2003" s="4"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4</v>
      </c>
    </row>
    <row r="2004" spans="2:16" x14ac:dyDescent="0.4">
      <c r="B2004" s="4" t="s">
        <v>240</v>
      </c>
      <c r="C2004" s="4" t="s">
        <v>11</v>
      </c>
      <c r="E2004">
        <v>16</v>
      </c>
      <c r="G2004" s="4" t="s">
        <v>1874</v>
      </c>
      <c r="H2004" s="4" t="s">
        <v>2249</v>
      </c>
      <c r="I2004" s="4" t="str">
        <f t="shared" si="31"/>
        <v>选项表!$M$2004#</v>
      </c>
      <c r="J2004" s="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N2004">IFERROR(_xlfn._xlws.SORT(
    _xlfn.UNIQUE(
        TRANSPOSE(
            _xlfn.FILTERXML("&lt;select&gt;&lt;x&gt;"&amp;SUBSTITUTE(选项表[[#This Row],[选项表]],",","&lt;/x&gt;&lt;x&gt;") &amp;"&lt;/x&gt;&lt;/select&gt;","//x")
        )
    )
),"无合适选项，请联系作者更新数据")</f>
        <v>8</v>
      </c>
      <c r="N2004">
        <v>4</v>
      </c>
    </row>
    <row r="2005" spans="2:16" x14ac:dyDescent="0.4">
      <c r="B2005" s="4" t="s">
        <v>240</v>
      </c>
      <c r="C2005" s="4" t="s">
        <v>11</v>
      </c>
      <c r="E2005">
        <v>32</v>
      </c>
      <c r="G2005" s="4" t="s">
        <v>1874</v>
      </c>
      <c r="H2005" s="4" t="s">
        <v>2217</v>
      </c>
      <c r="I2005" s="4" t="str">
        <f t="shared" si="31"/>
        <v>选项表!$M$2005#</v>
      </c>
      <c r="J2005" s="4"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N2005">IFERROR(_xlfn._xlws.SORT(
    _xlfn.UNIQUE(
        TRANSPOSE(
            _xlfn.FILTERXML("&lt;select&gt;&lt;x&gt;"&amp;SUBSTITUTE(选项表[[#This Row],[选项表]],",","&lt;/x&gt;&lt;x&gt;") &amp;"&lt;/x&gt;&lt;/select&gt;","//x")
        )
    )
),"无合适选项，请联系作者更新数据")</f>
        <v>8</v>
      </c>
      <c r="N2005">
        <v>16</v>
      </c>
    </row>
    <row r="2006" spans="2:16" x14ac:dyDescent="0.4">
      <c r="B2006" s="4" t="s">
        <v>240</v>
      </c>
      <c r="C2006" s="4" t="s">
        <v>11</v>
      </c>
      <c r="E2006">
        <v>64</v>
      </c>
      <c r="G2006" s="4" t="s">
        <v>1874</v>
      </c>
      <c r="H2006" s="4" t="s">
        <v>2055</v>
      </c>
      <c r="I2006" s="4" t="str">
        <f t="shared" si="31"/>
        <v>选项表!$M$2006#</v>
      </c>
      <c r="J2006" s="4"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16</v>
      </c>
    </row>
    <row r="2007" spans="2:16" x14ac:dyDescent="0.4">
      <c r="B2007" s="4" t="s">
        <v>240</v>
      </c>
      <c r="C2007" s="4" t="s">
        <v>11</v>
      </c>
      <c r="E2007">
        <v>96</v>
      </c>
      <c r="G2007" s="4" t="s">
        <v>1874</v>
      </c>
      <c r="H2007" s="4" t="s">
        <v>2055</v>
      </c>
      <c r="I2007" s="4" t="str">
        <f t="shared" si="31"/>
        <v>选项表!$M$2007#</v>
      </c>
      <c r="J2007" s="4"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16</v>
      </c>
    </row>
    <row r="2008" spans="2:16" x14ac:dyDescent="0.4">
      <c r="B2008" s="4" t="s">
        <v>240</v>
      </c>
      <c r="C2008" s="4" t="s">
        <v>11</v>
      </c>
      <c r="E2008">
        <v>128</v>
      </c>
      <c r="G2008" s="4" t="s">
        <v>1874</v>
      </c>
      <c r="H2008" s="4" t="s">
        <v>2055</v>
      </c>
      <c r="I2008" s="4" t="str">
        <f t="shared" si="31"/>
        <v>选项表!$M$2008#</v>
      </c>
      <c r="J2008" s="4"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16</v>
      </c>
    </row>
    <row r="2009" spans="2:16" x14ac:dyDescent="0.4">
      <c r="B2009" s="4" t="s">
        <v>240</v>
      </c>
      <c r="C2009" s="4" t="s">
        <v>11</v>
      </c>
      <c r="E2009">
        <v>244</v>
      </c>
      <c r="G2009" s="4" t="s">
        <v>1874</v>
      </c>
      <c r="H2009" s="4" t="s">
        <v>2059</v>
      </c>
      <c r="I2009" s="4" t="str">
        <f t="shared" si="31"/>
        <v>选项表!$M$2009#</v>
      </c>
      <c r="J2009" s="4"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IFERROR(_xlfn._xlws.SORT(
    _xlfn.UNIQUE(
        TRANSPOSE(
            _xlfn.FILTERXML("&lt;select&gt;&lt;x&gt;"&amp;SUBSTITUTE(选项表[[#This Row],[选项表]],",","&lt;/x&gt;&lt;x&gt;") &amp;"&lt;/x&gt;&lt;/select&gt;","//x")
        )
    )
),"无合适选项，请联系作者更新数据")</f>
        <v>24</v>
      </c>
    </row>
    <row r="2010" spans="2:16" x14ac:dyDescent="0.4">
      <c r="B2010" s="4" t="s">
        <v>240</v>
      </c>
      <c r="C2010" s="4" t="s">
        <v>11</v>
      </c>
      <c r="E2010">
        <v>488</v>
      </c>
      <c r="G2010" s="4" t="s">
        <v>1874</v>
      </c>
      <c r="H2010" s="4" t="s">
        <v>2063</v>
      </c>
      <c r="I2010" s="4" t="str">
        <f t="shared" si="31"/>
        <v>选项表!$M$2010#</v>
      </c>
      <c r="J2010" s="4"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IFERROR(_xlfn._xlws.SORT(
    _xlfn.UNIQUE(
        TRANSPOSE(
            _xlfn.FILTERXML("&lt;select&gt;&lt;x&gt;"&amp;SUBSTITUTE(选项表[[#This Row],[选项表]],",","&lt;/x&gt;&lt;x&gt;") &amp;"&lt;/x&gt;&lt;/select&gt;","//x")
        )
    )
),"无合适选项，请联系作者更新数据")</f>
        <v>48</v>
      </c>
    </row>
    <row r="2011" spans="2:16" x14ac:dyDescent="0.4">
      <c r="B2011" s="4" t="s">
        <v>63</v>
      </c>
      <c r="C2011" s="4" t="s">
        <v>1872</v>
      </c>
      <c r="E2011">
        <v>1</v>
      </c>
      <c r="G2011" s="4" t="s">
        <v>1874</v>
      </c>
      <c r="H2011" s="4" t="s">
        <v>2068</v>
      </c>
      <c r="I2011" s="4" t="str">
        <f t="shared" si="31"/>
        <v>选项表!$M$2011#</v>
      </c>
      <c r="J2011" s="4"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IFERROR(_xlfn._xlws.SORT(
    _xlfn.UNIQUE(
        TRANSPOSE(
            _xlfn.FILTERXML("&lt;select&gt;&lt;x&gt;"&amp;SUBSTITUTE(选项表[[#This Row],[选项表]],",","&lt;/x&gt;&lt;x&gt;") &amp;"&lt;/x&gt;&lt;/select&gt;","//x")
        )
    )
),"无合适选项，请联系作者更新数据")</f>
        <v>1</v>
      </c>
    </row>
    <row r="2012" spans="2:16" x14ac:dyDescent="0.4">
      <c r="B2012" s="4" t="s">
        <v>63</v>
      </c>
      <c r="C2012" s="4" t="s">
        <v>1872</v>
      </c>
      <c r="E2012">
        <v>2</v>
      </c>
      <c r="G2012" s="4" t="s">
        <v>1874</v>
      </c>
      <c r="H2012" s="4" t="s">
        <v>2171</v>
      </c>
      <c r="I2012" s="4" t="str">
        <f t="shared" si="31"/>
        <v>选项表!$M$2012#</v>
      </c>
      <c r="J2012" s="4"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N2012">IFERROR(_xlfn._xlws.SORT(
    _xlfn.UNIQUE(
        TRANSPOSE(
            _xlfn.FILTERXML("&lt;select&gt;&lt;x&gt;"&amp;SUBSTITUTE(选项表[[#This Row],[选项表]],",","&lt;/x&gt;&lt;x&gt;") &amp;"&lt;/x&gt;&lt;/select&gt;","//x")
        )
    )
),"无合适选项，请联系作者更新数据")</f>
        <v>1</v>
      </c>
      <c r="N2012">
        <v>2</v>
      </c>
    </row>
    <row r="2013" spans="2:16" x14ac:dyDescent="0.4">
      <c r="B2013" s="4" t="s">
        <v>63</v>
      </c>
      <c r="C2013" s="4" t="s">
        <v>1872</v>
      </c>
      <c r="E2013">
        <v>4</v>
      </c>
      <c r="G2013" s="4" t="s">
        <v>1874</v>
      </c>
      <c r="H2013" s="4" t="s">
        <v>2185</v>
      </c>
      <c r="I2013" s="4" t="str">
        <f t="shared" si="31"/>
        <v>选项表!$M$2013#</v>
      </c>
      <c r="J2013" s="4"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O2013">IFERROR(_xlfn._xlws.SORT(
    _xlfn.UNIQUE(
        TRANSPOSE(
            _xlfn.FILTERXML("&lt;select&gt;&lt;x&gt;"&amp;SUBSTITUTE(选项表[[#This Row],[选项表]],",","&lt;/x&gt;&lt;x&gt;") &amp;"&lt;/x&gt;&lt;/select&gt;","//x")
        )
    )
),"无合适选项，请联系作者更新数据")</f>
        <v>1</v>
      </c>
      <c r="N2013">
        <v>2</v>
      </c>
      <c r="O2013">
        <v>4</v>
      </c>
    </row>
    <row r="2014" spans="2:16" x14ac:dyDescent="0.4">
      <c r="B2014" s="4" t="s">
        <v>63</v>
      </c>
      <c r="C2014" s="4" t="s">
        <v>1872</v>
      </c>
      <c r="E2014">
        <v>8</v>
      </c>
      <c r="G2014" s="4" t="s">
        <v>1874</v>
      </c>
      <c r="H2014" s="4" t="s">
        <v>2540</v>
      </c>
      <c r="I2014" s="4" t="str">
        <f t="shared" si="31"/>
        <v>选项表!$M$2014#</v>
      </c>
      <c r="J2014" s="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P2014">IFERROR(_xlfn._xlws.SORT(
    _xlfn.UNIQUE(
        TRANSPOSE(
            _xlfn.FILTERXML("&lt;select&gt;&lt;x&gt;"&amp;SUBSTITUTE(选项表[[#This Row],[选项表]],",","&lt;/x&gt;&lt;x&gt;") &amp;"&lt;/x&gt;&lt;/select&gt;","//x")
        )
    )
),"无合适选项，请联系作者更新数据")</f>
        <v>2</v>
      </c>
      <c r="N2014">
        <v>4</v>
      </c>
      <c r="O2014">
        <v>8</v>
      </c>
      <c r="P2014">
        <v>1</v>
      </c>
    </row>
    <row r="2015" spans="2:16" x14ac:dyDescent="0.4">
      <c r="B2015" s="4" t="s">
        <v>63</v>
      </c>
      <c r="C2015" s="4" t="s">
        <v>1872</v>
      </c>
      <c r="E2015">
        <v>16</v>
      </c>
      <c r="G2015" s="4" t="s">
        <v>1874</v>
      </c>
      <c r="H2015" s="4" t="s">
        <v>2169</v>
      </c>
      <c r="I2015" s="4" t="str">
        <f t="shared" si="31"/>
        <v>选项表!$M$2015#</v>
      </c>
      <c r="J2015" s="4"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O2015">IFERROR(_xlfn._xlws.SORT(
    _xlfn.UNIQUE(
        TRANSPOSE(
            _xlfn.FILTERXML("&lt;select&gt;&lt;x&gt;"&amp;SUBSTITUTE(选项表[[#This Row],[选项表]],",","&lt;/x&gt;&lt;x&gt;") &amp;"&lt;/x&gt;&lt;/select&gt;","//x")
        )
    )
),"无合适选项，请联系作者更新数据")</f>
        <v>4</v>
      </c>
      <c r="N2015">
        <v>8</v>
      </c>
      <c r="O2015">
        <v>2</v>
      </c>
    </row>
    <row r="2016" spans="2:16" x14ac:dyDescent="0.4">
      <c r="B2016" s="4" t="s">
        <v>63</v>
      </c>
      <c r="C2016" s="4" t="s">
        <v>1872</v>
      </c>
      <c r="E2016">
        <v>32</v>
      </c>
      <c r="G2016" s="4" t="s">
        <v>1874</v>
      </c>
      <c r="H2016" s="4" t="s">
        <v>2168</v>
      </c>
      <c r="I2016" s="4" t="str">
        <f t="shared" si="31"/>
        <v>选项表!$M$2016#</v>
      </c>
      <c r="J2016" s="4"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O2016">IFERROR(_xlfn._xlws.SORT(
    _xlfn.UNIQUE(
        TRANSPOSE(
            _xlfn.FILTERXML("&lt;select&gt;&lt;x&gt;"&amp;SUBSTITUTE(选项表[[#This Row],[选项表]],",","&lt;/x&gt;&lt;x&gt;") &amp;"&lt;/x&gt;&lt;/select&gt;","//x")
        )
    )
),"无合适选项，请联系作者更新数据")</f>
        <v>8</v>
      </c>
      <c r="N2016">
        <v>16</v>
      </c>
      <c r="O2016">
        <v>4</v>
      </c>
    </row>
    <row r="2017" spans="2:18" x14ac:dyDescent="0.4">
      <c r="B2017" s="4" t="s">
        <v>63</v>
      </c>
      <c r="C2017" s="4" t="s">
        <v>1872</v>
      </c>
      <c r="E2017">
        <v>64</v>
      </c>
      <c r="G2017" s="4" t="s">
        <v>1874</v>
      </c>
      <c r="H2017" s="4" t="s">
        <v>2165</v>
      </c>
      <c r="I2017" s="4" t="str">
        <f t="shared" si="31"/>
        <v>选项表!$M$2017#</v>
      </c>
      <c r="J2017" s="4"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O2017">IFERROR(_xlfn._xlws.SORT(
    _xlfn.UNIQUE(
        TRANSPOSE(
            _xlfn.FILTERXML("&lt;select&gt;&lt;x&gt;"&amp;SUBSTITUTE(选项表[[#This Row],[选项表]],",","&lt;/x&gt;&lt;x&gt;") &amp;"&lt;/x&gt;&lt;/select&gt;","//x")
        )
    )
),"无合适选项，请联系作者更新数据")</f>
        <v>16</v>
      </c>
      <c r="N2017">
        <v>32</v>
      </c>
      <c r="O2017">
        <v>8</v>
      </c>
    </row>
    <row r="2018" spans="2:18" x14ac:dyDescent="0.4">
      <c r="B2018" s="4" t="s">
        <v>63</v>
      </c>
      <c r="C2018" s="4" t="s">
        <v>1872</v>
      </c>
      <c r="E2018">
        <v>128</v>
      </c>
      <c r="G2018" s="4" t="s">
        <v>1874</v>
      </c>
      <c r="H2018" s="4" t="s">
        <v>2166</v>
      </c>
      <c r="I2018" s="4" t="str">
        <f t="shared" si="31"/>
        <v>选项表!$M$2018#</v>
      </c>
      <c r="J2018" s="4"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O2018">IFERROR(_xlfn._xlws.SORT(
    _xlfn.UNIQUE(
        TRANSPOSE(
            _xlfn.FILTERXML("&lt;select&gt;&lt;x&gt;"&amp;SUBSTITUTE(选项表[[#This Row],[选项表]],",","&lt;/x&gt;&lt;x&gt;") &amp;"&lt;/x&gt;&lt;/select&gt;","//x")
        )
    )
),"无合适选项，请联系作者更新数据")</f>
        <v>32</v>
      </c>
      <c r="N2018">
        <v>64</v>
      </c>
      <c r="O2018">
        <v>16</v>
      </c>
    </row>
    <row r="2019" spans="2:18" x14ac:dyDescent="0.4">
      <c r="B2019" s="4" t="s">
        <v>63</v>
      </c>
      <c r="C2019" s="4" t="s">
        <v>1872</v>
      </c>
      <c r="E2019">
        <v>96</v>
      </c>
      <c r="G2019" s="4" t="s">
        <v>1874</v>
      </c>
      <c r="H2019" s="4" t="s">
        <v>2541</v>
      </c>
      <c r="I2019" s="4" t="str">
        <f t="shared" si="31"/>
        <v>选项表!$M$2019#</v>
      </c>
      <c r="J2019" s="4"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Q2019">IFERROR(_xlfn._xlws.SORT(
    _xlfn.UNIQUE(
        TRANSPOSE(
            _xlfn.FILTERXML("&lt;select&gt;&lt;x&gt;"&amp;SUBSTITUTE(选项表[[#This Row],[选项表]],",","&lt;/x&gt;&lt;x&gt;") &amp;"&lt;/x&gt;&lt;/select&gt;","//x")
        )
    )
),"无合适选项，请联系作者更新数据")</f>
        <v>48</v>
      </c>
      <c r="N2019">
        <v>24</v>
      </c>
      <c r="O2019">
        <v>12</v>
      </c>
      <c r="P2019">
        <v>32</v>
      </c>
      <c r="Q2019">
        <v>16</v>
      </c>
    </row>
    <row r="2020" spans="2:18" x14ac:dyDescent="0.4">
      <c r="B2020" s="4" t="s">
        <v>63</v>
      </c>
      <c r="C2020" s="4" t="s">
        <v>1872</v>
      </c>
      <c r="E2020">
        <v>192</v>
      </c>
      <c r="G2020" s="4" t="s">
        <v>1874</v>
      </c>
      <c r="H2020" s="4" t="s">
        <v>2170</v>
      </c>
      <c r="I2020" s="4" t="str">
        <f t="shared" si="31"/>
        <v>选项表!$M$2020#</v>
      </c>
      <c r="J2020" s="4"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R2020">IFERROR(_xlfn._xlws.SORT(
    _xlfn.UNIQUE(
        TRANSPOSE(
            _xlfn.FILTERXML("&lt;select&gt;&lt;x&gt;"&amp;SUBSTITUTE(选项表[[#This Row],[选项表]],",","&lt;/x&gt;&lt;x&gt;") &amp;"&lt;/x&gt;&lt;/select&gt;","//x")
        )
    )
),"无合适选项，请联系作者更新数据")</f>
        <v>48</v>
      </c>
      <c r="N2020">
        <v>96</v>
      </c>
      <c r="O2020">
        <v>64</v>
      </c>
      <c r="P2020">
        <v>16</v>
      </c>
      <c r="Q2020">
        <v>24</v>
      </c>
      <c r="R2020">
        <v>32</v>
      </c>
    </row>
    <row r="2021" spans="2:18" x14ac:dyDescent="0.4">
      <c r="B2021" s="4" t="s">
        <v>63</v>
      </c>
      <c r="C2021" s="4" t="s">
        <v>1872</v>
      </c>
      <c r="E2021">
        <v>216</v>
      </c>
      <c r="G2021" s="4" t="s">
        <v>1874</v>
      </c>
      <c r="H2021" s="4" t="s">
        <v>2542</v>
      </c>
      <c r="I2021" s="4" t="str">
        <f t="shared" si="31"/>
        <v>选项表!$M$2021#</v>
      </c>
      <c r="J2021" s="4"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O2021">IFERROR(_xlfn._xlws.SORT(
    _xlfn.UNIQUE(
        TRANSPOSE(
            _xlfn.FILTERXML("&lt;select&gt;&lt;x&gt;"&amp;SUBSTITUTE(选项表[[#This Row],[选项表]],",","&lt;/x&gt;&lt;x&gt;") &amp;"&lt;/x&gt;&lt;/select&gt;","//x")
        )
    )
),"无合适选项，请联系作者更新数据")</f>
        <v>62</v>
      </c>
      <c r="N2021">
        <v>116</v>
      </c>
      <c r="O2021">
        <v>46</v>
      </c>
    </row>
    <row r="2022" spans="2:18" x14ac:dyDescent="0.4">
      <c r="B2022" s="4" t="s">
        <v>63</v>
      </c>
      <c r="C2022" s="4" t="s">
        <v>1872</v>
      </c>
      <c r="E2022">
        <v>256</v>
      </c>
      <c r="G2022" s="4" t="s">
        <v>1874</v>
      </c>
      <c r="H2022" s="4" t="s">
        <v>2167</v>
      </c>
      <c r="I2022" s="4" t="str">
        <f t="shared" si="31"/>
        <v>选项表!$M$2022#</v>
      </c>
      <c r="J2022" s="4"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O2022">IFERROR(_xlfn._xlws.SORT(
    _xlfn.UNIQUE(
        TRANSPOSE(
            _xlfn.FILTERXML("&lt;select&gt;&lt;x&gt;"&amp;SUBSTITUTE(选项表[[#This Row],[选项表]],",","&lt;/x&gt;&lt;x&gt;") &amp;"&lt;/x&gt;&lt;/select&gt;","//x")
        )
    )
),"无合适选项，请联系作者更新数据")</f>
        <v>64</v>
      </c>
      <c r="N2022">
        <v>128</v>
      </c>
      <c r="O2022">
        <v>32</v>
      </c>
    </row>
    <row r="2023" spans="2:18" x14ac:dyDescent="0.4">
      <c r="B2023" s="4" t="s">
        <v>63</v>
      </c>
      <c r="C2023" s="4" t="s">
        <v>1872</v>
      </c>
      <c r="E2023">
        <v>432</v>
      </c>
      <c r="G2023" s="4" t="s">
        <v>1874</v>
      </c>
      <c r="H2023" s="4" t="s">
        <v>2543</v>
      </c>
      <c r="I2023" s="4" t="str">
        <f t="shared" si="31"/>
        <v>选项表!$M$2023#</v>
      </c>
      <c r="J2023" s="4"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O2023">IFERROR(_xlfn._xlws.SORT(
    _xlfn.UNIQUE(
        TRANSPOSE(
            _xlfn.FILTERXML("&lt;select&gt;&lt;x&gt;"&amp;SUBSTITUTE(选项表[[#This Row],[选项表]],",","&lt;/x&gt;&lt;x&gt;") &amp;"&lt;/x&gt;&lt;/select&gt;","//x")
        )
    )
),"无合适选项，请联系作者更新数据")</f>
        <v>124</v>
      </c>
      <c r="N2023">
        <v>232</v>
      </c>
      <c r="O2023">
        <v>92</v>
      </c>
    </row>
    <row r="2024" spans="2:18" x14ac:dyDescent="0.4">
      <c r="B2024" s="4" t="s">
        <v>63</v>
      </c>
      <c r="C2024" s="4" t="s">
        <v>1872</v>
      </c>
      <c r="E2024">
        <v>160</v>
      </c>
      <c r="G2024" s="4" t="s">
        <v>1874</v>
      </c>
      <c r="H2024" s="4" t="s">
        <v>2173</v>
      </c>
      <c r="I2024" s="4" t="str">
        <f t="shared" si="31"/>
        <v>选项表!$M$2024#</v>
      </c>
      <c r="J2024" s="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O2024">IFERROR(_xlfn._xlws.SORT(
    _xlfn.UNIQUE(
        TRANSPOSE(
            _xlfn.FILTERXML("&lt;select&gt;&lt;x&gt;"&amp;SUBSTITUTE(选项表[[#This Row],[选项表]],",","&lt;/x&gt;&lt;x&gt;") &amp;"&lt;/x&gt;&lt;/select&gt;","//x")
        )
    )
),"无合适选项，请联系作者更新数据")</f>
        <v>80</v>
      </c>
      <c r="N2024">
        <v>40</v>
      </c>
      <c r="O2024">
        <v>36</v>
      </c>
    </row>
    <row r="2025" spans="2:18" x14ac:dyDescent="0.4">
      <c r="B2025" s="4" t="s">
        <v>63</v>
      </c>
      <c r="C2025" s="4" t="s">
        <v>1872</v>
      </c>
      <c r="E2025">
        <v>224</v>
      </c>
      <c r="G2025" s="4" t="s">
        <v>1874</v>
      </c>
      <c r="H2025" s="4" t="s">
        <v>2178</v>
      </c>
      <c r="I2025" s="4" t="str">
        <f t="shared" si="31"/>
        <v>选项表!$M$2025#</v>
      </c>
      <c r="J2025" s="4"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O2025">IFERROR(_xlfn._xlws.SORT(
    _xlfn.UNIQUE(
        TRANSPOSE(
            _xlfn.FILTERXML("&lt;select&gt;&lt;x&gt;"&amp;SUBSTITUTE(选项表[[#This Row],[选项表]],",","&lt;/x&gt;&lt;x&gt;") &amp;"&lt;/x&gt;&lt;/select&gt;","//x")
        )
    )
),"无合适选项，请联系作者更新数据")</f>
        <v>90</v>
      </c>
      <c r="N2025">
        <v>56</v>
      </c>
      <c r="O2025">
        <v>28</v>
      </c>
    </row>
    <row r="2026" spans="2:18" x14ac:dyDescent="0.4">
      <c r="B2026" s="4" t="s">
        <v>63</v>
      </c>
      <c r="C2026" s="4" t="s">
        <v>1872</v>
      </c>
      <c r="E2026">
        <v>320</v>
      </c>
      <c r="G2026" s="4" t="s">
        <v>1874</v>
      </c>
      <c r="H2026" s="4" t="s">
        <v>2544</v>
      </c>
      <c r="I2026" s="4" t="str">
        <f t="shared" si="31"/>
        <v>选项表!$M$2026#</v>
      </c>
      <c r="J2026" s="4"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Q2026">IFERROR(_xlfn._xlws.SORT(
    _xlfn.UNIQUE(
        TRANSPOSE(
            _xlfn.FILTERXML("&lt;select&gt;&lt;x&gt;"&amp;SUBSTITUTE(选项表[[#This Row],[选项表]],",","&lt;/x&gt;&lt;x&gt;") &amp;"&lt;/x&gt;&lt;/select&gt;","//x")
        )
    )
),"无合适选项，请联系作者更新数据")</f>
        <v>160</v>
      </c>
      <c r="N2026">
        <v>80</v>
      </c>
      <c r="O2026">
        <v>84</v>
      </c>
      <c r="P2026">
        <v>72</v>
      </c>
      <c r="Q2026">
        <v>76</v>
      </c>
    </row>
    <row r="2027" spans="2:18" x14ac:dyDescent="0.4">
      <c r="B2027" s="4" t="s">
        <v>63</v>
      </c>
      <c r="C2027" s="4" t="s">
        <v>1872</v>
      </c>
      <c r="E2027">
        <v>464</v>
      </c>
      <c r="G2027" s="4" t="s">
        <v>1874</v>
      </c>
      <c r="H2027" s="4" t="s">
        <v>2084</v>
      </c>
      <c r="I2027" s="4" t="str">
        <f t="shared" si="31"/>
        <v>选项表!$M$2027#</v>
      </c>
      <c r="J2027" s="4"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IFERROR(_xlfn._xlws.SORT(
    _xlfn.UNIQUE(
        TRANSPOSE(
            _xlfn.FILTERXML("&lt;select&gt;&lt;x&gt;"&amp;SUBSTITUTE(选项表[[#This Row],[选项表]],",","&lt;/x&gt;&lt;x&gt;") &amp;"&lt;/x&gt;&lt;/select&gt;","//x")
        )
    )
),"无合适选项，请联系作者更新数据")</f>
        <v>180</v>
      </c>
    </row>
    <row r="2028" spans="2:18" x14ac:dyDescent="0.4">
      <c r="B2028" s="4" t="s">
        <v>63</v>
      </c>
      <c r="C2028" s="4" t="s">
        <v>1872</v>
      </c>
      <c r="E2028">
        <v>48</v>
      </c>
      <c r="G2028" s="4" t="s">
        <v>1874</v>
      </c>
      <c r="H2028" s="4" t="s">
        <v>2172</v>
      </c>
      <c r="I2028" s="4" t="str">
        <f t="shared" si="31"/>
        <v>选项表!$M$2028#</v>
      </c>
      <c r="J2028" s="4"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N2028">IFERROR(_xlfn._xlws.SORT(
    _xlfn.UNIQUE(
        TRANSPOSE(
            _xlfn.FILTERXML("&lt;select&gt;&lt;x&gt;"&amp;SUBSTITUTE(选项表[[#This Row],[选项表]],",","&lt;/x&gt;&lt;x&gt;") &amp;"&lt;/x&gt;&lt;/select&gt;","//x")
        )
    )
),"无合适选项，请联系作者更新数据")</f>
        <v>24</v>
      </c>
      <c r="N2028">
        <v>12</v>
      </c>
    </row>
    <row r="2029" spans="2:18" x14ac:dyDescent="0.4">
      <c r="B2029" s="4" t="s">
        <v>63</v>
      </c>
      <c r="C2029" s="4" t="s">
        <v>1872</v>
      </c>
      <c r="E2029">
        <v>316</v>
      </c>
      <c r="G2029" s="4" t="s">
        <v>1874</v>
      </c>
      <c r="H2029" s="4" t="s">
        <v>2073</v>
      </c>
      <c r="I2029" s="4" t="str">
        <f t="shared" si="31"/>
        <v>选项表!$M$2029#</v>
      </c>
      <c r="J2029" s="4"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IFERROR(_xlfn._xlws.SORT(
    _xlfn.UNIQUE(
        TRANSPOSE(
            _xlfn.FILTERXML("&lt;select&gt;&lt;x&gt;"&amp;SUBSTITUTE(选项表[[#This Row],[选项表]],",","&lt;/x&gt;&lt;x&gt;") &amp;"&lt;/x&gt;&lt;/select&gt;","//x")
        )
    )
),"无合适选项，请联系作者更新数据")</f>
        <v>68</v>
      </c>
    </row>
    <row r="2030" spans="2:18" x14ac:dyDescent="0.4">
      <c r="B2030" s="4" t="s">
        <v>63</v>
      </c>
      <c r="C2030" s="4" t="s">
        <v>1872</v>
      </c>
      <c r="E2030">
        <v>384</v>
      </c>
      <c r="G2030" s="4" t="s">
        <v>1874</v>
      </c>
      <c r="H2030" s="4" t="s">
        <v>2545</v>
      </c>
      <c r="I2030" s="4" t="str">
        <f t="shared" si="31"/>
        <v>选项表!$M$2030#</v>
      </c>
      <c r="J2030" s="4"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P2030">IFERROR(_xlfn._xlws.SORT(
    _xlfn.UNIQUE(
        TRANSPOSE(
            _xlfn.FILTERXML("&lt;select&gt;&lt;x&gt;"&amp;SUBSTITUTE(选项表[[#This Row],[选项表]],",","&lt;/x&gt;&lt;x&gt;") &amp;"&lt;/x&gt;&lt;/select&gt;","//x")
        )
    )
),"无合适选项，请联系作者更新数据")</f>
        <v>96</v>
      </c>
      <c r="N2030">
        <v>48</v>
      </c>
      <c r="O2030">
        <v>32</v>
      </c>
      <c r="P2030">
        <v>80</v>
      </c>
    </row>
    <row r="2031" spans="2:18" x14ac:dyDescent="0.4">
      <c r="B2031" s="4" t="s">
        <v>63</v>
      </c>
      <c r="C2031" s="4" t="s">
        <v>1872</v>
      </c>
      <c r="E2031">
        <v>470</v>
      </c>
      <c r="G2031" s="4" t="s">
        <v>1874</v>
      </c>
      <c r="H2031" s="4" t="s">
        <v>2175</v>
      </c>
      <c r="I2031" s="4" t="str">
        <f t="shared" si="31"/>
        <v>选项表!$M$2031#</v>
      </c>
      <c r="J2031" s="4"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N2031">IFERROR(_xlfn._xlws.SORT(
    _xlfn.UNIQUE(
        TRANSPOSE(
            _xlfn.FILTERXML("&lt;select&gt;&lt;x&gt;"&amp;SUBSTITUTE(选项表[[#This Row],[选项表]],",","&lt;/x&gt;&lt;x&gt;") &amp;"&lt;/x&gt;&lt;/select&gt;","//x")
        )
    )
),"无合适选项，请联系作者更新数据")</f>
        <v>116</v>
      </c>
      <c r="N2031">
        <v>62</v>
      </c>
    </row>
    <row r="2032" spans="2:18" x14ac:dyDescent="0.4">
      <c r="B2032" s="4" t="s">
        <v>63</v>
      </c>
      <c r="C2032" s="4" t="s">
        <v>1872</v>
      </c>
      <c r="E2032">
        <v>215</v>
      </c>
      <c r="G2032" s="4" t="s">
        <v>1874</v>
      </c>
      <c r="H2032" s="4" t="s">
        <v>2076</v>
      </c>
      <c r="I2032" s="4" t="str">
        <f t="shared" si="31"/>
        <v>选项表!$M$2032#</v>
      </c>
      <c r="J2032" s="4"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IFERROR(_xlfn._xlws.SORT(
    _xlfn.UNIQUE(
        TRANSPOSE(
            _xlfn.FILTERXML("&lt;select&gt;&lt;x&gt;"&amp;SUBSTITUTE(选项表[[#This Row],[选项表]],",","&lt;/x&gt;&lt;x&gt;") &amp;"&lt;/x&gt;&lt;/select&gt;","//x")
        )
    )
),"无合适选项，请联系作者更新数据")</f>
        <v>128</v>
      </c>
    </row>
    <row r="2033" spans="2:14" x14ac:dyDescent="0.4">
      <c r="B2033" s="4" t="s">
        <v>63</v>
      </c>
      <c r="C2033" s="4" t="s">
        <v>1872</v>
      </c>
      <c r="E2033">
        <v>640</v>
      </c>
      <c r="G2033" s="4" t="s">
        <v>1874</v>
      </c>
      <c r="H2033" s="4" t="s">
        <v>2077</v>
      </c>
      <c r="I2033" s="4" t="str">
        <f t="shared" si="31"/>
        <v>选项表!$M$2033#</v>
      </c>
      <c r="J2033" s="4"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IFERROR(_xlfn._xlws.SORT(
    _xlfn.UNIQUE(
        TRANSPOSE(
            _xlfn.FILTERXML("&lt;select&gt;&lt;x&gt;"&amp;SUBSTITUTE(选项表[[#This Row],[选项表]],",","&lt;/x&gt;&lt;x&gt;") &amp;"&lt;/x&gt;&lt;/select&gt;","//x")
        )
    )
),"无合适选项，请联系作者更新数据")</f>
        <v>160</v>
      </c>
    </row>
    <row r="2034" spans="2:14" x14ac:dyDescent="0.4">
      <c r="B2034" s="4" t="s">
        <v>63</v>
      </c>
      <c r="C2034" s="4" t="s">
        <v>1872</v>
      </c>
      <c r="E2034">
        <v>940</v>
      </c>
      <c r="G2034" s="4" t="s">
        <v>1874</v>
      </c>
      <c r="H2034" s="4" t="s">
        <v>2176</v>
      </c>
      <c r="I2034" s="4" t="str">
        <f t="shared" si="31"/>
        <v>选项表!$M$2034#</v>
      </c>
      <c r="J2034" s="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N2034">IFERROR(_xlfn._xlws.SORT(
    _xlfn.UNIQUE(
        TRANSPOSE(
            _xlfn.FILTERXML("&lt;select&gt;&lt;x&gt;"&amp;SUBSTITUTE(选项表[[#This Row],[选项表]],",","&lt;/x&gt;&lt;x&gt;") &amp;"&lt;/x&gt;&lt;/select&gt;","//x")
        )
    )
),"无合适选项，请联系作者更新数据")</f>
        <v>232</v>
      </c>
      <c r="N2034">
        <v>124</v>
      </c>
    </row>
    <row r="2035" spans="2:14" x14ac:dyDescent="0.4">
      <c r="B2035" s="4" t="s">
        <v>63</v>
      </c>
      <c r="C2035" s="4" t="s">
        <v>1872</v>
      </c>
      <c r="E2035">
        <v>288</v>
      </c>
      <c r="G2035" s="4" t="s">
        <v>1874</v>
      </c>
      <c r="H2035" s="4" t="s">
        <v>2071</v>
      </c>
      <c r="I2035" s="4" t="str">
        <f t="shared" si="31"/>
        <v>选项表!$M$2035#</v>
      </c>
      <c r="J2035" s="4"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IFERROR(_xlfn._xlws.SORT(
    _xlfn.UNIQUE(
        TRANSPOSE(
            _xlfn.FILTERXML("&lt;select&gt;&lt;x&gt;"&amp;SUBSTITUTE(选项表[[#This Row],[选项表]],",","&lt;/x&gt;&lt;x&gt;") &amp;"&lt;/x&gt;&lt;/select&gt;","//x")
        )
    )
),"无合适选项，请联系作者更新数据")</f>
        <v>72</v>
      </c>
    </row>
    <row r="2036" spans="2:14" x14ac:dyDescent="0.4">
      <c r="B2036" s="4" t="s">
        <v>63</v>
      </c>
      <c r="C2036" s="4" t="s">
        <v>1872</v>
      </c>
      <c r="E2036">
        <v>24</v>
      </c>
      <c r="G2036" s="4" t="s">
        <v>1874</v>
      </c>
      <c r="H2036" s="4" t="s">
        <v>2070</v>
      </c>
      <c r="I2036" s="4" t="str">
        <f t="shared" si="31"/>
        <v>选项表!$M$2036#</v>
      </c>
      <c r="J2036" s="4"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IFERROR(_xlfn._xlws.SORT(
    _xlfn.UNIQUE(
        TRANSPOSE(
            _xlfn.FILTERXML("&lt;select&gt;&lt;x&gt;"&amp;SUBSTITUTE(选项表[[#This Row],[选项表]],",","&lt;/x&gt;&lt;x&gt;") &amp;"&lt;/x&gt;&lt;/select&gt;","//x")
        )
    )
),"无合适选项，请联系作者更新数据")</f>
        <v>12</v>
      </c>
    </row>
    <row r="2037" spans="2:14" x14ac:dyDescent="0.4">
      <c r="B2037" s="4" t="s">
        <v>63</v>
      </c>
      <c r="C2037" s="4" t="s">
        <v>1872</v>
      </c>
      <c r="E2037">
        <v>448</v>
      </c>
      <c r="G2037" s="4" t="s">
        <v>1874</v>
      </c>
      <c r="H2037" s="4" t="s">
        <v>2180</v>
      </c>
      <c r="I2037" s="4" t="str">
        <f t="shared" si="31"/>
        <v>选项表!$M$2037#</v>
      </c>
      <c r="J2037" s="4"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N2037">IFERROR(_xlfn._xlws.SORT(
    _xlfn.UNIQUE(
        TRANSPOSE(
            _xlfn.FILTERXML("&lt;select&gt;&lt;x&gt;"&amp;SUBSTITUTE(选项表[[#This Row],[选项表]],",","&lt;/x&gt;&lt;x&gt;") &amp;"&lt;/x&gt;&lt;/select&gt;","//x")
        )
    )
),"无合适选项，请联系作者更新数据")</f>
        <v>128</v>
      </c>
      <c r="N2037">
        <v>56</v>
      </c>
    </row>
    <row r="2038" spans="2:14" x14ac:dyDescent="0.4">
      <c r="B2038" s="4" t="s">
        <v>63</v>
      </c>
      <c r="C2038" s="4" t="s">
        <v>1872</v>
      </c>
      <c r="E2038">
        <v>12</v>
      </c>
      <c r="G2038" s="4" t="s">
        <v>1874</v>
      </c>
      <c r="H2038" s="4" t="s">
        <v>2069</v>
      </c>
      <c r="I2038" s="4" t="str">
        <f t="shared" si="31"/>
        <v>选项表!$M$2038#</v>
      </c>
      <c r="J2038" s="4"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IFERROR(_xlfn._xlws.SORT(
    _xlfn.UNIQUE(
        TRANSPOSE(
            _xlfn.FILTERXML("&lt;select&gt;&lt;x&gt;"&amp;SUBSTITUTE(选项表[[#This Row],[选项表]],",","&lt;/x&gt;&lt;x&gt;") &amp;"&lt;/x&gt;&lt;/select&gt;","//x")
        )
    )
),"无合适选项，请联系作者更新数据")</f>
        <v>2</v>
      </c>
    </row>
    <row r="2039" spans="2:14" x14ac:dyDescent="0.4">
      <c r="B2039" s="4" t="s">
        <v>63</v>
      </c>
      <c r="C2039" s="4" t="s">
        <v>1872</v>
      </c>
      <c r="E2039">
        <v>512</v>
      </c>
      <c r="G2039" s="4" t="s">
        <v>1874</v>
      </c>
      <c r="H2039" s="4" t="s">
        <v>2045</v>
      </c>
      <c r="I2039" s="4" t="str">
        <f t="shared" si="31"/>
        <v>选项表!$M$2039#</v>
      </c>
      <c r="J2039" s="4"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IFERROR(_xlfn._xlws.SORT(
    _xlfn.UNIQUE(
        TRANSPOSE(
            _xlfn.FILTERXML("&lt;select&gt;&lt;x&gt;"&amp;SUBSTITUTE(选项表[[#This Row],[选项表]],",","&lt;/x&gt;&lt;x&gt;") &amp;"&lt;/x&gt;&lt;/select&gt;","//x")
        )
    )
),"无合适选项，请联系作者更新数据")</f>
        <v>64</v>
      </c>
    </row>
    <row r="2040" spans="2:14" x14ac:dyDescent="0.4">
      <c r="B2040" s="4" t="s">
        <v>63</v>
      </c>
      <c r="C2040" s="4" t="s">
        <v>1872</v>
      </c>
      <c r="E2040">
        <v>144</v>
      </c>
      <c r="G2040" s="4" t="s">
        <v>1874</v>
      </c>
      <c r="H2040" s="4" t="s">
        <v>2070</v>
      </c>
      <c r="I2040" s="4" t="str">
        <f t="shared" si="31"/>
        <v>选项表!$M$2040#</v>
      </c>
      <c r="J2040" s="4"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IFERROR(_xlfn._xlws.SORT(
    _xlfn.UNIQUE(
        TRANSPOSE(
            _xlfn.FILTERXML("&lt;select&gt;&lt;x&gt;"&amp;SUBSTITUTE(选项表[[#This Row],[选项表]],",","&lt;/x&gt;&lt;x&gt;") &amp;"&lt;/x&gt;&lt;/select&gt;","//x")
        )
    )
),"无合适选项，请联系作者更新数据")</f>
        <v>12</v>
      </c>
    </row>
    <row r="2041" spans="2:14" x14ac:dyDescent="0.4">
      <c r="B2041" s="4" t="s">
        <v>63</v>
      </c>
      <c r="C2041" s="4" t="s">
        <v>1872</v>
      </c>
      <c r="E2041">
        <v>648</v>
      </c>
      <c r="G2041" s="4" t="s">
        <v>1874</v>
      </c>
      <c r="H2041" s="4" t="s">
        <v>2071</v>
      </c>
      <c r="I2041" s="4" t="str">
        <f t="shared" si="31"/>
        <v>选项表!$M$2041#</v>
      </c>
      <c r="J2041" s="4"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IFERROR(_xlfn._xlws.SORT(
    _xlfn.UNIQUE(
        TRANSPOSE(
            _xlfn.FILTERXML("&lt;select&gt;&lt;x&gt;"&amp;SUBSTITUTE(选项表[[#This Row],[选项表]],",","&lt;/x&gt;&lt;x&gt;") &amp;"&lt;/x&gt;&lt;/select&gt;","//x")
        )
    )
),"无合适选项，请联系作者更新数据")</f>
        <v>72</v>
      </c>
    </row>
    <row r="2042" spans="2:14" x14ac:dyDescent="0.4">
      <c r="B2042" s="4" t="s">
        <v>63</v>
      </c>
      <c r="C2042" s="4" t="s">
        <v>1872</v>
      </c>
      <c r="E2042">
        <v>184</v>
      </c>
      <c r="G2042" s="4" t="s">
        <v>1874</v>
      </c>
      <c r="H2042" s="4" t="s">
        <v>2065</v>
      </c>
      <c r="I2042" s="4" t="str">
        <f t="shared" si="31"/>
        <v>选项表!$M$2042#</v>
      </c>
      <c r="J2042" s="4"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IFERROR(_xlfn._xlws.SORT(
    _xlfn.UNIQUE(
        TRANSPOSE(
            _xlfn.FILTERXML("&lt;select&gt;&lt;x&gt;"&amp;SUBSTITUTE(选项表[[#This Row],[选项表]],",","&lt;/x&gt;&lt;x&gt;") &amp;"&lt;/x&gt;&lt;/select&gt;","//x")
        )
    )
),"无合适选项，请联系作者更新数据")</f>
        <v>52</v>
      </c>
    </row>
    <row r="2043" spans="2:14" x14ac:dyDescent="0.4">
      <c r="B2043" s="4" t="s">
        <v>63</v>
      </c>
      <c r="C2043" s="4" t="s">
        <v>1872</v>
      </c>
      <c r="E2043">
        <v>368</v>
      </c>
      <c r="G2043" s="4" t="s">
        <v>1874</v>
      </c>
      <c r="H2043" s="4" t="s">
        <v>2067</v>
      </c>
      <c r="I2043" s="4" t="str">
        <f t="shared" si="31"/>
        <v>选项表!$M$2043#</v>
      </c>
      <c r="J2043" s="4"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IFERROR(_xlfn._xlws.SORT(
    _xlfn.UNIQUE(
        TRANSPOSE(
            _xlfn.FILTERXML("&lt;select&gt;&lt;x&gt;"&amp;SUBSTITUTE(选项表[[#This Row],[选项表]],",","&lt;/x&gt;&lt;x&gt;") &amp;"&lt;/x&gt;&lt;/select&gt;","//x")
        )
    )
),"无合适选项，请联系作者更新数据")</f>
        <v>104</v>
      </c>
    </row>
    <row r="2044" spans="2:14" x14ac:dyDescent="0.4">
      <c r="B2044" s="4" t="s">
        <v>63</v>
      </c>
      <c r="C2044" s="4" t="s">
        <v>1872</v>
      </c>
      <c r="E2044">
        <v>174</v>
      </c>
      <c r="G2044" s="4" t="s">
        <v>1874</v>
      </c>
      <c r="H2044" s="4" t="s">
        <v>2044</v>
      </c>
      <c r="I2044" s="4" t="str">
        <f t="shared" si="31"/>
        <v>选项表!$M$2044#</v>
      </c>
      <c r="J2044" s="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IFERROR(_xlfn._xlws.SORT(
    _xlfn.UNIQUE(
        TRANSPOSE(
            _xlfn.FILTERXML("&lt;select&gt;&lt;x&gt;"&amp;SUBSTITUTE(选项表[[#This Row],[选项表]],",","&lt;/x&gt;&lt;x&gt;") &amp;"&lt;/x&gt;&lt;/select&gt;","//x")
        )
    )
),"无合适选项，请联系作者更新数据")</f>
        <v>32</v>
      </c>
    </row>
    <row r="2045" spans="2:14" x14ac:dyDescent="0.4">
      <c r="B2045" s="4" t="s">
        <v>63</v>
      </c>
      <c r="C2045" s="4" t="s">
        <v>1872</v>
      </c>
      <c r="E2045">
        <v>348</v>
      </c>
      <c r="G2045" s="4" t="s">
        <v>1874</v>
      </c>
      <c r="H2045" s="4" t="s">
        <v>2045</v>
      </c>
      <c r="I2045" s="4" t="str">
        <f t="shared" si="31"/>
        <v>选项表!$M$2045#</v>
      </c>
      <c r="J2045" s="4"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IFERROR(_xlfn._xlws.SORT(
    _xlfn.UNIQUE(
        TRANSPOSE(
            _xlfn.FILTERXML("&lt;select&gt;&lt;x&gt;"&amp;SUBSTITUTE(选项表[[#This Row],[选项表]],",","&lt;/x&gt;&lt;x&gt;") &amp;"&lt;/x&gt;&lt;/select&gt;","//x")
        )
    )
),"无合适选项，请联系作者更新数据")</f>
        <v>64</v>
      </c>
    </row>
    <row r="2046" spans="2:14" x14ac:dyDescent="0.4">
      <c r="B2046" s="4" t="s">
        <v>63</v>
      </c>
      <c r="C2046" s="4" t="s">
        <v>1872</v>
      </c>
      <c r="E2046">
        <v>20</v>
      </c>
      <c r="G2046" s="4" t="s">
        <v>1874</v>
      </c>
      <c r="H2046" s="4" t="s">
        <v>2060</v>
      </c>
      <c r="I2046" s="4" t="str">
        <f t="shared" si="31"/>
        <v>选项表!$M$2046#</v>
      </c>
      <c r="J2046" s="4"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IFERROR(_xlfn._xlws.SORT(
    _xlfn.UNIQUE(
        TRANSPOSE(
            _xlfn.FILTERXML("&lt;select&gt;&lt;x&gt;"&amp;SUBSTITUTE(选项表[[#This Row],[选项表]],",","&lt;/x&gt;&lt;x&gt;") &amp;"&lt;/x&gt;&lt;/select&gt;","//x")
        )
    )
),"无合适选项，请联系作者更新数据")</f>
        <v>4</v>
      </c>
    </row>
    <row r="2047" spans="2:14" x14ac:dyDescent="0.4">
      <c r="B2047" s="4" t="s">
        <v>63</v>
      </c>
      <c r="C2047" s="4" t="s">
        <v>1872</v>
      </c>
      <c r="E2047">
        <v>40</v>
      </c>
      <c r="G2047" s="4" t="s">
        <v>1874</v>
      </c>
      <c r="H2047" s="4" t="s">
        <v>2546</v>
      </c>
      <c r="I2047" s="4" t="str">
        <f t="shared" si="31"/>
        <v>选项表!$M$2047#</v>
      </c>
      <c r="J2047" s="4"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N2047">IFERROR(_xlfn._xlws.SORT(
    _xlfn.UNIQUE(
        TRANSPOSE(
            _xlfn.FILTERXML("&lt;select&gt;&lt;x&gt;"&amp;SUBSTITUTE(选项表[[#This Row],[选项表]],",","&lt;/x&gt;&lt;x&gt;") &amp;"&lt;/x&gt;&lt;/select&gt;","//x")
        )
    )
),"无合适选项，请联系作者更新数据")</f>
        <v>8</v>
      </c>
      <c r="N2047">
        <v>10</v>
      </c>
    </row>
    <row r="2048" spans="2:14" x14ac:dyDescent="0.4">
      <c r="B2048" s="4" t="s">
        <v>63</v>
      </c>
      <c r="C2048" s="4" t="s">
        <v>1872</v>
      </c>
      <c r="E2048">
        <v>80</v>
      </c>
      <c r="G2048" s="4" t="s">
        <v>1874</v>
      </c>
      <c r="H2048" s="4" t="s">
        <v>2181</v>
      </c>
      <c r="I2048" s="4" t="str">
        <f t="shared" si="31"/>
        <v>选项表!$M$2048#</v>
      </c>
      <c r="J2048" s="4"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N2048">IFERROR(_xlfn._xlws.SORT(
    _xlfn.UNIQUE(
        TRANSPOSE(
            _xlfn.FILTERXML("&lt;select&gt;&lt;x&gt;"&amp;SUBSTITUTE(选项表[[#This Row],[选项表]],",","&lt;/x&gt;&lt;x&gt;") &amp;"&lt;/x&gt;&lt;/select&gt;","//x")
        )
    )
),"无合适选项，请联系作者更新数据")</f>
        <v>20</v>
      </c>
      <c r="N2048">
        <v>18</v>
      </c>
    </row>
    <row r="2049" spans="2:15" x14ac:dyDescent="0.4">
      <c r="B2049" s="4" t="s">
        <v>63</v>
      </c>
      <c r="C2049" s="4" t="s">
        <v>1872</v>
      </c>
      <c r="E2049">
        <v>56</v>
      </c>
      <c r="G2049" s="4" t="s">
        <v>1874</v>
      </c>
      <c r="H2049" s="4" t="s">
        <v>2092</v>
      </c>
      <c r="I2049" s="4" t="str">
        <f t="shared" si="31"/>
        <v>选项表!$M$2049#</v>
      </c>
      <c r="J2049" s="4"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IFERROR(_xlfn._xlws.SORT(
    _xlfn.UNIQUE(
        TRANSPOSE(
            _xlfn.FILTERXML("&lt;select&gt;&lt;x&gt;"&amp;SUBSTITUTE(选项表[[#This Row],[选项表]],",","&lt;/x&gt;&lt;x&gt;") &amp;"&lt;/x&gt;&lt;/select&gt;","//x")
        )
    )
),"无合适选项，请联系作者更新数据")</f>
        <v>6</v>
      </c>
    </row>
    <row r="2050" spans="2:15" x14ac:dyDescent="0.4">
      <c r="B2050" s="4" t="s">
        <v>63</v>
      </c>
      <c r="C2050" s="4" t="s">
        <v>1872</v>
      </c>
      <c r="E2050">
        <v>112</v>
      </c>
      <c r="G2050" s="4" t="s">
        <v>1874</v>
      </c>
      <c r="H2050" s="4" t="s">
        <v>2094</v>
      </c>
      <c r="I2050" s="4" t="str">
        <f t="shared" ref="I2050:I2113" si="32">"选项表!" &amp; ADDRESS(ROW(M2050),COLUMN(M2050)) &amp; "#"</f>
        <v>选项表!$M$2050#</v>
      </c>
      <c r="J2050" s="4"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IFERROR(_xlfn._xlws.SORT(
    _xlfn.UNIQUE(
        TRANSPOSE(
            _xlfn.FILTERXML("&lt;select&gt;&lt;x&gt;"&amp;SUBSTITUTE(选项表[[#This Row],[选项表]],",","&lt;/x&gt;&lt;x&gt;") &amp;"&lt;/x&gt;&lt;/select&gt;","//x")
        )
    )
),"无合适选项，请联系作者更新数据")</f>
        <v>14</v>
      </c>
    </row>
    <row r="2051" spans="2:15" x14ac:dyDescent="0.4">
      <c r="B2051" s="4" t="s">
        <v>63</v>
      </c>
      <c r="C2051" s="4" t="s">
        <v>1872</v>
      </c>
      <c r="E2051">
        <v>226</v>
      </c>
      <c r="G2051" s="4" t="s">
        <v>1874</v>
      </c>
      <c r="H2051" s="4" t="s">
        <v>2081</v>
      </c>
      <c r="I2051" s="4" t="str">
        <f t="shared" si="32"/>
        <v>选项表!$M$2051#</v>
      </c>
      <c r="J2051" s="4"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IFERROR(_xlfn._xlws.SORT(
    _xlfn.UNIQUE(
        TRANSPOSE(
            _xlfn.FILTERXML("&lt;select&gt;&lt;x&gt;"&amp;SUBSTITUTE(选项表[[#This Row],[选项表]],",","&lt;/x&gt;&lt;x&gt;") &amp;"&lt;/x&gt;&lt;/select&gt;","//x")
        )
    )
),"无合适选项，请联系作者更新数据")</f>
        <v>90</v>
      </c>
    </row>
    <row r="2052" spans="2:15" x14ac:dyDescent="0.4">
      <c r="B2052" s="4" t="s">
        <v>63</v>
      </c>
      <c r="C2052" s="4" t="s">
        <v>1872</v>
      </c>
      <c r="E2052">
        <v>452</v>
      </c>
      <c r="G2052" s="4" t="s">
        <v>1874</v>
      </c>
      <c r="H2052" s="4" t="s">
        <v>2084</v>
      </c>
      <c r="I2052" s="4" t="str">
        <f t="shared" si="32"/>
        <v>选项表!$M$2052#</v>
      </c>
      <c r="J2052" s="4"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IFERROR(_xlfn._xlws.SORT(
    _xlfn.UNIQUE(
        TRANSPOSE(
            _xlfn.FILTERXML("&lt;select&gt;&lt;x&gt;"&amp;SUBSTITUTE(选项表[[#This Row],[选项表]],",","&lt;/x&gt;&lt;x&gt;") &amp;"&lt;/x&gt;&lt;/select&gt;","//x")
        )
    )
),"无合适选项，请联系作者更新数据")</f>
        <v>180</v>
      </c>
    </row>
    <row r="2053" spans="2:15" x14ac:dyDescent="0.4">
      <c r="B2053" s="4" t="s">
        <v>63</v>
      </c>
      <c r="C2053" s="4" t="s">
        <v>1872</v>
      </c>
      <c r="E2053">
        <v>474</v>
      </c>
      <c r="G2053" s="4" t="s">
        <v>1874</v>
      </c>
      <c r="H2053" s="4" t="s">
        <v>2089</v>
      </c>
      <c r="I2053" s="4" t="str">
        <f t="shared" si="32"/>
        <v>选项表!$M$2053#</v>
      </c>
      <c r="J2053" s="4"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IFERROR(_xlfn._xlws.SORT(
    _xlfn.UNIQUE(
        TRANSPOSE(
            _xlfn.FILTERXML("&lt;select&gt;&lt;x&gt;"&amp;SUBSTITUTE(选项表[[#This Row],[选项表]],",","&lt;/x&gt;&lt;x&gt;") &amp;"&lt;/x&gt;&lt;/select&gt;","//x")
        )
    )
),"无合适选项，请联系作者更新数据")</f>
        <v>82</v>
      </c>
    </row>
    <row r="2054" spans="2:15" x14ac:dyDescent="0.4">
      <c r="B2054" s="4" t="s">
        <v>63</v>
      </c>
      <c r="C2054" s="4" t="s">
        <v>1872</v>
      </c>
      <c r="E2054">
        <v>948</v>
      </c>
      <c r="G2054" s="4" t="s">
        <v>1874</v>
      </c>
      <c r="H2054" s="4" t="s">
        <v>2091</v>
      </c>
      <c r="I2054" s="4" t="str">
        <f t="shared" si="32"/>
        <v>选项表!$M$2054#</v>
      </c>
      <c r="J2054" s="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164</v>
      </c>
    </row>
    <row r="2055" spans="2:15" x14ac:dyDescent="0.4">
      <c r="B2055" s="4" t="s">
        <v>63</v>
      </c>
      <c r="C2055" s="4" t="s">
        <v>1872</v>
      </c>
      <c r="E2055">
        <v>88</v>
      </c>
      <c r="G2055" s="4" t="s">
        <v>1874</v>
      </c>
      <c r="H2055" s="4" t="s">
        <v>2095</v>
      </c>
      <c r="I2055" s="4" t="str">
        <f t="shared" si="32"/>
        <v>选项表!$M$2055#</v>
      </c>
      <c r="J2055" s="4"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10</v>
      </c>
    </row>
    <row r="2056" spans="2:15" x14ac:dyDescent="0.4">
      <c r="B2056" s="4" t="s">
        <v>63</v>
      </c>
      <c r="C2056" s="4" t="s">
        <v>1872</v>
      </c>
      <c r="E2056">
        <v>176</v>
      </c>
      <c r="G2056" s="4" t="s">
        <v>1874</v>
      </c>
      <c r="H2056" s="4" t="s">
        <v>2101</v>
      </c>
      <c r="I2056" s="4" t="str">
        <f t="shared" si="32"/>
        <v>选项表!$M$2056#</v>
      </c>
      <c r="J2056" s="4"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IFERROR(_xlfn._xlws.SORT(
    _xlfn.UNIQUE(
        TRANSPOSE(
            _xlfn.FILTERXML("&lt;select&gt;&lt;x&gt;"&amp;SUBSTITUTE(选项表[[#This Row],[选项表]],",","&lt;/x&gt;&lt;x&gt;") &amp;"&lt;/x&gt;&lt;/select&gt;","//x")
        )
    )
),"无合适选项，请联系作者更新数据")</f>
        <v>22</v>
      </c>
    </row>
    <row r="2057" spans="2:15" x14ac:dyDescent="0.4">
      <c r="B2057" s="4" t="s">
        <v>63</v>
      </c>
      <c r="C2057" s="4" t="s">
        <v>1872</v>
      </c>
      <c r="E2057">
        <v>352</v>
      </c>
      <c r="G2057" s="4" t="s">
        <v>1874</v>
      </c>
      <c r="H2057" s="4" t="s">
        <v>2103</v>
      </c>
      <c r="I2057" s="4" t="str">
        <f t="shared" si="32"/>
        <v>选项表!$M$2057#</v>
      </c>
      <c r="J2057" s="4"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IFERROR(_xlfn._xlws.SORT(
    _xlfn.UNIQUE(
        TRANSPOSE(
            _xlfn.FILTERXML("&lt;select&gt;&lt;x&gt;"&amp;SUBSTITUTE(选项表[[#This Row],[选项表]],",","&lt;/x&gt;&lt;x&gt;") &amp;"&lt;/x&gt;&lt;/select&gt;","//x")
        )
    )
),"无合适选项，请联系作者更新数据")</f>
        <v>44</v>
      </c>
    </row>
    <row r="2058" spans="2:15" x14ac:dyDescent="0.4">
      <c r="B2058" s="4" t="s">
        <v>63</v>
      </c>
      <c r="C2058" s="4" t="s">
        <v>11</v>
      </c>
      <c r="E2058">
        <v>1</v>
      </c>
      <c r="G2058" s="4" t="s">
        <v>1874</v>
      </c>
      <c r="H2058" s="4" t="s">
        <v>2068</v>
      </c>
      <c r="I2058" s="4" t="str">
        <f t="shared" si="32"/>
        <v>选项表!$M$2058#</v>
      </c>
      <c r="J2058" s="4"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IFERROR(_xlfn._xlws.SORT(
    _xlfn.UNIQUE(
        TRANSPOSE(
            _xlfn.FILTERXML("&lt;select&gt;&lt;x&gt;"&amp;SUBSTITUTE(选项表[[#This Row],[选项表]],",","&lt;/x&gt;&lt;x&gt;") &amp;"&lt;/x&gt;&lt;/select&gt;","//x")
        )
    )
),"无合适选项，请联系作者更新数据")</f>
        <v>1</v>
      </c>
    </row>
    <row r="2059" spans="2:15" x14ac:dyDescent="0.4">
      <c r="B2059" s="4" t="s">
        <v>63</v>
      </c>
      <c r="C2059" s="4" t="s">
        <v>11</v>
      </c>
      <c r="E2059">
        <v>2</v>
      </c>
      <c r="G2059" s="4" t="s">
        <v>1874</v>
      </c>
      <c r="H2059" s="4" t="s">
        <v>2171</v>
      </c>
      <c r="I2059" s="4" t="str">
        <f t="shared" si="32"/>
        <v>选项表!$M$2059#</v>
      </c>
      <c r="J2059" s="4"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N2059">IFERROR(_xlfn._xlws.SORT(
    _xlfn.UNIQUE(
        TRANSPOSE(
            _xlfn.FILTERXML("&lt;select&gt;&lt;x&gt;"&amp;SUBSTITUTE(选项表[[#This Row],[选项表]],",","&lt;/x&gt;&lt;x&gt;") &amp;"&lt;/x&gt;&lt;/select&gt;","//x")
        )
    )
),"无合适选项，请联系作者更新数据")</f>
        <v>1</v>
      </c>
      <c r="N2059">
        <v>2</v>
      </c>
    </row>
    <row r="2060" spans="2:15" x14ac:dyDescent="0.4">
      <c r="B2060" s="4" t="s">
        <v>63</v>
      </c>
      <c r="C2060" s="4" t="s">
        <v>11</v>
      </c>
      <c r="E2060">
        <v>4</v>
      </c>
      <c r="G2060" s="4" t="s">
        <v>1874</v>
      </c>
      <c r="H2060" s="4" t="s">
        <v>2171</v>
      </c>
      <c r="I2060" s="4" t="str">
        <f t="shared" si="32"/>
        <v>选项表!$M$2060#</v>
      </c>
      <c r="J2060" s="4"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N2060">IFERROR(_xlfn._xlws.SORT(
    _xlfn.UNIQUE(
        TRANSPOSE(
            _xlfn.FILTERXML("&lt;select&gt;&lt;x&gt;"&amp;SUBSTITUTE(选项表[[#This Row],[选项表]],",","&lt;/x&gt;&lt;x&gt;") &amp;"&lt;/x&gt;&lt;/select&gt;","//x")
        )
    )
),"无合适选项，请联系作者更新数据")</f>
        <v>1</v>
      </c>
      <c r="N2060">
        <v>2</v>
      </c>
    </row>
    <row r="2061" spans="2:15" x14ac:dyDescent="0.4">
      <c r="B2061" s="4" t="s">
        <v>63</v>
      </c>
      <c r="C2061" s="4" t="s">
        <v>11</v>
      </c>
      <c r="E2061">
        <v>8</v>
      </c>
      <c r="G2061" s="4" t="s">
        <v>1874</v>
      </c>
      <c r="H2061" s="4" t="s">
        <v>2547</v>
      </c>
      <c r="I2061" s="4" t="str">
        <f t="shared" si="32"/>
        <v>选项表!$M$2061#</v>
      </c>
      <c r="J2061" s="4"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O2061">IFERROR(_xlfn._xlws.SORT(
    _xlfn.UNIQUE(
        TRANSPOSE(
            _xlfn.FILTERXML("&lt;select&gt;&lt;x&gt;"&amp;SUBSTITUTE(选项表[[#This Row],[选项表]],",","&lt;/x&gt;&lt;x&gt;") &amp;"&lt;/x&gt;&lt;/select&gt;","//x")
        )
    )
),"无合适选项，请联系作者更新数据")</f>
        <v>2</v>
      </c>
      <c r="N2061">
        <v>4</v>
      </c>
      <c r="O2061">
        <v>1</v>
      </c>
    </row>
    <row r="2062" spans="2:15" x14ac:dyDescent="0.4">
      <c r="B2062" s="4" t="s">
        <v>63</v>
      </c>
      <c r="C2062" s="4" t="s">
        <v>11</v>
      </c>
      <c r="E2062">
        <v>16</v>
      </c>
      <c r="G2062" s="4" t="s">
        <v>1874</v>
      </c>
      <c r="H2062" s="4" t="s">
        <v>2169</v>
      </c>
      <c r="I2062" s="4" t="str">
        <f t="shared" si="32"/>
        <v>选项表!$M$2062#</v>
      </c>
      <c r="J2062" s="4"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O2062">IFERROR(_xlfn._xlws.SORT(
    _xlfn.UNIQUE(
        TRANSPOSE(
            _xlfn.FILTERXML("&lt;select&gt;&lt;x&gt;"&amp;SUBSTITUTE(选项表[[#This Row],[选项表]],",","&lt;/x&gt;&lt;x&gt;") &amp;"&lt;/x&gt;&lt;/select&gt;","//x")
        )
    )
),"无合适选项，请联系作者更新数据")</f>
        <v>4</v>
      </c>
      <c r="N2062">
        <v>8</v>
      </c>
      <c r="O2062">
        <v>2</v>
      </c>
    </row>
    <row r="2063" spans="2:15" x14ac:dyDescent="0.4">
      <c r="B2063" s="4" t="s">
        <v>63</v>
      </c>
      <c r="C2063" s="4" t="s">
        <v>11</v>
      </c>
      <c r="E2063">
        <v>32</v>
      </c>
      <c r="G2063" s="4" t="s">
        <v>1874</v>
      </c>
      <c r="H2063" s="4" t="s">
        <v>2168</v>
      </c>
      <c r="I2063" s="4" t="str">
        <f t="shared" si="32"/>
        <v>选项表!$M$2063#</v>
      </c>
      <c r="J2063" s="4"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O2063">IFERROR(_xlfn._xlws.SORT(
    _xlfn.UNIQUE(
        TRANSPOSE(
            _xlfn.FILTERXML("&lt;select&gt;&lt;x&gt;"&amp;SUBSTITUTE(选项表[[#This Row],[选项表]],",","&lt;/x&gt;&lt;x&gt;") &amp;"&lt;/x&gt;&lt;/select&gt;","//x")
        )
    )
),"无合适选项，请联系作者更新数据")</f>
        <v>8</v>
      </c>
      <c r="N2063">
        <v>16</v>
      </c>
      <c r="O2063">
        <v>4</v>
      </c>
    </row>
    <row r="2064" spans="2:15" x14ac:dyDescent="0.4">
      <c r="B2064" s="4" t="s">
        <v>63</v>
      </c>
      <c r="C2064" s="4" t="s">
        <v>11</v>
      </c>
      <c r="E2064">
        <v>64</v>
      </c>
      <c r="G2064" s="4" t="s">
        <v>1874</v>
      </c>
      <c r="H2064" s="4" t="s">
        <v>2165</v>
      </c>
      <c r="I2064" s="4" t="str">
        <f t="shared" si="32"/>
        <v>选项表!$M$2064#</v>
      </c>
      <c r="J2064" s="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O2064">IFERROR(_xlfn._xlws.SORT(
    _xlfn.UNIQUE(
        TRANSPOSE(
            _xlfn.FILTERXML("&lt;select&gt;&lt;x&gt;"&amp;SUBSTITUTE(选项表[[#This Row],[选项表]],",","&lt;/x&gt;&lt;x&gt;") &amp;"&lt;/x&gt;&lt;/select&gt;","//x")
        )
    )
),"无合适选项，请联系作者更新数据")</f>
        <v>16</v>
      </c>
      <c r="N2064">
        <v>32</v>
      </c>
      <c r="O2064">
        <v>8</v>
      </c>
    </row>
    <row r="2065" spans="2:17" x14ac:dyDescent="0.4">
      <c r="B2065" s="4" t="s">
        <v>63</v>
      </c>
      <c r="C2065" s="4" t="s">
        <v>11</v>
      </c>
      <c r="E2065">
        <v>128</v>
      </c>
      <c r="G2065" s="4" t="s">
        <v>1874</v>
      </c>
      <c r="H2065" s="4" t="s">
        <v>2188</v>
      </c>
      <c r="I2065" s="4" t="str">
        <f t="shared" si="32"/>
        <v>选项表!$M$2065#</v>
      </c>
      <c r="J2065" s="4"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P2065">IFERROR(_xlfn._xlws.SORT(
    _xlfn.UNIQUE(
        TRANSPOSE(
            _xlfn.FILTERXML("&lt;select&gt;&lt;x&gt;"&amp;SUBSTITUTE(选项表[[#This Row],[选项表]],",","&lt;/x&gt;&lt;x&gt;") &amp;"&lt;/x&gt;&lt;/select&gt;","//x")
        )
    )
),"无合适选项，请联系作者更新数据")</f>
        <v>32</v>
      </c>
      <c r="N2065">
        <v>64</v>
      </c>
      <c r="O2065">
        <v>24</v>
      </c>
      <c r="P2065">
        <v>16</v>
      </c>
    </row>
    <row r="2066" spans="2:17" x14ac:dyDescent="0.4">
      <c r="B2066" s="4" t="s">
        <v>63</v>
      </c>
      <c r="C2066" s="4" t="s">
        <v>11</v>
      </c>
      <c r="E2066">
        <v>96</v>
      </c>
      <c r="G2066" s="4" t="s">
        <v>1874</v>
      </c>
      <c r="H2066" s="4" t="s">
        <v>2541</v>
      </c>
      <c r="I2066" s="4" t="str">
        <f t="shared" si="32"/>
        <v>选项表!$M$2066#</v>
      </c>
      <c r="J2066" s="4"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Q2066">IFERROR(_xlfn._xlws.SORT(
    _xlfn.UNIQUE(
        TRANSPOSE(
            _xlfn.FILTERXML("&lt;select&gt;&lt;x&gt;"&amp;SUBSTITUTE(选项表[[#This Row],[选项表]],",","&lt;/x&gt;&lt;x&gt;") &amp;"&lt;/x&gt;&lt;/select&gt;","//x")
        )
    )
),"无合适选项，请联系作者更新数据")</f>
        <v>48</v>
      </c>
      <c r="N2066">
        <v>24</v>
      </c>
      <c r="O2066">
        <v>12</v>
      </c>
      <c r="P2066">
        <v>32</v>
      </c>
      <c r="Q2066">
        <v>16</v>
      </c>
    </row>
    <row r="2067" spans="2:17" x14ac:dyDescent="0.4">
      <c r="B2067" s="4" t="s">
        <v>63</v>
      </c>
      <c r="C2067" s="4" t="s">
        <v>11</v>
      </c>
      <c r="E2067">
        <v>192</v>
      </c>
      <c r="G2067" s="4" t="s">
        <v>1874</v>
      </c>
      <c r="H2067" s="4" t="s">
        <v>2189</v>
      </c>
      <c r="I2067" s="4" t="str">
        <f t="shared" si="32"/>
        <v>选项表!$M$2067#</v>
      </c>
      <c r="J2067" s="4"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Q2067">IFERROR(_xlfn._xlws.SORT(
    _xlfn.UNIQUE(
        TRANSPOSE(
            _xlfn.FILTERXML("&lt;select&gt;&lt;x&gt;"&amp;SUBSTITUTE(选项表[[#This Row],[选项表]],",","&lt;/x&gt;&lt;x&gt;") &amp;"&lt;/x&gt;&lt;/select&gt;","//x")
        )
    )
),"无合适选项，请联系作者更新数据")</f>
        <v>48</v>
      </c>
      <c r="N2067">
        <v>96</v>
      </c>
      <c r="O2067">
        <v>16</v>
      </c>
      <c r="P2067">
        <v>24</v>
      </c>
      <c r="Q2067">
        <v>32</v>
      </c>
    </row>
    <row r="2068" spans="2:17" x14ac:dyDescent="0.4">
      <c r="B2068" s="4" t="s">
        <v>63</v>
      </c>
      <c r="C2068" s="4" t="s">
        <v>11</v>
      </c>
      <c r="E2068">
        <v>216</v>
      </c>
      <c r="G2068" s="4" t="s">
        <v>1874</v>
      </c>
      <c r="H2068" s="4" t="s">
        <v>2548</v>
      </c>
      <c r="I2068" s="4" t="str">
        <f t="shared" si="32"/>
        <v>选项表!$M$2068#</v>
      </c>
      <c r="J2068" s="4"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N2068">IFERROR(_xlfn._xlws.SORT(
    _xlfn.UNIQUE(
        TRANSPOSE(
            _xlfn.FILTERXML("&lt;select&gt;&lt;x&gt;"&amp;SUBSTITUTE(选项表[[#This Row],[选项表]],",","&lt;/x&gt;&lt;x&gt;") &amp;"&lt;/x&gt;&lt;/select&gt;","//x")
        )
    )
),"无合适选项，请联系作者更新数据")</f>
        <v>62</v>
      </c>
      <c r="N2068">
        <v>116</v>
      </c>
    </row>
    <row r="2069" spans="2:17" x14ac:dyDescent="0.4">
      <c r="B2069" s="4" t="s">
        <v>63</v>
      </c>
      <c r="C2069" s="4" t="s">
        <v>11</v>
      </c>
      <c r="E2069">
        <v>256</v>
      </c>
      <c r="G2069" s="4" t="s">
        <v>1874</v>
      </c>
      <c r="H2069" s="4" t="s">
        <v>2167</v>
      </c>
      <c r="I2069" s="4" t="str">
        <f t="shared" si="32"/>
        <v>选项表!$M$2069#</v>
      </c>
      <c r="J2069" s="4"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64</v>
      </c>
      <c r="N2069">
        <v>128</v>
      </c>
      <c r="O2069">
        <v>32</v>
      </c>
    </row>
    <row r="2070" spans="2:17" x14ac:dyDescent="0.4">
      <c r="B2070" s="4" t="s">
        <v>63</v>
      </c>
      <c r="C2070" s="4" t="s">
        <v>11</v>
      </c>
      <c r="E2070">
        <v>432</v>
      </c>
      <c r="G2070" s="4" t="s">
        <v>1874</v>
      </c>
      <c r="H2070" s="4" t="s">
        <v>2549</v>
      </c>
      <c r="I2070" s="4" t="str">
        <f t="shared" si="32"/>
        <v>选项表!$M$2070#</v>
      </c>
      <c r="J2070" s="4"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N2070">IFERROR(_xlfn._xlws.SORT(
    _xlfn.UNIQUE(
        TRANSPOSE(
            _xlfn.FILTERXML("&lt;select&gt;&lt;x&gt;"&amp;SUBSTITUTE(选项表[[#This Row],[选项表]],",","&lt;/x&gt;&lt;x&gt;") &amp;"&lt;/x&gt;&lt;/select&gt;","//x")
        )
    )
),"无合适选项，请联系作者更新数据")</f>
        <v>124</v>
      </c>
      <c r="N2070">
        <v>232</v>
      </c>
    </row>
    <row r="2071" spans="2:17" x14ac:dyDescent="0.4">
      <c r="B2071" s="4" t="s">
        <v>63</v>
      </c>
      <c r="C2071" s="4" t="s">
        <v>11</v>
      </c>
      <c r="E2071">
        <v>160</v>
      </c>
      <c r="G2071" s="4" t="s">
        <v>1874</v>
      </c>
      <c r="H2071" s="4" t="s">
        <v>2173</v>
      </c>
      <c r="I2071" s="4" t="str">
        <f t="shared" si="32"/>
        <v>选项表!$M$2071#</v>
      </c>
      <c r="J2071" s="4"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O2071">IFERROR(_xlfn._xlws.SORT(
    _xlfn.UNIQUE(
        TRANSPOSE(
            _xlfn.FILTERXML("&lt;select&gt;&lt;x&gt;"&amp;SUBSTITUTE(选项表[[#This Row],[选项表]],",","&lt;/x&gt;&lt;x&gt;") &amp;"&lt;/x&gt;&lt;/select&gt;","//x")
        )
    )
),"无合适选项，请联系作者更新数据")</f>
        <v>80</v>
      </c>
      <c r="N2071">
        <v>40</v>
      </c>
      <c r="O2071">
        <v>36</v>
      </c>
    </row>
    <row r="2072" spans="2:17" x14ac:dyDescent="0.4">
      <c r="B2072" s="4" t="s">
        <v>63</v>
      </c>
      <c r="C2072" s="4" t="s">
        <v>11</v>
      </c>
      <c r="E2072">
        <v>224</v>
      </c>
      <c r="G2072" s="4" t="s">
        <v>1874</v>
      </c>
      <c r="H2072" s="4" t="s">
        <v>2178</v>
      </c>
      <c r="I2072" s="4" t="str">
        <f t="shared" si="32"/>
        <v>选项表!$M$2072#</v>
      </c>
      <c r="J2072" s="4"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O2072">IFERROR(_xlfn._xlws.SORT(
    _xlfn.UNIQUE(
        TRANSPOSE(
            _xlfn.FILTERXML("&lt;select&gt;&lt;x&gt;"&amp;SUBSTITUTE(选项表[[#This Row],[选项表]],",","&lt;/x&gt;&lt;x&gt;") &amp;"&lt;/x&gt;&lt;/select&gt;","//x")
        )
    )
),"无合适选项，请联系作者更新数据")</f>
        <v>90</v>
      </c>
      <c r="N2072">
        <v>56</v>
      </c>
      <c r="O2072">
        <v>28</v>
      </c>
    </row>
    <row r="2073" spans="2:17" x14ac:dyDescent="0.4">
      <c r="B2073" s="4" t="s">
        <v>63</v>
      </c>
      <c r="C2073" s="4" t="s">
        <v>11</v>
      </c>
      <c r="E2073">
        <v>480</v>
      </c>
      <c r="G2073" s="4" t="s">
        <v>1874</v>
      </c>
      <c r="H2073" s="4" t="s">
        <v>2081</v>
      </c>
      <c r="I2073" s="4" t="str">
        <f t="shared" si="32"/>
        <v>选项表!$M$2073#</v>
      </c>
      <c r="J2073" s="4"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IFERROR(_xlfn._xlws.SORT(
    _xlfn.UNIQUE(
        TRANSPOSE(
            _xlfn.FILTERXML("&lt;select&gt;&lt;x&gt;"&amp;SUBSTITUTE(选项表[[#This Row],[选项表]],",","&lt;/x&gt;&lt;x&gt;") &amp;"&lt;/x&gt;&lt;/select&gt;","//x")
        )
    )
),"无合适选项，请联系作者更新数据")</f>
        <v>90</v>
      </c>
    </row>
    <row r="2074" spans="2:17" x14ac:dyDescent="0.4">
      <c r="B2074" s="4" t="s">
        <v>63</v>
      </c>
      <c r="C2074" s="4" t="s">
        <v>11</v>
      </c>
      <c r="E2074">
        <v>320</v>
      </c>
      <c r="G2074" s="4" t="s">
        <v>1874</v>
      </c>
      <c r="H2074" s="4" t="s">
        <v>2550</v>
      </c>
      <c r="I2074" s="4" t="str">
        <f t="shared" si="32"/>
        <v>选项表!$M$2074#</v>
      </c>
      <c r="J2074" s="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Q2074">IFERROR(_xlfn._xlws.SORT(
    _xlfn.UNIQUE(
        TRANSPOSE(
            _xlfn.FILTERXML("&lt;select&gt;&lt;x&gt;"&amp;SUBSTITUTE(选项表[[#This Row],[选项表]],",","&lt;/x&gt;&lt;x&gt;") &amp;"&lt;/x&gt;&lt;/select&gt;","//x")
        )
    )
),"无合适选项，请联系作者更新数据")</f>
        <v>160</v>
      </c>
      <c r="N2074">
        <v>80</v>
      </c>
      <c r="O2074">
        <v>76</v>
      </c>
      <c r="P2074">
        <v>84</v>
      </c>
      <c r="Q2074">
        <v>72</v>
      </c>
    </row>
    <row r="2075" spans="2:17" x14ac:dyDescent="0.4">
      <c r="B2075" s="4" t="s">
        <v>63</v>
      </c>
      <c r="C2075" s="4" t="s">
        <v>11</v>
      </c>
      <c r="E2075">
        <v>464</v>
      </c>
      <c r="G2075" s="4" t="s">
        <v>1874</v>
      </c>
      <c r="H2075" s="4" t="s">
        <v>2084</v>
      </c>
      <c r="I2075" s="4" t="str">
        <f t="shared" si="32"/>
        <v>选项表!$M$2075#</v>
      </c>
      <c r="J2075" s="4"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IFERROR(_xlfn._xlws.SORT(
    _xlfn.UNIQUE(
        TRANSPOSE(
            _xlfn.FILTERXML("&lt;select&gt;&lt;x&gt;"&amp;SUBSTITUTE(选项表[[#This Row],[选项表]],",","&lt;/x&gt;&lt;x&gt;") &amp;"&lt;/x&gt;&lt;/select&gt;","//x")
        )
    )
),"无合适选项，请联系作者更新数据")</f>
        <v>180</v>
      </c>
    </row>
    <row r="2076" spans="2:17" x14ac:dyDescent="0.4">
      <c r="B2076" s="4" t="s">
        <v>63</v>
      </c>
      <c r="C2076" s="4" t="s">
        <v>11</v>
      </c>
      <c r="E2076">
        <v>960</v>
      </c>
      <c r="G2076" s="4" t="s">
        <v>1874</v>
      </c>
      <c r="H2076" s="4" t="s">
        <v>2084</v>
      </c>
      <c r="I2076" s="4" t="str">
        <f t="shared" si="32"/>
        <v>选项表!$M$2076#</v>
      </c>
      <c r="J2076" s="4"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IFERROR(_xlfn._xlws.SORT(
    _xlfn.UNIQUE(
        TRANSPOSE(
            _xlfn.FILTERXML("&lt;select&gt;&lt;x&gt;"&amp;SUBSTITUTE(选项表[[#This Row],[选项表]],",","&lt;/x&gt;&lt;x&gt;") &amp;"&lt;/x&gt;&lt;/select&gt;","//x")
        )
    )
),"无合适选项，请联系作者更新数据")</f>
        <v>180</v>
      </c>
    </row>
    <row r="2077" spans="2:17" x14ac:dyDescent="0.4">
      <c r="B2077" s="4" t="s">
        <v>63</v>
      </c>
      <c r="C2077" s="4" t="s">
        <v>11</v>
      </c>
      <c r="E2077">
        <v>48</v>
      </c>
      <c r="G2077" s="4" t="s">
        <v>1874</v>
      </c>
      <c r="H2077" s="4" t="s">
        <v>2190</v>
      </c>
      <c r="I2077" s="4" t="str">
        <f t="shared" si="32"/>
        <v>选项表!$M$2077#</v>
      </c>
      <c r="J2077" s="4"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O2077">IFERROR(_xlfn._xlws.SORT(
    _xlfn.UNIQUE(
        TRANSPOSE(
            _xlfn.FILTERXML("&lt;select&gt;&lt;x&gt;"&amp;SUBSTITUTE(选项表[[#This Row],[选项表]],",","&lt;/x&gt;&lt;x&gt;") &amp;"&lt;/x&gt;&lt;/select&gt;","//x")
        )
    )
),"无合适选项，请联系作者更新数据")</f>
        <v>24</v>
      </c>
      <c r="N2077">
        <v>12</v>
      </c>
      <c r="O2077">
        <v>16</v>
      </c>
    </row>
    <row r="2078" spans="2:17" x14ac:dyDescent="0.4">
      <c r="B2078" s="4" t="s">
        <v>63</v>
      </c>
      <c r="C2078" s="4" t="s">
        <v>11</v>
      </c>
      <c r="E2078">
        <v>316</v>
      </c>
      <c r="G2078" s="4" t="s">
        <v>1874</v>
      </c>
      <c r="H2078" s="4" t="s">
        <v>2073</v>
      </c>
      <c r="I2078" s="4" t="str">
        <f t="shared" si="32"/>
        <v>选项表!$M$2078#</v>
      </c>
      <c r="J2078" s="4"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IFERROR(_xlfn._xlws.SORT(
    _xlfn.UNIQUE(
        TRANSPOSE(
            _xlfn.FILTERXML("&lt;select&gt;&lt;x&gt;"&amp;SUBSTITUTE(选项表[[#This Row],[选项表]],",","&lt;/x&gt;&lt;x&gt;") &amp;"&lt;/x&gt;&lt;/select&gt;","//x")
        )
    )
),"无合适选项，请联系作者更新数据")</f>
        <v>68</v>
      </c>
    </row>
    <row r="2079" spans="2:17" x14ac:dyDescent="0.4">
      <c r="B2079" s="4" t="s">
        <v>63</v>
      </c>
      <c r="C2079" s="4" t="s">
        <v>11</v>
      </c>
      <c r="E2079">
        <v>384</v>
      </c>
      <c r="G2079" s="4" t="s">
        <v>1874</v>
      </c>
      <c r="H2079" s="4" t="s">
        <v>2545</v>
      </c>
      <c r="I2079" s="4" t="str">
        <f t="shared" si="32"/>
        <v>选项表!$M$2079#</v>
      </c>
      <c r="J2079" s="4"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P2079">IFERROR(_xlfn._xlws.SORT(
    _xlfn.UNIQUE(
        TRANSPOSE(
            _xlfn.FILTERXML("&lt;select&gt;&lt;x&gt;"&amp;SUBSTITUTE(选项表[[#This Row],[选项表]],",","&lt;/x&gt;&lt;x&gt;") &amp;"&lt;/x&gt;&lt;/select&gt;","//x")
        )
    )
),"无合适选项，请联系作者更新数据")</f>
        <v>96</v>
      </c>
      <c r="N2079">
        <v>48</v>
      </c>
      <c r="O2079">
        <v>32</v>
      </c>
      <c r="P2079">
        <v>80</v>
      </c>
    </row>
    <row r="2080" spans="2:17" x14ac:dyDescent="0.4">
      <c r="B2080" s="4" t="s">
        <v>63</v>
      </c>
      <c r="C2080" s="4" t="s">
        <v>11</v>
      </c>
      <c r="E2080">
        <v>470</v>
      </c>
      <c r="G2080" s="4" t="s">
        <v>1874</v>
      </c>
      <c r="H2080" s="4" t="s">
        <v>2175</v>
      </c>
      <c r="I2080" s="4" t="str">
        <f t="shared" si="32"/>
        <v>选项表!$M$2080#</v>
      </c>
      <c r="J2080" s="4"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N2080">IFERROR(_xlfn._xlws.SORT(
    _xlfn.UNIQUE(
        TRANSPOSE(
            _xlfn.FILTERXML("&lt;select&gt;&lt;x&gt;"&amp;SUBSTITUTE(选项表[[#This Row],[选项表]],",","&lt;/x&gt;&lt;x&gt;") &amp;"&lt;/x&gt;&lt;/select&gt;","//x")
        )
    )
),"无合适选项，请联系作者更新数据")</f>
        <v>116</v>
      </c>
      <c r="N2080">
        <v>62</v>
      </c>
    </row>
    <row r="2081" spans="2:14" x14ac:dyDescent="0.4">
      <c r="B2081" s="4" t="s">
        <v>63</v>
      </c>
      <c r="C2081" s="4" t="s">
        <v>11</v>
      </c>
      <c r="E2081">
        <v>215</v>
      </c>
      <c r="G2081" s="4" t="s">
        <v>1874</v>
      </c>
      <c r="H2081" s="4" t="s">
        <v>2076</v>
      </c>
      <c r="I2081" s="4" t="str">
        <f t="shared" si="32"/>
        <v>选项表!$M$2081#</v>
      </c>
      <c r="J2081" s="4"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IFERROR(_xlfn._xlws.SORT(
    _xlfn.UNIQUE(
        TRANSPOSE(
            _xlfn.FILTERXML("&lt;select&gt;&lt;x&gt;"&amp;SUBSTITUTE(选项表[[#This Row],[选项表]],",","&lt;/x&gt;&lt;x&gt;") &amp;"&lt;/x&gt;&lt;/select&gt;","//x")
        )
    )
),"无合适选项，请联系作者更新数据")</f>
        <v>128</v>
      </c>
    </row>
    <row r="2082" spans="2:14" x14ac:dyDescent="0.4">
      <c r="B2082" s="4" t="s">
        <v>63</v>
      </c>
      <c r="C2082" s="4" t="s">
        <v>11</v>
      </c>
      <c r="E2082">
        <v>640</v>
      </c>
      <c r="G2082" s="4" t="s">
        <v>1874</v>
      </c>
      <c r="H2082" s="4" t="s">
        <v>2077</v>
      </c>
      <c r="I2082" s="4" t="str">
        <f t="shared" si="32"/>
        <v>选项表!$M$2082#</v>
      </c>
      <c r="J2082" s="4"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IFERROR(_xlfn._xlws.SORT(
    _xlfn.UNIQUE(
        TRANSPOSE(
            _xlfn.FILTERXML("&lt;select&gt;&lt;x&gt;"&amp;SUBSTITUTE(选项表[[#This Row],[选项表]],",","&lt;/x&gt;&lt;x&gt;") &amp;"&lt;/x&gt;&lt;/select&gt;","//x")
        )
    )
),"无合适选项，请联系作者更新数据")</f>
        <v>160</v>
      </c>
    </row>
    <row r="2083" spans="2:14" x14ac:dyDescent="0.4">
      <c r="B2083" s="4" t="s">
        <v>63</v>
      </c>
      <c r="C2083" s="4" t="s">
        <v>11</v>
      </c>
      <c r="E2083">
        <v>940</v>
      </c>
      <c r="G2083" s="4" t="s">
        <v>1874</v>
      </c>
      <c r="H2083" s="4" t="s">
        <v>2176</v>
      </c>
      <c r="I2083" s="4" t="str">
        <f t="shared" si="32"/>
        <v>选项表!$M$2083#</v>
      </c>
      <c r="J2083" s="4"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N2083">IFERROR(_xlfn._xlws.SORT(
    _xlfn.UNIQUE(
        TRANSPOSE(
            _xlfn.FILTERXML("&lt;select&gt;&lt;x&gt;"&amp;SUBSTITUTE(选项表[[#This Row],[选项表]],",","&lt;/x&gt;&lt;x&gt;") &amp;"&lt;/x&gt;&lt;/select&gt;","//x")
        )
    )
),"无合适选项，请联系作者更新数据")</f>
        <v>232</v>
      </c>
      <c r="N2083">
        <v>124</v>
      </c>
    </row>
    <row r="2084" spans="2:14" x14ac:dyDescent="0.4">
      <c r="B2084" s="4" t="s">
        <v>63</v>
      </c>
      <c r="C2084" s="4" t="s">
        <v>11</v>
      </c>
      <c r="E2084">
        <v>288</v>
      </c>
      <c r="G2084" s="4" t="s">
        <v>1874</v>
      </c>
      <c r="H2084" s="4" t="s">
        <v>2071</v>
      </c>
      <c r="I2084" s="4" t="str">
        <f t="shared" si="32"/>
        <v>选项表!$M$2084#</v>
      </c>
      <c r="J2084" s="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IFERROR(_xlfn._xlws.SORT(
    _xlfn.UNIQUE(
        TRANSPOSE(
            _xlfn.FILTERXML("&lt;select&gt;&lt;x&gt;"&amp;SUBSTITUTE(选项表[[#This Row],[选项表]],",","&lt;/x&gt;&lt;x&gt;") &amp;"&lt;/x&gt;&lt;/select&gt;","//x")
        )
    )
),"无合适选项，请联系作者更新数据")</f>
        <v>72</v>
      </c>
    </row>
    <row r="2085" spans="2:14" x14ac:dyDescent="0.4">
      <c r="B2085" s="4" t="s">
        <v>63</v>
      </c>
      <c r="C2085" s="4" t="s">
        <v>11</v>
      </c>
      <c r="E2085">
        <v>24</v>
      </c>
      <c r="G2085" s="4" t="s">
        <v>1874</v>
      </c>
      <c r="H2085" s="4" t="s">
        <v>2070</v>
      </c>
      <c r="I2085" s="4" t="str">
        <f t="shared" si="32"/>
        <v>选项表!$M$2085#</v>
      </c>
      <c r="J2085" s="4"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IFERROR(_xlfn._xlws.SORT(
    _xlfn.UNIQUE(
        TRANSPOSE(
            _xlfn.FILTERXML("&lt;select&gt;&lt;x&gt;"&amp;SUBSTITUTE(选项表[[#This Row],[选项表]],",","&lt;/x&gt;&lt;x&gt;") &amp;"&lt;/x&gt;&lt;/select&gt;","//x")
        )
    )
),"无合适选项，请联系作者更新数据")</f>
        <v>12</v>
      </c>
    </row>
    <row r="2086" spans="2:14" x14ac:dyDescent="0.4">
      <c r="B2086" s="4" t="s">
        <v>63</v>
      </c>
      <c r="C2086" s="4" t="s">
        <v>11</v>
      </c>
      <c r="E2086">
        <v>448</v>
      </c>
      <c r="G2086" s="4" t="s">
        <v>1874</v>
      </c>
      <c r="H2086" s="4" t="s">
        <v>2180</v>
      </c>
      <c r="I2086" s="4" t="str">
        <f t="shared" si="32"/>
        <v>选项表!$M$2086#</v>
      </c>
      <c r="J2086" s="4"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N2086">IFERROR(_xlfn._xlws.SORT(
    _xlfn.UNIQUE(
        TRANSPOSE(
            _xlfn.FILTERXML("&lt;select&gt;&lt;x&gt;"&amp;SUBSTITUTE(选项表[[#This Row],[选项表]],",","&lt;/x&gt;&lt;x&gt;") &amp;"&lt;/x&gt;&lt;/select&gt;","//x")
        )
    )
),"无合适选项，请联系作者更新数据")</f>
        <v>128</v>
      </c>
      <c r="N2086">
        <v>56</v>
      </c>
    </row>
    <row r="2087" spans="2:14" x14ac:dyDescent="0.4">
      <c r="B2087" s="4" t="s">
        <v>63</v>
      </c>
      <c r="C2087" s="4" t="s">
        <v>11</v>
      </c>
      <c r="E2087">
        <v>12</v>
      </c>
      <c r="G2087" s="4" t="s">
        <v>1874</v>
      </c>
      <c r="H2087" s="4" t="s">
        <v>2069</v>
      </c>
      <c r="I2087" s="4" t="str">
        <f t="shared" si="32"/>
        <v>选项表!$M$2087#</v>
      </c>
      <c r="J2087" s="4"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IFERROR(_xlfn._xlws.SORT(
    _xlfn.UNIQUE(
        TRANSPOSE(
            _xlfn.FILTERXML("&lt;select&gt;&lt;x&gt;"&amp;SUBSTITUTE(选项表[[#This Row],[选项表]],",","&lt;/x&gt;&lt;x&gt;") &amp;"&lt;/x&gt;&lt;/select&gt;","//x")
        )
    )
),"无合适选项，请联系作者更新数据")</f>
        <v>2</v>
      </c>
    </row>
    <row r="2088" spans="2:14" x14ac:dyDescent="0.4">
      <c r="B2088" s="4" t="s">
        <v>63</v>
      </c>
      <c r="C2088" s="4" t="s">
        <v>11</v>
      </c>
      <c r="E2088">
        <v>512</v>
      </c>
      <c r="G2088" s="4" t="s">
        <v>1874</v>
      </c>
      <c r="H2088" s="4" t="s">
        <v>2045</v>
      </c>
      <c r="I2088" s="4" t="str">
        <f t="shared" si="32"/>
        <v>选项表!$M$2088#</v>
      </c>
      <c r="J2088" s="4"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IFERROR(_xlfn._xlws.SORT(
    _xlfn.UNIQUE(
        TRANSPOSE(
            _xlfn.FILTERXML("&lt;select&gt;&lt;x&gt;"&amp;SUBSTITUTE(选项表[[#This Row],[选项表]],",","&lt;/x&gt;&lt;x&gt;") &amp;"&lt;/x&gt;&lt;/select&gt;","//x")
        )
    )
),"无合适选项，请联系作者更新数据")</f>
        <v>64</v>
      </c>
    </row>
    <row r="2089" spans="2:14" x14ac:dyDescent="0.4">
      <c r="B2089" s="4" t="s">
        <v>63</v>
      </c>
      <c r="C2089" s="4" t="s">
        <v>11</v>
      </c>
      <c r="E2089">
        <v>144</v>
      </c>
      <c r="G2089" s="4" t="s">
        <v>1874</v>
      </c>
      <c r="H2089" s="4" t="s">
        <v>2070</v>
      </c>
      <c r="I2089" s="4" t="str">
        <f t="shared" si="32"/>
        <v>选项表!$M$2089#</v>
      </c>
      <c r="J2089" s="4"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IFERROR(_xlfn._xlws.SORT(
    _xlfn.UNIQUE(
        TRANSPOSE(
            _xlfn.FILTERXML("&lt;select&gt;&lt;x&gt;"&amp;SUBSTITUTE(选项表[[#This Row],[选项表]],",","&lt;/x&gt;&lt;x&gt;") &amp;"&lt;/x&gt;&lt;/select&gt;","//x")
        )
    )
),"无合适选项，请联系作者更新数据")</f>
        <v>12</v>
      </c>
    </row>
    <row r="2090" spans="2:14" x14ac:dyDescent="0.4">
      <c r="B2090" s="4" t="s">
        <v>63</v>
      </c>
      <c r="C2090" s="4" t="s">
        <v>11</v>
      </c>
      <c r="E2090">
        <v>648</v>
      </c>
      <c r="G2090" s="4" t="s">
        <v>1874</v>
      </c>
      <c r="H2090" s="4" t="s">
        <v>2071</v>
      </c>
      <c r="I2090" s="4" t="str">
        <f t="shared" si="32"/>
        <v>选项表!$M$2090#</v>
      </c>
      <c r="J2090" s="4"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IFERROR(_xlfn._xlws.SORT(
    _xlfn.UNIQUE(
        TRANSPOSE(
            _xlfn.FILTERXML("&lt;select&gt;&lt;x&gt;"&amp;SUBSTITUTE(选项表[[#This Row],[选项表]],",","&lt;/x&gt;&lt;x&gt;") &amp;"&lt;/x&gt;&lt;/select&gt;","//x")
        )
    )
),"无合适选项，请联系作者更新数据")</f>
        <v>72</v>
      </c>
    </row>
    <row r="2091" spans="2:14" x14ac:dyDescent="0.4">
      <c r="B2091" s="4" t="s">
        <v>63</v>
      </c>
      <c r="C2091" s="4" t="s">
        <v>11</v>
      </c>
      <c r="E2091">
        <v>184</v>
      </c>
      <c r="G2091" s="4" t="s">
        <v>1874</v>
      </c>
      <c r="H2091" s="4" t="s">
        <v>2065</v>
      </c>
      <c r="I2091" s="4" t="str">
        <f t="shared" si="32"/>
        <v>选项表!$M$2091#</v>
      </c>
      <c r="J2091" s="4"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IFERROR(_xlfn._xlws.SORT(
    _xlfn.UNIQUE(
        TRANSPOSE(
            _xlfn.FILTERXML("&lt;select&gt;&lt;x&gt;"&amp;SUBSTITUTE(选项表[[#This Row],[选项表]],",","&lt;/x&gt;&lt;x&gt;") &amp;"&lt;/x&gt;&lt;/select&gt;","//x")
        )
    )
),"无合适选项，请联系作者更新数据")</f>
        <v>52</v>
      </c>
    </row>
    <row r="2092" spans="2:14" x14ac:dyDescent="0.4">
      <c r="B2092" s="4" t="s">
        <v>63</v>
      </c>
      <c r="C2092" s="4" t="s">
        <v>11</v>
      </c>
      <c r="E2092">
        <v>368</v>
      </c>
      <c r="G2092" s="4" t="s">
        <v>1874</v>
      </c>
      <c r="H2092" s="4" t="s">
        <v>2067</v>
      </c>
      <c r="I2092" s="4" t="str">
        <f t="shared" si="32"/>
        <v>选项表!$M$2092#</v>
      </c>
      <c r="J2092" s="4"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IFERROR(_xlfn._xlws.SORT(
    _xlfn.UNIQUE(
        TRANSPOSE(
            _xlfn.FILTERXML("&lt;select&gt;&lt;x&gt;"&amp;SUBSTITUTE(选项表[[#This Row],[选项表]],",","&lt;/x&gt;&lt;x&gt;") &amp;"&lt;/x&gt;&lt;/select&gt;","//x")
        )
    )
),"无合适选项，请联系作者更新数据")</f>
        <v>104</v>
      </c>
    </row>
    <row r="2093" spans="2:14" x14ac:dyDescent="0.4">
      <c r="B2093" s="4" t="s">
        <v>63</v>
      </c>
      <c r="C2093" s="4" t="s">
        <v>11</v>
      </c>
      <c r="E2093">
        <v>174</v>
      </c>
      <c r="G2093" s="4" t="s">
        <v>1874</v>
      </c>
      <c r="H2093" s="4" t="s">
        <v>2044</v>
      </c>
      <c r="I2093" s="4" t="str">
        <f t="shared" si="32"/>
        <v>选项表!$M$2093#</v>
      </c>
      <c r="J2093" s="4"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IFERROR(_xlfn._xlws.SORT(
    _xlfn.UNIQUE(
        TRANSPOSE(
            _xlfn.FILTERXML("&lt;select&gt;&lt;x&gt;"&amp;SUBSTITUTE(选项表[[#This Row],[选项表]],",","&lt;/x&gt;&lt;x&gt;") &amp;"&lt;/x&gt;&lt;/select&gt;","//x")
        )
    )
),"无合适选项，请联系作者更新数据")</f>
        <v>32</v>
      </c>
    </row>
    <row r="2094" spans="2:14" x14ac:dyDescent="0.4">
      <c r="B2094" s="4" t="s">
        <v>63</v>
      </c>
      <c r="C2094" s="4" t="s">
        <v>11</v>
      </c>
      <c r="E2094">
        <v>348</v>
      </c>
      <c r="G2094" s="4" t="s">
        <v>1874</v>
      </c>
      <c r="H2094" s="4" t="s">
        <v>2045</v>
      </c>
      <c r="I2094" s="4" t="str">
        <f t="shared" si="32"/>
        <v>选项表!$M$2094#</v>
      </c>
      <c r="J2094" s="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64</v>
      </c>
    </row>
    <row r="2095" spans="2:14" x14ac:dyDescent="0.4">
      <c r="B2095" s="4" t="s">
        <v>63</v>
      </c>
      <c r="C2095" s="4" t="s">
        <v>11</v>
      </c>
      <c r="E2095">
        <v>20</v>
      </c>
      <c r="G2095" s="4" t="s">
        <v>1874</v>
      </c>
      <c r="H2095" s="4" t="s">
        <v>2060</v>
      </c>
      <c r="I2095" s="4" t="str">
        <f t="shared" si="32"/>
        <v>选项表!$M$2095#</v>
      </c>
      <c r="J2095" s="4"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4</v>
      </c>
    </row>
    <row r="2096" spans="2:14" x14ac:dyDescent="0.4">
      <c r="B2096" s="4" t="s">
        <v>63</v>
      </c>
      <c r="C2096" s="4" t="s">
        <v>11</v>
      </c>
      <c r="E2096">
        <v>40</v>
      </c>
      <c r="G2096" s="4" t="s">
        <v>1874</v>
      </c>
      <c r="H2096" s="4" t="s">
        <v>2546</v>
      </c>
      <c r="I2096" s="4" t="str">
        <f t="shared" si="32"/>
        <v>选项表!$M$2096#</v>
      </c>
      <c r="J2096" s="4"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N2096">IFERROR(_xlfn._xlws.SORT(
    _xlfn.UNIQUE(
        TRANSPOSE(
            _xlfn.FILTERXML("&lt;select&gt;&lt;x&gt;"&amp;SUBSTITUTE(选项表[[#This Row],[选项表]],",","&lt;/x&gt;&lt;x&gt;") &amp;"&lt;/x&gt;&lt;/select&gt;","//x")
        )
    )
),"无合适选项，请联系作者更新数据")</f>
        <v>8</v>
      </c>
      <c r="N2096">
        <v>10</v>
      </c>
    </row>
    <row r="2097" spans="2:17" x14ac:dyDescent="0.4">
      <c r="B2097" s="4" t="s">
        <v>63</v>
      </c>
      <c r="C2097" s="4" t="s">
        <v>11</v>
      </c>
      <c r="E2097">
        <v>80</v>
      </c>
      <c r="G2097" s="4" t="s">
        <v>1874</v>
      </c>
      <c r="H2097" s="4" t="s">
        <v>2097</v>
      </c>
      <c r="I2097" s="4" t="str">
        <f t="shared" si="32"/>
        <v>选项表!$M$2097#</v>
      </c>
      <c r="J2097" s="4"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20</v>
      </c>
    </row>
    <row r="2098" spans="2:17" x14ac:dyDescent="0.4">
      <c r="B2098" s="4" t="s">
        <v>63</v>
      </c>
      <c r="C2098" s="4" t="s">
        <v>11</v>
      </c>
      <c r="E2098">
        <v>56</v>
      </c>
      <c r="G2098" s="4" t="s">
        <v>1874</v>
      </c>
      <c r="H2098" s="4" t="s">
        <v>2092</v>
      </c>
      <c r="I2098" s="4" t="str">
        <f t="shared" si="32"/>
        <v>选项表!$M$2098#</v>
      </c>
      <c r="J2098" s="4"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IFERROR(_xlfn._xlws.SORT(
    _xlfn.UNIQUE(
        TRANSPOSE(
            _xlfn.FILTERXML("&lt;select&gt;&lt;x&gt;"&amp;SUBSTITUTE(选项表[[#This Row],[选项表]],",","&lt;/x&gt;&lt;x&gt;") &amp;"&lt;/x&gt;&lt;/select&gt;","//x")
        )
    )
),"无合适选项，请联系作者更新数据")</f>
        <v>6</v>
      </c>
    </row>
    <row r="2099" spans="2:17" x14ac:dyDescent="0.4">
      <c r="B2099" s="4" t="s">
        <v>63</v>
      </c>
      <c r="C2099" s="4" t="s">
        <v>11</v>
      </c>
      <c r="E2099">
        <v>112</v>
      </c>
      <c r="G2099" s="4" t="s">
        <v>1874</v>
      </c>
      <c r="H2099" s="4" t="s">
        <v>2094</v>
      </c>
      <c r="I2099" s="4" t="str">
        <f t="shared" si="32"/>
        <v>选项表!$M$2099#</v>
      </c>
      <c r="J2099" s="4"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IFERROR(_xlfn._xlws.SORT(
    _xlfn.UNIQUE(
        TRANSPOSE(
            _xlfn.FILTERXML("&lt;select&gt;&lt;x&gt;"&amp;SUBSTITUTE(选项表[[#This Row],[选项表]],",","&lt;/x&gt;&lt;x&gt;") &amp;"&lt;/x&gt;&lt;/select&gt;","//x")
        )
    )
),"无合适选项，请联系作者更新数据")</f>
        <v>14</v>
      </c>
    </row>
    <row r="2100" spans="2:17" x14ac:dyDescent="0.4">
      <c r="B2100" s="4" t="s">
        <v>63</v>
      </c>
      <c r="C2100" s="4" t="s">
        <v>11</v>
      </c>
      <c r="E2100">
        <v>226</v>
      </c>
      <c r="G2100" s="4" t="s">
        <v>1874</v>
      </c>
      <c r="H2100" s="4" t="s">
        <v>2081</v>
      </c>
      <c r="I2100" s="4" t="str">
        <f t="shared" si="32"/>
        <v>选项表!$M$2100#</v>
      </c>
      <c r="J2100" s="4"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IFERROR(_xlfn._xlws.SORT(
    _xlfn.UNIQUE(
        TRANSPOSE(
            _xlfn.FILTERXML("&lt;select&gt;&lt;x&gt;"&amp;SUBSTITUTE(选项表[[#This Row],[选项表]],",","&lt;/x&gt;&lt;x&gt;") &amp;"&lt;/x&gt;&lt;/select&gt;","//x")
        )
    )
),"无合适选项，请联系作者更新数据")</f>
        <v>90</v>
      </c>
    </row>
    <row r="2101" spans="2:17" x14ac:dyDescent="0.4">
      <c r="B2101" s="4" t="s">
        <v>63</v>
      </c>
      <c r="C2101" s="4" t="s">
        <v>11</v>
      </c>
      <c r="E2101">
        <v>452</v>
      </c>
      <c r="G2101" s="4" t="s">
        <v>1874</v>
      </c>
      <c r="H2101" s="4" t="s">
        <v>2084</v>
      </c>
      <c r="I2101" s="4" t="str">
        <f t="shared" si="32"/>
        <v>选项表!$M$2101#</v>
      </c>
      <c r="J2101" s="4"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IFERROR(_xlfn._xlws.SORT(
    _xlfn.UNIQUE(
        TRANSPOSE(
            _xlfn.FILTERXML("&lt;select&gt;&lt;x&gt;"&amp;SUBSTITUTE(选项表[[#This Row],[选项表]],",","&lt;/x&gt;&lt;x&gt;") &amp;"&lt;/x&gt;&lt;/select&gt;","//x")
        )
    )
),"无合适选项，请联系作者更新数据")</f>
        <v>180</v>
      </c>
    </row>
    <row r="2102" spans="2:17" x14ac:dyDescent="0.4">
      <c r="B2102" s="4" t="s">
        <v>63</v>
      </c>
      <c r="C2102" s="4" t="s">
        <v>11</v>
      </c>
      <c r="E2102">
        <v>474</v>
      </c>
      <c r="G2102" s="4" t="s">
        <v>1874</v>
      </c>
      <c r="H2102" s="4" t="s">
        <v>2089</v>
      </c>
      <c r="I2102" s="4" t="str">
        <f t="shared" si="32"/>
        <v>选项表!$M$2102#</v>
      </c>
      <c r="J2102" s="4"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IFERROR(_xlfn._xlws.SORT(
    _xlfn.UNIQUE(
        TRANSPOSE(
            _xlfn.FILTERXML("&lt;select&gt;&lt;x&gt;"&amp;SUBSTITUTE(选项表[[#This Row],[选项表]],",","&lt;/x&gt;&lt;x&gt;") &amp;"&lt;/x&gt;&lt;/select&gt;","//x")
        )
    )
),"无合适选项，请联系作者更新数据")</f>
        <v>82</v>
      </c>
    </row>
    <row r="2103" spans="2:17" x14ac:dyDescent="0.4">
      <c r="B2103" s="4" t="s">
        <v>63</v>
      </c>
      <c r="C2103" s="4" t="s">
        <v>11</v>
      </c>
      <c r="E2103">
        <v>948</v>
      </c>
      <c r="G2103" s="4" t="s">
        <v>1874</v>
      </c>
      <c r="H2103" s="4" t="s">
        <v>2091</v>
      </c>
      <c r="I2103" s="4" t="str">
        <f t="shared" si="32"/>
        <v>选项表!$M$2103#</v>
      </c>
      <c r="J2103" s="4"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IFERROR(_xlfn._xlws.SORT(
    _xlfn.UNIQUE(
        TRANSPOSE(
            _xlfn.FILTERXML("&lt;select&gt;&lt;x&gt;"&amp;SUBSTITUTE(选项表[[#This Row],[选项表]],",","&lt;/x&gt;&lt;x&gt;") &amp;"&lt;/x&gt;&lt;/select&gt;","//x")
        )
    )
),"无合适选项，请联系作者更新数据")</f>
        <v>164</v>
      </c>
    </row>
    <row r="2104" spans="2:17" x14ac:dyDescent="0.4">
      <c r="B2104" s="4" t="s">
        <v>63</v>
      </c>
      <c r="C2104" s="4" t="s">
        <v>11</v>
      </c>
      <c r="E2104">
        <v>88</v>
      </c>
      <c r="G2104" s="4" t="s">
        <v>1874</v>
      </c>
      <c r="H2104" s="4" t="s">
        <v>2095</v>
      </c>
      <c r="I2104" s="4" t="str">
        <f t="shared" si="32"/>
        <v>选项表!$M$2104#</v>
      </c>
      <c r="J2104" s="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IFERROR(_xlfn._xlws.SORT(
    _xlfn.UNIQUE(
        TRANSPOSE(
            _xlfn.FILTERXML("&lt;select&gt;&lt;x&gt;"&amp;SUBSTITUTE(选项表[[#This Row],[选项表]],",","&lt;/x&gt;&lt;x&gt;") &amp;"&lt;/x&gt;&lt;/select&gt;","//x")
        )
    )
),"无合适选项，请联系作者更新数据")</f>
        <v>10</v>
      </c>
    </row>
    <row r="2105" spans="2:17" x14ac:dyDescent="0.4">
      <c r="B2105" s="4" t="s">
        <v>63</v>
      </c>
      <c r="C2105" s="4" t="s">
        <v>11</v>
      </c>
      <c r="E2105">
        <v>176</v>
      </c>
      <c r="G2105" s="4" t="s">
        <v>1874</v>
      </c>
      <c r="H2105" s="4" t="s">
        <v>2101</v>
      </c>
      <c r="I2105" s="4" t="str">
        <f t="shared" si="32"/>
        <v>选项表!$M$2105#</v>
      </c>
      <c r="J2105" s="4"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IFERROR(_xlfn._xlws.SORT(
    _xlfn.UNIQUE(
        TRANSPOSE(
            _xlfn.FILTERXML("&lt;select&gt;&lt;x&gt;"&amp;SUBSTITUTE(选项表[[#This Row],[选项表]],",","&lt;/x&gt;&lt;x&gt;") &amp;"&lt;/x&gt;&lt;/select&gt;","//x")
        )
    )
),"无合适选项，请联系作者更新数据")</f>
        <v>22</v>
      </c>
    </row>
    <row r="2106" spans="2:17" x14ac:dyDescent="0.4">
      <c r="B2106" s="4" t="s">
        <v>63</v>
      </c>
      <c r="C2106" s="4" t="s">
        <v>11</v>
      </c>
      <c r="E2106">
        <v>352</v>
      </c>
      <c r="G2106" s="4" t="s">
        <v>1874</v>
      </c>
      <c r="H2106" s="4" t="s">
        <v>2103</v>
      </c>
      <c r="I2106" s="4" t="str">
        <f t="shared" si="32"/>
        <v>选项表!$M$2106#</v>
      </c>
      <c r="J2106" s="4"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IFERROR(_xlfn._xlws.SORT(
    _xlfn.UNIQUE(
        TRANSPOSE(
            _xlfn.FILTERXML("&lt;select&gt;&lt;x&gt;"&amp;SUBSTITUTE(选项表[[#This Row],[选项表]],",","&lt;/x&gt;&lt;x&gt;") &amp;"&lt;/x&gt;&lt;/select&gt;","//x")
        )
    )
),"无合适选项，请联系作者更新数据")</f>
        <v>44</v>
      </c>
    </row>
    <row r="2107" spans="2:17" x14ac:dyDescent="0.4">
      <c r="B2107" s="4" t="s">
        <v>63</v>
      </c>
      <c r="C2107" s="4" t="s">
        <v>1873</v>
      </c>
      <c r="E2107">
        <v>64</v>
      </c>
      <c r="G2107" s="4" t="s">
        <v>1874</v>
      </c>
      <c r="H2107" s="4" t="s">
        <v>2551</v>
      </c>
      <c r="I2107" s="4" t="str">
        <f t="shared" si="32"/>
        <v>选项表!$M$2107#</v>
      </c>
      <c r="J2107" s="4"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O2107">IFERROR(_xlfn._xlws.SORT(
    _xlfn.UNIQUE(
        TRANSPOSE(
            _xlfn.FILTERXML("&lt;select&gt;&lt;x&gt;"&amp;SUBSTITUTE(选项表[[#This Row],[选项表]],",","&lt;/x&gt;&lt;x&gt;") &amp;"&lt;/x&gt;&lt;/select&gt;","//x")
        )
    )
),"无合适选项，请联系作者更新数据")</f>
        <v>32</v>
      </c>
      <c r="N2107">
        <v>16</v>
      </c>
      <c r="O2107">
        <v>8</v>
      </c>
    </row>
    <row r="2108" spans="2:17" x14ac:dyDescent="0.4">
      <c r="B2108" s="4" t="s">
        <v>63</v>
      </c>
      <c r="C2108" s="4" t="s">
        <v>1873</v>
      </c>
      <c r="E2108">
        <v>128</v>
      </c>
      <c r="G2108" s="4" t="s">
        <v>1874</v>
      </c>
      <c r="H2108" s="4" t="s">
        <v>2552</v>
      </c>
      <c r="I2108" s="4" t="str">
        <f t="shared" si="32"/>
        <v>选项表!$M$2108#</v>
      </c>
      <c r="J2108" s="4"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Q2108">IFERROR(_xlfn._xlws.SORT(
    _xlfn.UNIQUE(
        TRANSPOSE(
            _xlfn.FILTERXML("&lt;select&gt;&lt;x&gt;"&amp;SUBSTITUTE(选项表[[#This Row],[选项表]],",","&lt;/x&gt;&lt;x&gt;") &amp;"&lt;/x&gt;&lt;/select&gt;","//x")
        )
    )
),"无合适选项，请联系作者更新数据")</f>
        <v>32</v>
      </c>
      <c r="N2108">
        <v>48</v>
      </c>
      <c r="O2108">
        <v>64</v>
      </c>
      <c r="P2108">
        <v>28</v>
      </c>
      <c r="Q2108">
        <v>16</v>
      </c>
    </row>
    <row r="2109" spans="2:17" x14ac:dyDescent="0.4">
      <c r="B2109" s="4" t="s">
        <v>63</v>
      </c>
      <c r="C2109" s="4" t="s">
        <v>1873</v>
      </c>
      <c r="E2109">
        <v>256</v>
      </c>
      <c r="G2109" s="4" t="s">
        <v>1874</v>
      </c>
      <c r="H2109" s="4" t="s">
        <v>2182</v>
      </c>
      <c r="I2109" s="4" t="str">
        <f t="shared" si="32"/>
        <v>选项表!$M$2109#</v>
      </c>
      <c r="J2109" s="4"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P2109">IFERROR(_xlfn._xlws.SORT(
    _xlfn.UNIQUE(
        TRANSPOSE(
            _xlfn.FILTERXML("&lt;select&gt;&lt;x&gt;"&amp;SUBSTITUTE(选项表[[#This Row],[选项表]],",","&lt;/x&gt;&lt;x&gt;") &amp;"&lt;/x&gt;&lt;/select&gt;","//x")
        )
    )
),"无合适选项，请联系作者更新数据")</f>
        <v>64</v>
      </c>
      <c r="N2109">
        <v>128</v>
      </c>
      <c r="O2109">
        <v>76</v>
      </c>
      <c r="P2109">
        <v>32</v>
      </c>
    </row>
    <row r="2110" spans="2:17" x14ac:dyDescent="0.4">
      <c r="B2110" s="4" t="s">
        <v>63</v>
      </c>
      <c r="C2110" s="4" t="s">
        <v>1873</v>
      </c>
      <c r="E2110">
        <v>432</v>
      </c>
      <c r="G2110" s="4" t="s">
        <v>1874</v>
      </c>
      <c r="H2110" s="4" t="s">
        <v>2543</v>
      </c>
      <c r="I2110" s="4" t="str">
        <f t="shared" si="32"/>
        <v>选项表!$M$2110#</v>
      </c>
      <c r="J2110" s="4"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O2110">IFERROR(_xlfn._xlws.SORT(
    _xlfn.UNIQUE(
        TRANSPOSE(
            _xlfn.FILTERXML("&lt;select&gt;&lt;x&gt;"&amp;SUBSTITUTE(选项表[[#This Row],[选项表]],",","&lt;/x&gt;&lt;x&gt;") &amp;"&lt;/x&gt;&lt;/select&gt;","//x")
        )
    )
),"无合适选项，请联系作者更新数据")</f>
        <v>124</v>
      </c>
      <c r="N2110">
        <v>232</v>
      </c>
      <c r="O2110">
        <v>92</v>
      </c>
    </row>
    <row r="2111" spans="2:17" x14ac:dyDescent="0.4">
      <c r="B2111" s="4" t="s">
        <v>63</v>
      </c>
      <c r="C2111" s="4" t="s">
        <v>1873</v>
      </c>
      <c r="E2111">
        <v>1</v>
      </c>
      <c r="G2111" s="4" t="s">
        <v>1874</v>
      </c>
      <c r="H2111" s="4" t="s">
        <v>2068</v>
      </c>
      <c r="I2111" s="4" t="str">
        <f t="shared" si="32"/>
        <v>选项表!$M$2111#</v>
      </c>
      <c r="J2111" s="4"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IFERROR(_xlfn._xlws.SORT(
    _xlfn.UNIQUE(
        TRANSPOSE(
            _xlfn.FILTERXML("&lt;select&gt;&lt;x&gt;"&amp;SUBSTITUTE(选项表[[#This Row],[选项表]],",","&lt;/x&gt;&lt;x&gt;") &amp;"&lt;/x&gt;&lt;/select&gt;","//x")
        )
    )
),"无合适选项，请联系作者更新数据")</f>
        <v>1</v>
      </c>
    </row>
    <row r="2112" spans="2:17" x14ac:dyDescent="0.4">
      <c r="B2112" s="4" t="s">
        <v>63</v>
      </c>
      <c r="C2112" s="4" t="s">
        <v>1873</v>
      </c>
      <c r="E2112">
        <v>2</v>
      </c>
      <c r="G2112" s="4" t="s">
        <v>1874</v>
      </c>
      <c r="H2112" s="4" t="s">
        <v>2171</v>
      </c>
      <c r="I2112" s="4" t="str">
        <f t="shared" si="32"/>
        <v>选项表!$M$2112#</v>
      </c>
      <c r="J2112" s="4"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N2112">IFERROR(_xlfn._xlws.SORT(
    _xlfn.UNIQUE(
        TRANSPOSE(
            _xlfn.FILTERXML("&lt;select&gt;&lt;x&gt;"&amp;SUBSTITUTE(选项表[[#This Row],[选项表]],",","&lt;/x&gt;&lt;x&gt;") &amp;"&lt;/x&gt;&lt;/select&gt;","//x")
        )
    )
),"无合适选项，请联系作者更新数据")</f>
        <v>1</v>
      </c>
      <c r="N2112">
        <v>2</v>
      </c>
    </row>
    <row r="2113" spans="2:18" x14ac:dyDescent="0.4">
      <c r="B2113" s="4" t="s">
        <v>63</v>
      </c>
      <c r="C2113" s="4" t="s">
        <v>1873</v>
      </c>
      <c r="E2113">
        <v>4</v>
      </c>
      <c r="G2113" s="4" t="s">
        <v>1874</v>
      </c>
      <c r="H2113" s="4" t="s">
        <v>2185</v>
      </c>
      <c r="I2113" s="4" t="str">
        <f t="shared" si="32"/>
        <v>选项表!$M$2113#</v>
      </c>
      <c r="J2113" s="4"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O2113">IFERROR(_xlfn._xlws.SORT(
    _xlfn.UNIQUE(
        TRANSPOSE(
            _xlfn.FILTERXML("&lt;select&gt;&lt;x&gt;"&amp;SUBSTITUTE(选项表[[#This Row],[选项表]],",","&lt;/x&gt;&lt;x&gt;") &amp;"&lt;/x&gt;&lt;/select&gt;","//x")
        )
    )
),"无合适选项，请联系作者更新数据")</f>
        <v>1</v>
      </c>
      <c r="N2113">
        <v>2</v>
      </c>
      <c r="O2113">
        <v>4</v>
      </c>
    </row>
    <row r="2114" spans="2:18" x14ac:dyDescent="0.4">
      <c r="B2114" s="4" t="s">
        <v>63</v>
      </c>
      <c r="C2114" s="4" t="s">
        <v>1873</v>
      </c>
      <c r="E2114">
        <v>8</v>
      </c>
      <c r="G2114" s="4" t="s">
        <v>1874</v>
      </c>
      <c r="H2114" s="4" t="s">
        <v>2547</v>
      </c>
      <c r="I2114" s="4" t="str">
        <f t="shared" ref="I2114:I2177" si="33">"选项表!" &amp; ADDRESS(ROW(M2114),COLUMN(M2114)) &amp; "#"</f>
        <v>选项表!$M$2114#</v>
      </c>
      <c r="J2114" s="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O2114">IFERROR(_xlfn._xlws.SORT(
    _xlfn.UNIQUE(
        TRANSPOSE(
            _xlfn.FILTERXML("&lt;select&gt;&lt;x&gt;"&amp;SUBSTITUTE(选项表[[#This Row],[选项表]],",","&lt;/x&gt;&lt;x&gt;") &amp;"&lt;/x&gt;&lt;/select&gt;","//x")
        )
    )
),"无合适选项，请联系作者更新数据")</f>
        <v>2</v>
      </c>
      <c r="N2114">
        <v>4</v>
      </c>
      <c r="O2114">
        <v>1</v>
      </c>
    </row>
    <row r="2115" spans="2:18" x14ac:dyDescent="0.4">
      <c r="B2115" s="4" t="s">
        <v>63</v>
      </c>
      <c r="C2115" s="4" t="s">
        <v>1873</v>
      </c>
      <c r="E2115">
        <v>16</v>
      </c>
      <c r="G2115" s="4" t="s">
        <v>1874</v>
      </c>
      <c r="H2115" s="4" t="s">
        <v>2183</v>
      </c>
      <c r="I2115" s="4" t="str">
        <f t="shared" si="33"/>
        <v>选项表!$M$2115#</v>
      </c>
      <c r="J2115" s="4"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P2115">IFERROR(_xlfn._xlws.SORT(
    _xlfn.UNIQUE(
        TRANSPOSE(
            _xlfn.FILTERXML("&lt;select&gt;&lt;x&gt;"&amp;SUBSTITUTE(选项表[[#This Row],[选项表]],",","&lt;/x&gt;&lt;x&gt;") &amp;"&lt;/x&gt;&lt;/select&gt;","//x")
        )
    )
),"无合适选项，请联系作者更新数据")</f>
        <v>4</v>
      </c>
      <c r="N2115">
        <v>8</v>
      </c>
      <c r="O2115">
        <v>16</v>
      </c>
      <c r="P2115">
        <v>2</v>
      </c>
    </row>
    <row r="2116" spans="2:18" x14ac:dyDescent="0.4">
      <c r="B2116" s="4" t="s">
        <v>63</v>
      </c>
      <c r="C2116" s="4" t="s">
        <v>1873</v>
      </c>
      <c r="E2116">
        <v>32</v>
      </c>
      <c r="G2116" s="4" t="s">
        <v>1874</v>
      </c>
      <c r="H2116" s="4" t="s">
        <v>2168</v>
      </c>
      <c r="I2116" s="4" t="str">
        <f t="shared" si="33"/>
        <v>选项表!$M$2116#</v>
      </c>
      <c r="J2116" s="4"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O2116">IFERROR(_xlfn._xlws.SORT(
    _xlfn.UNIQUE(
        TRANSPOSE(
            _xlfn.FILTERXML("&lt;select&gt;&lt;x&gt;"&amp;SUBSTITUTE(选项表[[#This Row],[选项表]],",","&lt;/x&gt;&lt;x&gt;") &amp;"&lt;/x&gt;&lt;/select&gt;","//x")
        )
    )
),"无合适选项，请联系作者更新数据")</f>
        <v>8</v>
      </c>
      <c r="N2116">
        <v>16</v>
      </c>
      <c r="O2116">
        <v>4</v>
      </c>
    </row>
    <row r="2117" spans="2:18" x14ac:dyDescent="0.4">
      <c r="B2117" s="4" t="s">
        <v>63</v>
      </c>
      <c r="C2117" s="4" t="s">
        <v>1873</v>
      </c>
      <c r="E2117">
        <v>96</v>
      </c>
      <c r="G2117" s="4" t="s">
        <v>1874</v>
      </c>
      <c r="H2117" s="4" t="s">
        <v>2553</v>
      </c>
      <c r="I2117" s="4" t="str">
        <f t="shared" si="33"/>
        <v>选项表!$M$2117#</v>
      </c>
      <c r="J2117" s="4"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R2117">IFERROR(_xlfn._xlws.SORT(
    _xlfn.UNIQUE(
        TRANSPOSE(
            _xlfn.FILTERXML("&lt;select&gt;&lt;x&gt;"&amp;SUBSTITUTE(选项表[[#This Row],[选项表]],",","&lt;/x&gt;&lt;x&gt;") &amp;"&lt;/x&gt;&lt;/select&gt;","//x")
        )
    )
),"无合适选项，请联系作者更新数据")</f>
        <v>48</v>
      </c>
      <c r="N2117">
        <v>24</v>
      </c>
      <c r="O2117">
        <v>12</v>
      </c>
      <c r="P2117">
        <v>32</v>
      </c>
      <c r="Q2117">
        <v>56</v>
      </c>
      <c r="R2117">
        <v>16</v>
      </c>
    </row>
    <row r="2118" spans="2:18" x14ac:dyDescent="0.4">
      <c r="B2118" s="4" t="s">
        <v>63</v>
      </c>
      <c r="C2118" s="4" t="s">
        <v>1873</v>
      </c>
      <c r="E2118">
        <v>192</v>
      </c>
      <c r="G2118" s="4" t="s">
        <v>1874</v>
      </c>
      <c r="H2118" s="4" t="s">
        <v>2184</v>
      </c>
      <c r="I2118" s="4" t="str">
        <f t="shared" si="33"/>
        <v>选项表!$M$2118#</v>
      </c>
      <c r="J2118" s="4"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Q2118">IFERROR(_xlfn._xlws.SORT(
    _xlfn.UNIQUE(
        TRANSPOSE(
            _xlfn.FILTERXML("&lt;select&gt;&lt;x&gt;"&amp;SUBSTITUTE(选项表[[#This Row],[选项表]],",","&lt;/x&gt;&lt;x&gt;") &amp;"&lt;/x&gt;&lt;/select&gt;","//x")
        )
    )
),"无合适选项，请联系作者更新数据")</f>
        <v>48</v>
      </c>
      <c r="N2118">
        <v>96</v>
      </c>
      <c r="O2118">
        <v>24</v>
      </c>
      <c r="P2118">
        <v>16</v>
      </c>
      <c r="Q2118">
        <v>32</v>
      </c>
    </row>
    <row r="2119" spans="2:18" x14ac:dyDescent="0.4">
      <c r="B2119" s="4" t="s">
        <v>63</v>
      </c>
      <c r="C2119" s="4" t="s">
        <v>1873</v>
      </c>
      <c r="E2119">
        <v>160</v>
      </c>
      <c r="G2119" s="4" t="s">
        <v>1874</v>
      </c>
      <c r="H2119" s="4" t="s">
        <v>2173</v>
      </c>
      <c r="I2119" s="4" t="str">
        <f t="shared" si="33"/>
        <v>选项表!$M$2119#</v>
      </c>
      <c r="J2119" s="4"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O2119">IFERROR(_xlfn._xlws.SORT(
    _xlfn.UNIQUE(
        TRANSPOSE(
            _xlfn.FILTERXML("&lt;select&gt;&lt;x&gt;"&amp;SUBSTITUTE(选项表[[#This Row],[选项表]],",","&lt;/x&gt;&lt;x&gt;") &amp;"&lt;/x&gt;&lt;/select&gt;","//x")
        )
    )
),"无合适选项，请联系作者更新数据")</f>
        <v>80</v>
      </c>
      <c r="N2119">
        <v>40</v>
      </c>
      <c r="O2119">
        <v>36</v>
      </c>
    </row>
    <row r="2120" spans="2:18" x14ac:dyDescent="0.4">
      <c r="B2120" s="4" t="s">
        <v>63</v>
      </c>
      <c r="C2120" s="4" t="s">
        <v>1873</v>
      </c>
      <c r="E2120">
        <v>224</v>
      </c>
      <c r="G2120" s="4" t="s">
        <v>1874</v>
      </c>
      <c r="H2120" s="4" t="s">
        <v>2178</v>
      </c>
      <c r="I2120" s="4" t="str">
        <f t="shared" si="33"/>
        <v>选项表!$M$2120#</v>
      </c>
      <c r="J2120" s="4"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O2120">IFERROR(_xlfn._xlws.SORT(
    _xlfn.UNIQUE(
        TRANSPOSE(
            _xlfn.FILTERXML("&lt;select&gt;&lt;x&gt;"&amp;SUBSTITUTE(选项表[[#This Row],[选项表]],",","&lt;/x&gt;&lt;x&gt;") &amp;"&lt;/x&gt;&lt;/select&gt;","//x")
        )
    )
),"无合适选项，请联系作者更新数据")</f>
        <v>90</v>
      </c>
      <c r="N2120">
        <v>56</v>
      </c>
      <c r="O2120">
        <v>28</v>
      </c>
    </row>
    <row r="2121" spans="2:18" x14ac:dyDescent="0.4">
      <c r="B2121" s="4" t="s">
        <v>63</v>
      </c>
      <c r="C2121" s="4" t="s">
        <v>1873</v>
      </c>
      <c r="E2121">
        <v>480</v>
      </c>
      <c r="G2121" s="4" t="s">
        <v>1874</v>
      </c>
      <c r="H2121" s="4" t="s">
        <v>2081</v>
      </c>
      <c r="I2121" s="4" t="str">
        <f t="shared" si="33"/>
        <v>选项表!$M$2121#</v>
      </c>
      <c r="J2121" s="4"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IFERROR(_xlfn._xlws.SORT(
    _xlfn.UNIQUE(
        TRANSPOSE(
            _xlfn.FILTERXML("&lt;select&gt;&lt;x&gt;"&amp;SUBSTITUTE(选项表[[#This Row],[选项表]],",","&lt;/x&gt;&lt;x&gt;") &amp;"&lt;/x&gt;&lt;/select&gt;","//x")
        )
    )
),"无合适选项，请联系作者更新数据")</f>
        <v>90</v>
      </c>
    </row>
    <row r="2122" spans="2:18" x14ac:dyDescent="0.4">
      <c r="B2122" s="4" t="s">
        <v>63</v>
      </c>
      <c r="C2122" s="4" t="s">
        <v>1873</v>
      </c>
      <c r="E2122">
        <v>320</v>
      </c>
      <c r="G2122" s="4" t="s">
        <v>1874</v>
      </c>
      <c r="H2122" s="4" t="s">
        <v>2554</v>
      </c>
      <c r="I2122" s="4" t="str">
        <f t="shared" si="33"/>
        <v>选项表!$M$2122#</v>
      </c>
      <c r="J2122" s="4"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Q2122">IFERROR(_xlfn._xlws.SORT(
    _xlfn.UNIQUE(
        TRANSPOSE(
            _xlfn.FILTERXML("&lt;select&gt;&lt;x&gt;"&amp;SUBSTITUTE(选项表[[#This Row],[选项表]],",","&lt;/x&gt;&lt;x&gt;") &amp;"&lt;/x&gt;&lt;/select&gt;","//x")
        )
    )
),"无合适选项，请联系作者更新数据")</f>
        <v>160</v>
      </c>
      <c r="N2122">
        <v>84</v>
      </c>
      <c r="O2122">
        <v>80</v>
      </c>
      <c r="P2122">
        <v>76</v>
      </c>
      <c r="Q2122">
        <v>72</v>
      </c>
    </row>
    <row r="2123" spans="2:18" x14ac:dyDescent="0.4">
      <c r="B2123" s="4" t="s">
        <v>63</v>
      </c>
      <c r="C2123" s="4" t="s">
        <v>1873</v>
      </c>
      <c r="E2123">
        <v>464</v>
      </c>
      <c r="G2123" s="4" t="s">
        <v>1874</v>
      </c>
      <c r="H2123" s="4" t="s">
        <v>2084</v>
      </c>
      <c r="I2123" s="4" t="str">
        <f t="shared" si="33"/>
        <v>选项表!$M$2123#</v>
      </c>
      <c r="J2123" s="4"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IFERROR(_xlfn._xlws.SORT(
    _xlfn.UNIQUE(
        TRANSPOSE(
            _xlfn.FILTERXML("&lt;select&gt;&lt;x&gt;"&amp;SUBSTITUTE(选项表[[#This Row],[选项表]],",","&lt;/x&gt;&lt;x&gt;") &amp;"&lt;/x&gt;&lt;/select&gt;","//x")
        )
    )
),"无合适选项，请联系作者更新数据")</f>
        <v>180</v>
      </c>
    </row>
    <row r="2124" spans="2:18" x14ac:dyDescent="0.4">
      <c r="B2124" s="4" t="s">
        <v>63</v>
      </c>
      <c r="C2124" s="4" t="s">
        <v>1873</v>
      </c>
      <c r="E2124">
        <v>960</v>
      </c>
      <c r="G2124" s="4" t="s">
        <v>1874</v>
      </c>
      <c r="H2124" s="4" t="s">
        <v>2084</v>
      </c>
      <c r="I2124" s="4" t="str">
        <f t="shared" si="33"/>
        <v>选项表!$M$2124#</v>
      </c>
      <c r="J2124" s="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IFERROR(_xlfn._xlws.SORT(
    _xlfn.UNIQUE(
        TRANSPOSE(
            _xlfn.FILTERXML("&lt;select&gt;&lt;x&gt;"&amp;SUBSTITUTE(选项表[[#This Row],[选项表]],",","&lt;/x&gt;&lt;x&gt;") &amp;"&lt;/x&gt;&lt;/select&gt;","//x")
        )
    )
),"无合适选项，请联系作者更新数据")</f>
        <v>180</v>
      </c>
    </row>
    <row r="2125" spans="2:18" x14ac:dyDescent="0.4">
      <c r="B2125" s="4" t="s">
        <v>63</v>
      </c>
      <c r="C2125" s="4" t="s">
        <v>1873</v>
      </c>
      <c r="E2125">
        <v>48</v>
      </c>
      <c r="G2125" s="4" t="s">
        <v>1874</v>
      </c>
      <c r="H2125" s="4" t="s">
        <v>2187</v>
      </c>
      <c r="I2125" s="4" t="str">
        <f t="shared" si="33"/>
        <v>选项表!$M$2125#</v>
      </c>
      <c r="J2125" s="4"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O2125">IFERROR(_xlfn._xlws.SORT(
    _xlfn.UNIQUE(
        TRANSPOSE(
            _xlfn.FILTERXML("&lt;select&gt;&lt;x&gt;"&amp;SUBSTITUTE(选项表[[#This Row],[选项表]],",","&lt;/x&gt;&lt;x&gt;") &amp;"&lt;/x&gt;&lt;/select&gt;","//x")
        )
    )
),"无合适选项，请联系作者更新数据")</f>
        <v>24</v>
      </c>
      <c r="N2125">
        <v>12</v>
      </c>
      <c r="O2125">
        <v>28</v>
      </c>
    </row>
    <row r="2126" spans="2:18" x14ac:dyDescent="0.4">
      <c r="B2126" s="4" t="s">
        <v>63</v>
      </c>
      <c r="C2126" s="4" t="s">
        <v>1873</v>
      </c>
      <c r="E2126">
        <v>316</v>
      </c>
      <c r="G2126" s="4" t="s">
        <v>1874</v>
      </c>
      <c r="H2126" s="4" t="s">
        <v>2073</v>
      </c>
      <c r="I2126" s="4" t="str">
        <f t="shared" si="33"/>
        <v>选项表!$M$2126#</v>
      </c>
      <c r="J2126" s="4"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IFERROR(_xlfn._xlws.SORT(
    _xlfn.UNIQUE(
        TRANSPOSE(
            _xlfn.FILTERXML("&lt;select&gt;&lt;x&gt;"&amp;SUBSTITUTE(选项表[[#This Row],[选项表]],",","&lt;/x&gt;&lt;x&gt;") &amp;"&lt;/x&gt;&lt;/select&gt;","//x")
        )
    )
),"无合适选项，请联系作者更新数据")</f>
        <v>68</v>
      </c>
    </row>
    <row r="2127" spans="2:18" x14ac:dyDescent="0.4">
      <c r="B2127" s="4" t="s">
        <v>63</v>
      </c>
      <c r="C2127" s="4" t="s">
        <v>1873</v>
      </c>
      <c r="E2127">
        <v>384</v>
      </c>
      <c r="G2127" s="4" t="s">
        <v>1874</v>
      </c>
      <c r="H2127" s="4" t="s">
        <v>2545</v>
      </c>
      <c r="I2127" s="4" t="str">
        <f t="shared" si="33"/>
        <v>选项表!$M$2127#</v>
      </c>
      <c r="J2127" s="4"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P2127">IFERROR(_xlfn._xlws.SORT(
    _xlfn.UNIQUE(
        TRANSPOSE(
            _xlfn.FILTERXML("&lt;select&gt;&lt;x&gt;"&amp;SUBSTITUTE(选项表[[#This Row],[选项表]],",","&lt;/x&gt;&lt;x&gt;") &amp;"&lt;/x&gt;&lt;/select&gt;","//x")
        )
    )
),"无合适选项，请联系作者更新数据")</f>
        <v>96</v>
      </c>
      <c r="N2127">
        <v>48</v>
      </c>
      <c r="O2127">
        <v>32</v>
      </c>
      <c r="P2127">
        <v>80</v>
      </c>
    </row>
    <row r="2128" spans="2:18" x14ac:dyDescent="0.4">
      <c r="B2128" s="4" t="s">
        <v>63</v>
      </c>
      <c r="C2128" s="4" t="s">
        <v>1873</v>
      </c>
      <c r="E2128">
        <v>216</v>
      </c>
      <c r="G2128" s="4" t="s">
        <v>1874</v>
      </c>
      <c r="H2128" s="4" t="s">
        <v>2555</v>
      </c>
      <c r="I2128" s="4" t="str">
        <f t="shared" si="33"/>
        <v>选项表!$M$2128#</v>
      </c>
      <c r="J2128" s="4"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N2128">IFERROR(_xlfn._xlws.SORT(
    _xlfn.UNIQUE(
        TRANSPOSE(
            _xlfn.FILTERXML("&lt;select&gt;&lt;x&gt;"&amp;SUBSTITUTE(选项表[[#This Row],[选项表]],",","&lt;/x&gt;&lt;x&gt;") &amp;"&lt;/x&gt;&lt;/select&gt;","//x")
        )
    )
),"无合适选项，请联系作者更新数据")</f>
        <v>116</v>
      </c>
      <c r="N2128">
        <v>46</v>
      </c>
    </row>
    <row r="2129" spans="2:14" x14ac:dyDescent="0.4">
      <c r="B2129" s="4" t="s">
        <v>63</v>
      </c>
      <c r="C2129" s="4" t="s">
        <v>1873</v>
      </c>
      <c r="E2129">
        <v>470</v>
      </c>
      <c r="G2129" s="4" t="s">
        <v>1874</v>
      </c>
      <c r="H2129" s="4" t="s">
        <v>2175</v>
      </c>
      <c r="I2129" s="4" t="str">
        <f t="shared" si="33"/>
        <v>选项表!$M$2129#</v>
      </c>
      <c r="J2129" s="4"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N2129">IFERROR(_xlfn._xlws.SORT(
    _xlfn.UNIQUE(
        TRANSPOSE(
            _xlfn.FILTERXML("&lt;select&gt;&lt;x&gt;"&amp;SUBSTITUTE(选项表[[#This Row],[选项表]],",","&lt;/x&gt;&lt;x&gt;") &amp;"&lt;/x&gt;&lt;/select&gt;","//x")
        )
    )
),"无合适选项，请联系作者更新数据")</f>
        <v>116</v>
      </c>
      <c r="N2129">
        <v>62</v>
      </c>
    </row>
    <row r="2130" spans="2:14" x14ac:dyDescent="0.4">
      <c r="B2130" s="4" t="s">
        <v>63</v>
      </c>
      <c r="C2130" s="4" t="s">
        <v>1873</v>
      </c>
      <c r="E2130">
        <v>215</v>
      </c>
      <c r="G2130" s="4" t="s">
        <v>1874</v>
      </c>
      <c r="H2130" s="4" t="s">
        <v>2076</v>
      </c>
      <c r="I2130" s="4" t="str">
        <f t="shared" si="33"/>
        <v>选项表!$M$2130#</v>
      </c>
      <c r="J2130" s="4"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IFERROR(_xlfn._xlws.SORT(
    _xlfn.UNIQUE(
        TRANSPOSE(
            _xlfn.FILTERXML("&lt;select&gt;&lt;x&gt;"&amp;SUBSTITUTE(选项表[[#This Row],[选项表]],",","&lt;/x&gt;&lt;x&gt;") &amp;"&lt;/x&gt;&lt;/select&gt;","//x")
        )
    )
),"无合适选项，请联系作者更新数据")</f>
        <v>128</v>
      </c>
    </row>
    <row r="2131" spans="2:14" x14ac:dyDescent="0.4">
      <c r="B2131" s="4" t="s">
        <v>63</v>
      </c>
      <c r="C2131" s="4" t="s">
        <v>1873</v>
      </c>
      <c r="E2131">
        <v>640</v>
      </c>
      <c r="G2131" s="4" t="s">
        <v>1874</v>
      </c>
      <c r="H2131" s="4" t="s">
        <v>2077</v>
      </c>
      <c r="I2131" s="4" t="str">
        <f t="shared" si="33"/>
        <v>选项表!$M$2131#</v>
      </c>
      <c r="J2131" s="4"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IFERROR(_xlfn._xlws.SORT(
    _xlfn.UNIQUE(
        TRANSPOSE(
            _xlfn.FILTERXML("&lt;select&gt;&lt;x&gt;"&amp;SUBSTITUTE(选项表[[#This Row],[选项表]],",","&lt;/x&gt;&lt;x&gt;") &amp;"&lt;/x&gt;&lt;/select&gt;","//x")
        )
    )
),"无合适选项，请联系作者更新数据")</f>
        <v>160</v>
      </c>
    </row>
    <row r="2132" spans="2:14" x14ac:dyDescent="0.4">
      <c r="B2132" s="4" t="s">
        <v>63</v>
      </c>
      <c r="C2132" s="4" t="s">
        <v>1873</v>
      </c>
      <c r="E2132">
        <v>696</v>
      </c>
      <c r="G2132" s="4" t="s">
        <v>1874</v>
      </c>
      <c r="H2132" s="4" t="s">
        <v>2079</v>
      </c>
      <c r="I2132" s="4" t="str">
        <f t="shared" si="33"/>
        <v>选项表!$M$2132#</v>
      </c>
      <c r="J2132" s="4"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IFERROR(_xlfn._xlws.SORT(
    _xlfn.UNIQUE(
        TRANSPOSE(
            _xlfn.FILTERXML("&lt;select&gt;&lt;x&gt;"&amp;SUBSTITUTE(选项表[[#This Row],[选项表]],",","&lt;/x&gt;&lt;x&gt;") &amp;"&lt;/x&gt;&lt;/select&gt;","//x")
        )
    )
),"无合适选项，请联系作者更新数据")</f>
        <v>232</v>
      </c>
    </row>
    <row r="2133" spans="2:14" x14ac:dyDescent="0.4">
      <c r="B2133" s="4" t="s">
        <v>63</v>
      </c>
      <c r="C2133" s="4" t="s">
        <v>1873</v>
      </c>
      <c r="E2133">
        <v>940</v>
      </c>
      <c r="G2133" s="4" t="s">
        <v>1874</v>
      </c>
      <c r="H2133" s="4" t="s">
        <v>2176</v>
      </c>
      <c r="I2133" s="4" t="str">
        <f t="shared" si="33"/>
        <v>选项表!$M$2133#</v>
      </c>
      <c r="J2133" s="4"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N2133">IFERROR(_xlfn._xlws.SORT(
    _xlfn.UNIQUE(
        TRANSPOSE(
            _xlfn.FILTERXML("&lt;select&gt;&lt;x&gt;"&amp;SUBSTITUTE(选项表[[#This Row],[选项表]],",","&lt;/x&gt;&lt;x&gt;") &amp;"&lt;/x&gt;&lt;/select&gt;","//x")
        )
    )
),"无合适选项，请联系作者更新数据")</f>
        <v>232</v>
      </c>
      <c r="N2133">
        <v>124</v>
      </c>
    </row>
    <row r="2134" spans="2:14" x14ac:dyDescent="0.4">
      <c r="B2134" s="4" t="s">
        <v>63</v>
      </c>
      <c r="C2134" s="4" t="s">
        <v>1873</v>
      </c>
      <c r="E2134">
        <v>288</v>
      </c>
      <c r="G2134" s="4" t="s">
        <v>1874</v>
      </c>
      <c r="H2134" s="4" t="s">
        <v>2071</v>
      </c>
      <c r="I2134" s="4" t="str">
        <f t="shared" si="33"/>
        <v>选项表!$M$2134#</v>
      </c>
      <c r="J2134" s="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IFERROR(_xlfn._xlws.SORT(
    _xlfn.UNIQUE(
        TRANSPOSE(
            _xlfn.FILTERXML("&lt;select&gt;&lt;x&gt;"&amp;SUBSTITUTE(选项表[[#This Row],[选项表]],",","&lt;/x&gt;&lt;x&gt;") &amp;"&lt;/x&gt;&lt;/select&gt;","//x")
        )
    )
),"无合适选项，请联系作者更新数据")</f>
        <v>72</v>
      </c>
    </row>
    <row r="2135" spans="2:14" x14ac:dyDescent="0.4">
      <c r="B2135" s="4" t="s">
        <v>63</v>
      </c>
      <c r="C2135" s="4" t="s">
        <v>1873</v>
      </c>
      <c r="E2135">
        <v>24</v>
      </c>
      <c r="G2135" s="4" t="s">
        <v>1874</v>
      </c>
      <c r="H2135" s="4" t="s">
        <v>2070</v>
      </c>
      <c r="I2135" s="4" t="str">
        <f t="shared" si="33"/>
        <v>选项表!$M$2135#</v>
      </c>
      <c r="J2135" s="4"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12</v>
      </c>
    </row>
    <row r="2136" spans="2:14" x14ac:dyDescent="0.4">
      <c r="B2136" s="4" t="s">
        <v>63</v>
      </c>
      <c r="C2136" s="4" t="s">
        <v>1873</v>
      </c>
      <c r="E2136">
        <v>448</v>
      </c>
      <c r="G2136" s="4" t="s">
        <v>1874</v>
      </c>
      <c r="H2136" s="4" t="s">
        <v>2180</v>
      </c>
      <c r="I2136" s="4" t="str">
        <f t="shared" si="33"/>
        <v>选项表!$M$2136#</v>
      </c>
      <c r="J2136" s="4"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N2136">IFERROR(_xlfn._xlws.SORT(
    _xlfn.UNIQUE(
        TRANSPOSE(
            _xlfn.FILTERXML("&lt;select&gt;&lt;x&gt;"&amp;SUBSTITUTE(选项表[[#This Row],[选项表]],",","&lt;/x&gt;&lt;x&gt;") &amp;"&lt;/x&gt;&lt;/select&gt;","//x")
        )
    )
),"无合适选项，请联系作者更新数据")</f>
        <v>128</v>
      </c>
      <c r="N2136">
        <v>56</v>
      </c>
    </row>
    <row r="2137" spans="2:14" x14ac:dyDescent="0.4">
      <c r="B2137" s="4" t="s">
        <v>63</v>
      </c>
      <c r="C2137" s="4" t="s">
        <v>1873</v>
      </c>
      <c r="E2137">
        <v>12</v>
      </c>
      <c r="G2137" s="4" t="s">
        <v>1874</v>
      </c>
      <c r="H2137" s="4" t="s">
        <v>2069</v>
      </c>
      <c r="I2137" s="4" t="str">
        <f t="shared" si="33"/>
        <v>选项表!$M$2137#</v>
      </c>
      <c r="J2137" s="4"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2</v>
      </c>
    </row>
    <row r="2138" spans="2:14" x14ac:dyDescent="0.4">
      <c r="B2138" s="4" t="s">
        <v>63</v>
      </c>
      <c r="C2138" s="4" t="s">
        <v>1873</v>
      </c>
      <c r="E2138">
        <v>512</v>
      </c>
      <c r="G2138" s="4" t="s">
        <v>1874</v>
      </c>
      <c r="H2138" s="4" t="s">
        <v>2045</v>
      </c>
      <c r="I2138" s="4" t="str">
        <f t="shared" si="33"/>
        <v>选项表!$M$2138#</v>
      </c>
      <c r="J2138" s="4"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64</v>
      </c>
    </row>
    <row r="2139" spans="2:14" x14ac:dyDescent="0.4">
      <c r="B2139" s="4" t="s">
        <v>63</v>
      </c>
      <c r="C2139" s="4" t="s">
        <v>1873</v>
      </c>
      <c r="E2139">
        <v>700</v>
      </c>
      <c r="G2139" s="4" t="s">
        <v>1874</v>
      </c>
      <c r="H2139" s="4" t="s">
        <v>2056</v>
      </c>
      <c r="I2139" s="4" t="str">
        <f t="shared" si="33"/>
        <v>选项表!$M$2139#</v>
      </c>
      <c r="J2139" s="4"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84</v>
      </c>
    </row>
    <row r="2140" spans="2:14" x14ac:dyDescent="0.4">
      <c r="B2140" s="4" t="s">
        <v>63</v>
      </c>
      <c r="C2140" s="4" t="s">
        <v>1873</v>
      </c>
      <c r="E2140">
        <v>144</v>
      </c>
      <c r="G2140" s="4" t="s">
        <v>1874</v>
      </c>
      <c r="H2140" s="4" t="s">
        <v>2070</v>
      </c>
      <c r="I2140" s="4" t="str">
        <f t="shared" si="33"/>
        <v>选项表!$M$2140#</v>
      </c>
      <c r="J2140" s="4"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12</v>
      </c>
    </row>
    <row r="2141" spans="2:14" x14ac:dyDescent="0.4">
      <c r="B2141" s="4" t="s">
        <v>63</v>
      </c>
      <c r="C2141" s="4" t="s">
        <v>1873</v>
      </c>
      <c r="E2141">
        <v>648</v>
      </c>
      <c r="G2141" s="4" t="s">
        <v>1874</v>
      </c>
      <c r="H2141" s="4" t="s">
        <v>2071</v>
      </c>
      <c r="I2141" s="4" t="str">
        <f t="shared" si="33"/>
        <v>选项表!$M$2141#</v>
      </c>
      <c r="J2141" s="4"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72</v>
      </c>
    </row>
    <row r="2142" spans="2:14" x14ac:dyDescent="0.4">
      <c r="B2142" s="4" t="s">
        <v>63</v>
      </c>
      <c r="C2142" s="4" t="s">
        <v>1873</v>
      </c>
      <c r="E2142">
        <v>184</v>
      </c>
      <c r="G2142" s="4" t="s">
        <v>1874</v>
      </c>
      <c r="H2142" s="4" t="s">
        <v>2065</v>
      </c>
      <c r="I2142" s="4" t="str">
        <f t="shared" si="33"/>
        <v>选项表!$M$2142#</v>
      </c>
      <c r="J2142" s="4"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IFERROR(_xlfn._xlws.SORT(
    _xlfn.UNIQUE(
        TRANSPOSE(
            _xlfn.FILTERXML("&lt;select&gt;&lt;x&gt;"&amp;SUBSTITUTE(选项表[[#This Row],[选项表]],",","&lt;/x&gt;&lt;x&gt;") &amp;"&lt;/x&gt;&lt;/select&gt;","//x")
        )
    )
),"无合适选项，请联系作者更新数据")</f>
        <v>52</v>
      </c>
    </row>
    <row r="2143" spans="2:14" x14ac:dyDescent="0.4">
      <c r="B2143" s="4" t="s">
        <v>63</v>
      </c>
      <c r="C2143" s="4" t="s">
        <v>1873</v>
      </c>
      <c r="E2143">
        <v>368</v>
      </c>
      <c r="G2143" s="4" t="s">
        <v>1874</v>
      </c>
      <c r="H2143" s="4" t="s">
        <v>2067</v>
      </c>
      <c r="I2143" s="4" t="str">
        <f t="shared" si="33"/>
        <v>选项表!$M$2143#</v>
      </c>
      <c r="J2143" s="4"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IFERROR(_xlfn._xlws.SORT(
    _xlfn.UNIQUE(
        TRANSPOSE(
            _xlfn.FILTERXML("&lt;select&gt;&lt;x&gt;"&amp;SUBSTITUTE(选项表[[#This Row],[选项表]],",","&lt;/x&gt;&lt;x&gt;") &amp;"&lt;/x&gt;&lt;/select&gt;","//x")
        )
    )
),"无合适选项，请联系作者更新数据")</f>
        <v>104</v>
      </c>
    </row>
    <row r="2144" spans="2:14" x14ac:dyDescent="0.4">
      <c r="B2144" s="4" t="s">
        <v>63</v>
      </c>
      <c r="C2144" s="4" t="s">
        <v>1873</v>
      </c>
      <c r="E2144">
        <v>174</v>
      </c>
      <c r="G2144" s="4" t="s">
        <v>1874</v>
      </c>
      <c r="H2144" s="4" t="s">
        <v>2044</v>
      </c>
      <c r="I2144" s="4" t="str">
        <f t="shared" si="33"/>
        <v>选项表!$M$2144#</v>
      </c>
      <c r="J2144" s="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IFERROR(_xlfn._xlws.SORT(
    _xlfn.UNIQUE(
        TRANSPOSE(
            _xlfn.FILTERXML("&lt;select&gt;&lt;x&gt;"&amp;SUBSTITUTE(选项表[[#This Row],[选项表]],",","&lt;/x&gt;&lt;x&gt;") &amp;"&lt;/x&gt;&lt;/select&gt;","//x")
        )
    )
),"无合适选项，请联系作者更新数据")</f>
        <v>32</v>
      </c>
    </row>
    <row r="2145" spans="2:14" x14ac:dyDescent="0.4">
      <c r="B2145" s="4" t="s">
        <v>63</v>
      </c>
      <c r="C2145" s="4" t="s">
        <v>1873</v>
      </c>
      <c r="E2145">
        <v>348</v>
      </c>
      <c r="G2145" s="4" t="s">
        <v>1874</v>
      </c>
      <c r="H2145" s="4" t="s">
        <v>2045</v>
      </c>
      <c r="I2145" s="4" t="str">
        <f t="shared" si="33"/>
        <v>选项表!$M$2145#</v>
      </c>
      <c r="J2145" s="4"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IFERROR(_xlfn._xlws.SORT(
    _xlfn.UNIQUE(
        TRANSPOSE(
            _xlfn.FILTERXML("&lt;select&gt;&lt;x&gt;"&amp;SUBSTITUTE(选项表[[#This Row],[选项表]],",","&lt;/x&gt;&lt;x&gt;") &amp;"&lt;/x&gt;&lt;/select&gt;","//x")
        )
    )
),"无合适选项，请联系作者更新数据")</f>
        <v>64</v>
      </c>
    </row>
    <row r="2146" spans="2:14" x14ac:dyDescent="0.4">
      <c r="B2146" s="4" t="s">
        <v>63</v>
      </c>
      <c r="C2146" s="4" t="s">
        <v>1873</v>
      </c>
      <c r="E2146">
        <v>20</v>
      </c>
      <c r="G2146" s="4" t="s">
        <v>1874</v>
      </c>
      <c r="H2146" s="4" t="s">
        <v>2060</v>
      </c>
      <c r="I2146" s="4" t="str">
        <f t="shared" si="33"/>
        <v>选项表!$M$2146#</v>
      </c>
      <c r="J2146" s="4"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IFERROR(_xlfn._xlws.SORT(
    _xlfn.UNIQUE(
        TRANSPOSE(
            _xlfn.FILTERXML("&lt;select&gt;&lt;x&gt;"&amp;SUBSTITUTE(选项表[[#This Row],[选项表]],",","&lt;/x&gt;&lt;x&gt;") &amp;"&lt;/x&gt;&lt;/select&gt;","//x")
        )
    )
),"无合适选项，请联系作者更新数据")</f>
        <v>4</v>
      </c>
    </row>
    <row r="2147" spans="2:14" x14ac:dyDescent="0.4">
      <c r="B2147" s="4" t="s">
        <v>63</v>
      </c>
      <c r="C2147" s="4" t="s">
        <v>1873</v>
      </c>
      <c r="E2147">
        <v>40</v>
      </c>
      <c r="G2147" s="4" t="s">
        <v>1874</v>
      </c>
      <c r="H2147" s="4" t="s">
        <v>2546</v>
      </c>
      <c r="I2147" s="4" t="str">
        <f t="shared" si="33"/>
        <v>选项表!$M$2147#</v>
      </c>
      <c r="J2147" s="4"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N2147">IFERROR(_xlfn._xlws.SORT(
    _xlfn.UNIQUE(
        TRANSPOSE(
            _xlfn.FILTERXML("&lt;select&gt;&lt;x&gt;"&amp;SUBSTITUTE(选项表[[#This Row],[选项表]],",","&lt;/x&gt;&lt;x&gt;") &amp;"&lt;/x&gt;&lt;/select&gt;","//x")
        )
    )
),"无合适选项，请联系作者更新数据")</f>
        <v>8</v>
      </c>
      <c r="N2147">
        <v>10</v>
      </c>
    </row>
    <row r="2148" spans="2:14" x14ac:dyDescent="0.4">
      <c r="B2148" s="4" t="s">
        <v>63</v>
      </c>
      <c r="C2148" s="4" t="s">
        <v>1873</v>
      </c>
      <c r="E2148">
        <v>80</v>
      </c>
      <c r="G2148" s="4" t="s">
        <v>1874</v>
      </c>
      <c r="H2148" s="4" t="s">
        <v>2097</v>
      </c>
      <c r="I2148" s="4" t="str">
        <f t="shared" si="33"/>
        <v>选项表!$M$2148#</v>
      </c>
      <c r="J2148" s="4"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IFERROR(_xlfn._xlws.SORT(
    _xlfn.UNIQUE(
        TRANSPOSE(
            _xlfn.FILTERXML("&lt;select&gt;&lt;x&gt;"&amp;SUBSTITUTE(选项表[[#This Row],[选项表]],",","&lt;/x&gt;&lt;x&gt;") &amp;"&lt;/x&gt;&lt;/select&gt;","//x")
        )
    )
),"无合适选项，请联系作者更新数据")</f>
        <v>20</v>
      </c>
    </row>
    <row r="2149" spans="2:14" x14ac:dyDescent="0.4">
      <c r="B2149" s="4" t="s">
        <v>63</v>
      </c>
      <c r="C2149" s="4" t="s">
        <v>1873</v>
      </c>
      <c r="E2149">
        <v>56</v>
      </c>
      <c r="G2149" s="4" t="s">
        <v>1874</v>
      </c>
      <c r="H2149" s="4" t="s">
        <v>2092</v>
      </c>
      <c r="I2149" s="4" t="str">
        <f t="shared" si="33"/>
        <v>选项表!$M$2149#</v>
      </c>
      <c r="J2149" s="4"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IFERROR(_xlfn._xlws.SORT(
    _xlfn.UNIQUE(
        TRANSPOSE(
            _xlfn.FILTERXML("&lt;select&gt;&lt;x&gt;"&amp;SUBSTITUTE(选项表[[#This Row],[选项表]],",","&lt;/x&gt;&lt;x&gt;") &amp;"&lt;/x&gt;&lt;/select&gt;","//x")
        )
    )
),"无合适选项，请联系作者更新数据")</f>
        <v>6</v>
      </c>
    </row>
    <row r="2150" spans="2:14" x14ac:dyDescent="0.4">
      <c r="B2150" s="4" t="s">
        <v>63</v>
      </c>
      <c r="C2150" s="4" t="s">
        <v>1873</v>
      </c>
      <c r="E2150">
        <v>112</v>
      </c>
      <c r="G2150" s="4" t="s">
        <v>1874</v>
      </c>
      <c r="H2150" s="4" t="s">
        <v>2094</v>
      </c>
      <c r="I2150" s="4" t="str">
        <f t="shared" si="33"/>
        <v>选项表!$M$2150#</v>
      </c>
      <c r="J2150" s="4"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IFERROR(_xlfn._xlws.SORT(
    _xlfn.UNIQUE(
        TRANSPOSE(
            _xlfn.FILTERXML("&lt;select&gt;&lt;x&gt;"&amp;SUBSTITUTE(选项表[[#This Row],[选项表]],",","&lt;/x&gt;&lt;x&gt;") &amp;"&lt;/x&gt;&lt;/select&gt;","//x")
        )
    )
),"无合适选项，请联系作者更新数据")</f>
        <v>14</v>
      </c>
    </row>
    <row r="2151" spans="2:14" x14ac:dyDescent="0.4">
      <c r="B2151" s="4" t="s">
        <v>63</v>
      </c>
      <c r="C2151" s="4" t="s">
        <v>1873</v>
      </c>
      <c r="E2151">
        <v>226</v>
      </c>
      <c r="G2151" s="4" t="s">
        <v>1874</v>
      </c>
      <c r="H2151" s="4" t="s">
        <v>2081</v>
      </c>
      <c r="I2151" s="4" t="str">
        <f t="shared" si="33"/>
        <v>选项表!$M$2151#</v>
      </c>
      <c r="J2151" s="4"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IFERROR(_xlfn._xlws.SORT(
    _xlfn.UNIQUE(
        TRANSPOSE(
            _xlfn.FILTERXML("&lt;select&gt;&lt;x&gt;"&amp;SUBSTITUTE(选项表[[#This Row],[选项表]],",","&lt;/x&gt;&lt;x&gt;") &amp;"&lt;/x&gt;&lt;/select&gt;","//x")
        )
    )
),"无合适选项，请联系作者更新数据")</f>
        <v>90</v>
      </c>
    </row>
    <row r="2152" spans="2:14" x14ac:dyDescent="0.4">
      <c r="B2152" s="4" t="s">
        <v>63</v>
      </c>
      <c r="C2152" s="4" t="s">
        <v>1873</v>
      </c>
      <c r="E2152">
        <v>452</v>
      </c>
      <c r="G2152" s="4" t="s">
        <v>1874</v>
      </c>
      <c r="H2152" s="4" t="s">
        <v>2084</v>
      </c>
      <c r="I2152" s="4" t="str">
        <f t="shared" si="33"/>
        <v>选项表!$M$2152#</v>
      </c>
      <c r="J2152" s="4"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IFERROR(_xlfn._xlws.SORT(
    _xlfn.UNIQUE(
        TRANSPOSE(
            _xlfn.FILTERXML("&lt;select&gt;&lt;x&gt;"&amp;SUBSTITUTE(选项表[[#This Row],[选项表]],",","&lt;/x&gt;&lt;x&gt;") &amp;"&lt;/x&gt;&lt;/select&gt;","//x")
        )
    )
),"无合适选项，请联系作者更新数据")</f>
        <v>180</v>
      </c>
    </row>
    <row r="2153" spans="2:14" x14ac:dyDescent="0.4">
      <c r="B2153" s="4" t="s">
        <v>63</v>
      </c>
      <c r="C2153" s="4" t="s">
        <v>1873</v>
      </c>
      <c r="E2153">
        <v>474</v>
      </c>
      <c r="G2153" s="4" t="s">
        <v>1874</v>
      </c>
      <c r="H2153" s="4" t="s">
        <v>2089</v>
      </c>
      <c r="I2153" s="4" t="str">
        <f t="shared" si="33"/>
        <v>选项表!$M$2153#</v>
      </c>
      <c r="J2153" s="4"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IFERROR(_xlfn._xlws.SORT(
    _xlfn.UNIQUE(
        TRANSPOSE(
            _xlfn.FILTERXML("&lt;select&gt;&lt;x&gt;"&amp;SUBSTITUTE(选项表[[#This Row],[选项表]],",","&lt;/x&gt;&lt;x&gt;") &amp;"&lt;/x&gt;&lt;/select&gt;","//x")
        )
    )
),"无合适选项，请联系作者更新数据")</f>
        <v>82</v>
      </c>
    </row>
    <row r="2154" spans="2:14" x14ac:dyDescent="0.4">
      <c r="B2154" s="4" t="s">
        <v>63</v>
      </c>
      <c r="C2154" s="4" t="s">
        <v>1873</v>
      </c>
      <c r="E2154">
        <v>948</v>
      </c>
      <c r="G2154" s="4" t="s">
        <v>1874</v>
      </c>
      <c r="H2154" s="4" t="s">
        <v>2091</v>
      </c>
      <c r="I2154" s="4" t="str">
        <f t="shared" si="33"/>
        <v>选项表!$M$2154#</v>
      </c>
      <c r="J2154" s="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IFERROR(_xlfn._xlws.SORT(
    _xlfn.UNIQUE(
        TRANSPOSE(
            _xlfn.FILTERXML("&lt;select&gt;&lt;x&gt;"&amp;SUBSTITUTE(选项表[[#This Row],[选项表]],",","&lt;/x&gt;&lt;x&gt;") &amp;"&lt;/x&gt;&lt;/select&gt;","//x")
        )
    )
),"无合适选项，请联系作者更新数据")</f>
        <v>164</v>
      </c>
    </row>
    <row r="2155" spans="2:14" x14ac:dyDescent="0.4">
      <c r="B2155" s="4" t="s">
        <v>63</v>
      </c>
      <c r="C2155" s="4" t="s">
        <v>1873</v>
      </c>
      <c r="E2155">
        <v>88</v>
      </c>
      <c r="G2155" s="4" t="s">
        <v>1874</v>
      </c>
      <c r="H2155" s="4" t="s">
        <v>2095</v>
      </c>
      <c r="I2155" s="4" t="str">
        <f t="shared" si="33"/>
        <v>选项表!$M$2155#</v>
      </c>
      <c r="J2155" s="4"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IFERROR(_xlfn._xlws.SORT(
    _xlfn.UNIQUE(
        TRANSPOSE(
            _xlfn.FILTERXML("&lt;select&gt;&lt;x&gt;"&amp;SUBSTITUTE(选项表[[#This Row],[选项表]],",","&lt;/x&gt;&lt;x&gt;") &amp;"&lt;/x&gt;&lt;/select&gt;","//x")
        )
    )
),"无合适选项，请联系作者更新数据")</f>
        <v>10</v>
      </c>
    </row>
    <row r="2156" spans="2:14" x14ac:dyDescent="0.4">
      <c r="B2156" s="4" t="s">
        <v>63</v>
      </c>
      <c r="C2156" s="4" t="s">
        <v>1873</v>
      </c>
      <c r="E2156">
        <v>176</v>
      </c>
      <c r="G2156" s="4" t="s">
        <v>1874</v>
      </c>
      <c r="H2156" s="4" t="s">
        <v>2101</v>
      </c>
      <c r="I2156" s="4" t="str">
        <f t="shared" si="33"/>
        <v>选项表!$M$2156#</v>
      </c>
      <c r="J2156" s="4"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IFERROR(_xlfn._xlws.SORT(
    _xlfn.UNIQUE(
        TRANSPOSE(
            _xlfn.FILTERXML("&lt;select&gt;&lt;x&gt;"&amp;SUBSTITUTE(选项表[[#This Row],[选项表]],",","&lt;/x&gt;&lt;x&gt;") &amp;"&lt;/x&gt;&lt;/select&gt;","//x")
        )
    )
),"无合适选项，请联系作者更新数据")</f>
        <v>22</v>
      </c>
    </row>
    <row r="2157" spans="2:14" x14ac:dyDescent="0.4">
      <c r="B2157" s="4" t="s">
        <v>63</v>
      </c>
      <c r="C2157" s="4" t="s">
        <v>1873</v>
      </c>
      <c r="E2157">
        <v>352</v>
      </c>
      <c r="G2157" s="4" t="s">
        <v>1874</v>
      </c>
      <c r="H2157" s="4" t="s">
        <v>2103</v>
      </c>
      <c r="I2157" s="4" t="str">
        <f t="shared" si="33"/>
        <v>选项表!$M$2157#</v>
      </c>
      <c r="J2157" s="4"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IFERROR(_xlfn._xlws.SORT(
    _xlfn.UNIQUE(
        TRANSPOSE(
            _xlfn.FILTERXML("&lt;select&gt;&lt;x&gt;"&amp;SUBSTITUTE(选项表[[#This Row],[选项表]],",","&lt;/x&gt;&lt;x&gt;") &amp;"&lt;/x&gt;&lt;/select&gt;","//x")
        )
    )
),"无合适选项，请联系作者更新数据")</f>
        <v>44</v>
      </c>
    </row>
    <row r="2158" spans="2:14" x14ac:dyDescent="0.4">
      <c r="B2158" s="4" t="s">
        <v>2260</v>
      </c>
      <c r="C2158" s="4" t="s">
        <v>1873</v>
      </c>
      <c r="E2158">
        <v>4</v>
      </c>
      <c r="G2158" s="4" t="s">
        <v>1874</v>
      </c>
      <c r="H2158" s="4" t="s">
        <v>2227</v>
      </c>
      <c r="I2158" s="4" t="str">
        <f t="shared" si="33"/>
        <v>选项表!$M$2158#</v>
      </c>
      <c r="J2158" s="4"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N2158">IFERROR(_xlfn._xlws.SORT(
    _xlfn.UNIQUE(
        TRANSPOSE(
            _xlfn.FILTERXML("&lt;select&gt;&lt;x&gt;"&amp;SUBSTITUTE(选项表[[#This Row],[选项表]],",","&lt;/x&gt;&lt;x&gt;") &amp;"&lt;/x&gt;&lt;/select&gt;","//x")
        )
    )
),"无合适选项，请联系作者更新数据")</f>
        <v>2</v>
      </c>
      <c r="N2158">
        <v>4</v>
      </c>
    </row>
    <row r="2159" spans="2:14" x14ac:dyDescent="0.4">
      <c r="B2159" s="4" t="s">
        <v>2260</v>
      </c>
      <c r="C2159" s="4" t="s">
        <v>11</v>
      </c>
      <c r="E2159">
        <v>4</v>
      </c>
      <c r="G2159" s="4" t="s">
        <v>1874</v>
      </c>
      <c r="H2159" s="4" t="s">
        <v>2227</v>
      </c>
      <c r="I2159" s="4" t="str">
        <f t="shared" si="33"/>
        <v>选项表!$M$2159#</v>
      </c>
      <c r="J2159" s="4"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N2159">IFERROR(_xlfn._xlws.SORT(
    _xlfn.UNIQUE(
        TRANSPOSE(
            _xlfn.FILTERXML("&lt;select&gt;&lt;x&gt;"&amp;SUBSTITUTE(选项表[[#This Row],[选项表]],",","&lt;/x&gt;&lt;x&gt;") &amp;"&lt;/x&gt;&lt;/select&gt;","//x")
        )
    )
),"无合适选项，请联系作者更新数据")</f>
        <v>2</v>
      </c>
      <c r="N2159">
        <v>4</v>
      </c>
    </row>
    <row r="2160" spans="2:14" x14ac:dyDescent="0.4">
      <c r="B2160" s="4" t="s">
        <v>2260</v>
      </c>
      <c r="C2160" s="4" t="s">
        <v>1872</v>
      </c>
      <c r="E2160">
        <v>4</v>
      </c>
      <c r="G2160" s="4" t="s">
        <v>1874</v>
      </c>
      <c r="H2160" s="4" t="s">
        <v>2227</v>
      </c>
      <c r="I2160" s="4" t="str">
        <f t="shared" si="33"/>
        <v>选项表!$M$2160#</v>
      </c>
      <c r="J2160" s="4"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N2160">IFERROR(_xlfn._xlws.SORT(
    _xlfn.UNIQUE(
        TRANSPOSE(
            _xlfn.FILTERXML("&lt;select&gt;&lt;x&gt;"&amp;SUBSTITUTE(选项表[[#This Row],[选项表]],",","&lt;/x&gt;&lt;x&gt;") &amp;"&lt;/x&gt;&lt;/select&gt;","//x")
        )
    )
),"无合适选项，请联系作者更新数据")</f>
        <v>2</v>
      </c>
      <c r="N2160">
        <v>4</v>
      </c>
    </row>
    <row r="2161" spans="2:16" x14ac:dyDescent="0.4">
      <c r="B2161" s="4" t="s">
        <v>2260</v>
      </c>
      <c r="C2161" s="4" t="s">
        <v>1873</v>
      </c>
      <c r="E2161">
        <v>8</v>
      </c>
      <c r="G2161" s="4" t="s">
        <v>1874</v>
      </c>
      <c r="H2161" s="4" t="s">
        <v>2230</v>
      </c>
      <c r="I2161" s="4" t="str">
        <f t="shared" si="33"/>
        <v>选项表!$M$2161#</v>
      </c>
      <c r="J2161" s="4"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O2161">IFERROR(_xlfn._xlws.SORT(
    _xlfn.UNIQUE(
        TRANSPOSE(
            _xlfn.FILTERXML("&lt;select&gt;&lt;x&gt;"&amp;SUBSTITUTE(选项表[[#This Row],[选项表]],",","&lt;/x&gt;&lt;x&gt;") &amp;"&lt;/x&gt;&lt;/select&gt;","//x")
        )
    )
),"无合适选项，请联系作者更新数据")</f>
        <v>2</v>
      </c>
      <c r="N2161">
        <v>4</v>
      </c>
      <c r="O2161">
        <v>8</v>
      </c>
    </row>
    <row r="2162" spans="2:16" x14ac:dyDescent="0.4">
      <c r="B2162" s="4" t="s">
        <v>2260</v>
      </c>
      <c r="C2162" s="4" t="s">
        <v>11</v>
      </c>
      <c r="E2162">
        <v>8</v>
      </c>
      <c r="G2162" s="4" t="s">
        <v>1874</v>
      </c>
      <c r="H2162" s="4" t="s">
        <v>2230</v>
      </c>
      <c r="I2162" s="4" t="str">
        <f t="shared" si="33"/>
        <v>选项表!$M$2162#</v>
      </c>
      <c r="J2162" s="4"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O2162">IFERROR(_xlfn._xlws.SORT(
    _xlfn.UNIQUE(
        TRANSPOSE(
            _xlfn.FILTERXML("&lt;select&gt;&lt;x&gt;"&amp;SUBSTITUTE(选项表[[#This Row],[选项表]],",","&lt;/x&gt;&lt;x&gt;") &amp;"&lt;/x&gt;&lt;/select&gt;","//x")
        )
    )
),"无合适选项，请联系作者更新数据")</f>
        <v>2</v>
      </c>
      <c r="N2162">
        <v>4</v>
      </c>
      <c r="O2162">
        <v>8</v>
      </c>
    </row>
    <row r="2163" spans="2:16" x14ac:dyDescent="0.4">
      <c r="B2163" s="4" t="s">
        <v>2260</v>
      </c>
      <c r="C2163" s="4" t="s">
        <v>1872</v>
      </c>
      <c r="E2163">
        <v>8</v>
      </c>
      <c r="G2163" s="4" t="s">
        <v>1874</v>
      </c>
      <c r="H2163" s="4" t="s">
        <v>2230</v>
      </c>
      <c r="I2163" s="4" t="str">
        <f t="shared" si="33"/>
        <v>选项表!$M$2163#</v>
      </c>
      <c r="J2163" s="4"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O2163">IFERROR(_xlfn._xlws.SORT(
    _xlfn.UNIQUE(
        TRANSPOSE(
            _xlfn.FILTERXML("&lt;select&gt;&lt;x&gt;"&amp;SUBSTITUTE(选项表[[#This Row],[选项表]],",","&lt;/x&gt;&lt;x&gt;") &amp;"&lt;/x&gt;&lt;/select&gt;","//x")
        )
    )
),"无合适选项，请联系作者更新数据")</f>
        <v>2</v>
      </c>
      <c r="N2163">
        <v>4</v>
      </c>
      <c r="O2163">
        <v>8</v>
      </c>
    </row>
    <row r="2164" spans="2:16" x14ac:dyDescent="0.4">
      <c r="B2164" s="4" t="s">
        <v>2260</v>
      </c>
      <c r="C2164" s="4" t="s">
        <v>1873</v>
      </c>
      <c r="E2164">
        <v>16</v>
      </c>
      <c r="G2164" s="4" t="s">
        <v>1874</v>
      </c>
      <c r="H2164" s="4" t="s">
        <v>2169</v>
      </c>
      <c r="I2164" s="4" t="str">
        <f t="shared" si="33"/>
        <v>选项表!$M$2164#</v>
      </c>
      <c r="J2164" s="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O2164">IFERROR(_xlfn._xlws.SORT(
    _xlfn.UNIQUE(
        TRANSPOSE(
            _xlfn.FILTERXML("&lt;select&gt;&lt;x&gt;"&amp;SUBSTITUTE(选项表[[#This Row],[选项表]],",","&lt;/x&gt;&lt;x&gt;") &amp;"&lt;/x&gt;&lt;/select&gt;","//x")
        )
    )
),"无合适选项，请联系作者更新数据")</f>
        <v>4</v>
      </c>
      <c r="N2164">
        <v>8</v>
      </c>
      <c r="O2164">
        <v>2</v>
      </c>
    </row>
    <row r="2165" spans="2:16" x14ac:dyDescent="0.4">
      <c r="B2165" s="4" t="s">
        <v>2260</v>
      </c>
      <c r="C2165" s="4" t="s">
        <v>11</v>
      </c>
      <c r="E2165">
        <v>16</v>
      </c>
      <c r="G2165" s="4" t="s">
        <v>1874</v>
      </c>
      <c r="H2165" s="4" t="s">
        <v>2169</v>
      </c>
      <c r="I2165" s="4" t="str">
        <f t="shared" si="33"/>
        <v>选项表!$M$2165#</v>
      </c>
      <c r="J2165" s="4"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O2165">IFERROR(_xlfn._xlws.SORT(
    _xlfn.UNIQUE(
        TRANSPOSE(
            _xlfn.FILTERXML("&lt;select&gt;&lt;x&gt;"&amp;SUBSTITUTE(选项表[[#This Row],[选项表]],",","&lt;/x&gt;&lt;x&gt;") &amp;"&lt;/x&gt;&lt;/select&gt;","//x")
        )
    )
),"无合适选项，请联系作者更新数据")</f>
        <v>4</v>
      </c>
      <c r="N2165">
        <v>8</v>
      </c>
      <c r="O2165">
        <v>2</v>
      </c>
    </row>
    <row r="2166" spans="2:16" x14ac:dyDescent="0.4">
      <c r="B2166" s="4" t="s">
        <v>2260</v>
      </c>
      <c r="C2166" s="4" t="s">
        <v>1872</v>
      </c>
      <c r="E2166">
        <v>16</v>
      </c>
      <c r="G2166" s="4" t="s">
        <v>1874</v>
      </c>
      <c r="H2166" s="4" t="s">
        <v>2169</v>
      </c>
      <c r="I2166" s="4" t="str">
        <f t="shared" si="33"/>
        <v>选项表!$M$2166#</v>
      </c>
      <c r="J2166" s="4"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O2166">IFERROR(_xlfn._xlws.SORT(
    _xlfn.UNIQUE(
        TRANSPOSE(
            _xlfn.FILTERXML("&lt;select&gt;&lt;x&gt;"&amp;SUBSTITUTE(选项表[[#This Row],[选项表]],",","&lt;/x&gt;&lt;x&gt;") &amp;"&lt;/x&gt;&lt;/select&gt;","//x")
        )
    )
),"无合适选项，请联系作者更新数据")</f>
        <v>4</v>
      </c>
      <c r="N2166">
        <v>8</v>
      </c>
      <c r="O2166">
        <v>2</v>
      </c>
    </row>
    <row r="2167" spans="2:16" x14ac:dyDescent="0.4">
      <c r="B2167" s="4" t="s">
        <v>2260</v>
      </c>
      <c r="C2167" s="4" t="s">
        <v>1873</v>
      </c>
      <c r="E2167">
        <v>32</v>
      </c>
      <c r="G2167" s="4" t="s">
        <v>1874</v>
      </c>
      <c r="H2167" s="4" t="s">
        <v>2168</v>
      </c>
      <c r="I2167" s="4" t="str">
        <f t="shared" si="33"/>
        <v>选项表!$M$2167#</v>
      </c>
      <c r="J2167" s="4"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O2167">IFERROR(_xlfn._xlws.SORT(
    _xlfn.UNIQUE(
        TRANSPOSE(
            _xlfn.FILTERXML("&lt;select&gt;&lt;x&gt;"&amp;SUBSTITUTE(选项表[[#This Row],[选项表]],",","&lt;/x&gt;&lt;x&gt;") &amp;"&lt;/x&gt;&lt;/select&gt;","//x")
        )
    )
),"无合适选项，请联系作者更新数据")</f>
        <v>8</v>
      </c>
      <c r="N2167">
        <v>16</v>
      </c>
      <c r="O2167">
        <v>4</v>
      </c>
    </row>
    <row r="2168" spans="2:16" x14ac:dyDescent="0.4">
      <c r="B2168" s="4" t="s">
        <v>2260</v>
      </c>
      <c r="C2168" s="4" t="s">
        <v>11</v>
      </c>
      <c r="E2168">
        <v>32</v>
      </c>
      <c r="G2168" s="4" t="s">
        <v>1874</v>
      </c>
      <c r="H2168" s="4" t="s">
        <v>2168</v>
      </c>
      <c r="I2168" s="4" t="str">
        <f t="shared" si="33"/>
        <v>选项表!$M$2168#</v>
      </c>
      <c r="J2168" s="4"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O2168">IFERROR(_xlfn._xlws.SORT(
    _xlfn.UNIQUE(
        TRANSPOSE(
            _xlfn.FILTERXML("&lt;select&gt;&lt;x&gt;"&amp;SUBSTITUTE(选项表[[#This Row],[选项表]],",","&lt;/x&gt;&lt;x&gt;") &amp;"&lt;/x&gt;&lt;/select&gt;","//x")
        )
    )
),"无合适选项，请联系作者更新数据")</f>
        <v>8</v>
      </c>
      <c r="N2168">
        <v>16</v>
      </c>
      <c r="O2168">
        <v>4</v>
      </c>
    </row>
    <row r="2169" spans="2:16" x14ac:dyDescent="0.4">
      <c r="B2169" s="4" t="s">
        <v>2260</v>
      </c>
      <c r="C2169" s="4" t="s">
        <v>1872</v>
      </c>
      <c r="E2169">
        <v>32</v>
      </c>
      <c r="G2169" s="4" t="s">
        <v>1874</v>
      </c>
      <c r="H2169" s="4" t="s">
        <v>2168</v>
      </c>
      <c r="I2169" s="4" t="str">
        <f t="shared" si="33"/>
        <v>选项表!$M$2169#</v>
      </c>
      <c r="J2169" s="4"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O2169">IFERROR(_xlfn._xlws.SORT(
    _xlfn.UNIQUE(
        TRANSPOSE(
            _xlfn.FILTERXML("&lt;select&gt;&lt;x&gt;"&amp;SUBSTITUTE(选项表[[#This Row],[选项表]],",","&lt;/x&gt;&lt;x&gt;") &amp;"&lt;/x&gt;&lt;/select&gt;","//x")
        )
    )
),"无合适选项，请联系作者更新数据")</f>
        <v>8</v>
      </c>
      <c r="N2169">
        <v>16</v>
      </c>
      <c r="O2169">
        <v>4</v>
      </c>
    </row>
    <row r="2170" spans="2:16" x14ac:dyDescent="0.4">
      <c r="B2170" s="4" t="s">
        <v>2260</v>
      </c>
      <c r="C2170" s="4" t="s">
        <v>1873</v>
      </c>
      <c r="E2170">
        <v>64</v>
      </c>
      <c r="G2170" s="4" t="s">
        <v>1874</v>
      </c>
      <c r="H2170" s="4" t="s">
        <v>2305</v>
      </c>
      <c r="I2170" s="4" t="str">
        <f t="shared" si="33"/>
        <v>选项表!$M$2170#</v>
      </c>
      <c r="J2170" s="4"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P2170">IFERROR(_xlfn._xlws.SORT(
    _xlfn.UNIQUE(
        TRANSPOSE(
            _xlfn.FILTERXML("&lt;select&gt;&lt;x&gt;"&amp;SUBSTITUTE(选项表[[#This Row],[选项表]],",","&lt;/x&gt;&lt;x&gt;") &amp;"&lt;/x&gt;&lt;/select&gt;","//x")
        )
    )
),"无合适选项，请联系作者更新数据")</f>
        <v>16</v>
      </c>
      <c r="N2170">
        <v>24</v>
      </c>
      <c r="O2170">
        <v>32</v>
      </c>
      <c r="P2170">
        <v>8</v>
      </c>
    </row>
    <row r="2171" spans="2:16" x14ac:dyDescent="0.4">
      <c r="B2171" s="4" t="s">
        <v>2260</v>
      </c>
      <c r="C2171" s="4" t="s">
        <v>11</v>
      </c>
      <c r="E2171">
        <v>64</v>
      </c>
      <c r="G2171" s="4" t="s">
        <v>1874</v>
      </c>
      <c r="H2171" s="4" t="s">
        <v>2305</v>
      </c>
      <c r="I2171" s="4" t="str">
        <f t="shared" si="33"/>
        <v>选项表!$M$2171#</v>
      </c>
      <c r="J2171" s="4"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P2171">IFERROR(_xlfn._xlws.SORT(
    _xlfn.UNIQUE(
        TRANSPOSE(
            _xlfn.FILTERXML("&lt;select&gt;&lt;x&gt;"&amp;SUBSTITUTE(选项表[[#This Row],[选项表]],",","&lt;/x&gt;&lt;x&gt;") &amp;"&lt;/x&gt;&lt;/select&gt;","//x")
        )
    )
),"无合适选项，请联系作者更新数据")</f>
        <v>16</v>
      </c>
      <c r="N2171">
        <v>24</v>
      </c>
      <c r="O2171">
        <v>32</v>
      </c>
      <c r="P2171">
        <v>8</v>
      </c>
    </row>
    <row r="2172" spans="2:16" x14ac:dyDescent="0.4">
      <c r="B2172" s="4" t="s">
        <v>2260</v>
      </c>
      <c r="C2172" s="4" t="s">
        <v>1872</v>
      </c>
      <c r="E2172">
        <v>64</v>
      </c>
      <c r="G2172" s="4" t="s">
        <v>1874</v>
      </c>
      <c r="H2172" s="4" t="s">
        <v>2305</v>
      </c>
      <c r="I2172" s="4" t="str">
        <f t="shared" si="33"/>
        <v>选项表!$M$2172#</v>
      </c>
      <c r="J2172" s="4"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P2172">IFERROR(_xlfn._xlws.SORT(
    _xlfn.UNIQUE(
        TRANSPOSE(
            _xlfn.FILTERXML("&lt;select&gt;&lt;x&gt;"&amp;SUBSTITUTE(选项表[[#This Row],[选项表]],",","&lt;/x&gt;&lt;x&gt;") &amp;"&lt;/x&gt;&lt;/select&gt;","//x")
        )
    )
),"无合适选项，请联系作者更新数据")</f>
        <v>16</v>
      </c>
      <c r="N2172">
        <v>24</v>
      </c>
      <c r="O2172">
        <v>32</v>
      </c>
      <c r="P2172">
        <v>8</v>
      </c>
    </row>
    <row r="2173" spans="2:16" x14ac:dyDescent="0.4">
      <c r="B2173" s="4" t="s">
        <v>2260</v>
      </c>
      <c r="C2173" s="4" t="s">
        <v>1873</v>
      </c>
      <c r="E2173">
        <v>48</v>
      </c>
      <c r="G2173" s="4" t="s">
        <v>1874</v>
      </c>
      <c r="H2173" s="4" t="s">
        <v>2059</v>
      </c>
      <c r="I2173" s="4" t="str">
        <f t="shared" si="33"/>
        <v>选项表!$M$2173#</v>
      </c>
      <c r="J2173" s="4"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IFERROR(_xlfn._xlws.SORT(
    _xlfn.UNIQUE(
        TRANSPOSE(
            _xlfn.FILTERXML("&lt;select&gt;&lt;x&gt;"&amp;SUBSTITUTE(选项表[[#This Row],[选项表]],",","&lt;/x&gt;&lt;x&gt;") &amp;"&lt;/x&gt;&lt;/select&gt;","//x")
        )
    )
),"无合适选项，请联系作者更新数据")</f>
        <v>24</v>
      </c>
    </row>
    <row r="2174" spans="2:16" x14ac:dyDescent="0.4">
      <c r="B2174" s="4" t="s">
        <v>2260</v>
      </c>
      <c r="C2174" s="4" t="s">
        <v>11</v>
      </c>
      <c r="E2174">
        <v>48</v>
      </c>
      <c r="G2174" s="4" t="s">
        <v>1874</v>
      </c>
      <c r="H2174" s="4" t="s">
        <v>2059</v>
      </c>
      <c r="I2174" s="4" t="str">
        <f t="shared" si="33"/>
        <v>选项表!$M$2174#</v>
      </c>
      <c r="J2174" s="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IFERROR(_xlfn._xlws.SORT(
    _xlfn.UNIQUE(
        TRANSPOSE(
            _xlfn.FILTERXML("&lt;select&gt;&lt;x&gt;"&amp;SUBSTITUTE(选项表[[#This Row],[选项表]],",","&lt;/x&gt;&lt;x&gt;") &amp;"&lt;/x&gt;&lt;/select&gt;","//x")
        )
    )
),"无合适选项，请联系作者更新数据")</f>
        <v>24</v>
      </c>
    </row>
    <row r="2175" spans="2:16" x14ac:dyDescent="0.4">
      <c r="B2175" s="4" t="s">
        <v>2260</v>
      </c>
      <c r="C2175" s="4" t="s">
        <v>1872</v>
      </c>
      <c r="E2175">
        <v>48</v>
      </c>
      <c r="G2175" s="4" t="s">
        <v>1874</v>
      </c>
      <c r="H2175" s="4" t="s">
        <v>2059</v>
      </c>
      <c r="I2175" s="4" t="str">
        <f t="shared" si="33"/>
        <v>选项表!$M$2175#</v>
      </c>
      <c r="J2175" s="4"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IFERROR(_xlfn._xlws.SORT(
    _xlfn.UNIQUE(
        TRANSPOSE(
            _xlfn.FILTERXML("&lt;select&gt;&lt;x&gt;"&amp;SUBSTITUTE(选项表[[#This Row],[选项表]],",","&lt;/x&gt;&lt;x&gt;") &amp;"&lt;/x&gt;&lt;/select&gt;","//x")
        )
    )
),"无合适选项，请联系作者更新数据")</f>
        <v>24</v>
      </c>
    </row>
    <row r="2176" spans="2:16" x14ac:dyDescent="0.4">
      <c r="B2176" s="4" t="s">
        <v>2260</v>
      </c>
      <c r="C2176" s="4" t="s">
        <v>1873</v>
      </c>
      <c r="E2176">
        <v>96</v>
      </c>
      <c r="G2176" s="4" t="s">
        <v>1874</v>
      </c>
      <c r="H2176" s="4" t="s">
        <v>2306</v>
      </c>
      <c r="I2176" s="4" t="str">
        <f t="shared" si="33"/>
        <v>选项表!$M$2176#</v>
      </c>
      <c r="J2176" s="4"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O2176">IFERROR(_xlfn._xlws.SORT(
    _xlfn.UNIQUE(
        TRANSPOSE(
            _xlfn.FILTERXML("&lt;select&gt;&lt;x&gt;"&amp;SUBSTITUTE(选项表[[#This Row],[选项表]],",","&lt;/x&gt;&lt;x&gt;") &amp;"&lt;/x&gt;&lt;/select&gt;","//x")
        )
    )
),"无合适选项，请联系作者更新数据")</f>
        <v>24</v>
      </c>
      <c r="N2176">
        <v>48</v>
      </c>
      <c r="O2176">
        <v>12</v>
      </c>
    </row>
    <row r="2177" spans="2:16" x14ac:dyDescent="0.4">
      <c r="B2177" s="4" t="s">
        <v>2260</v>
      </c>
      <c r="C2177" s="4" t="s">
        <v>11</v>
      </c>
      <c r="E2177">
        <v>96</v>
      </c>
      <c r="G2177" s="4" t="s">
        <v>1874</v>
      </c>
      <c r="H2177" s="4" t="s">
        <v>2306</v>
      </c>
      <c r="I2177" s="4" t="str">
        <f t="shared" si="33"/>
        <v>选项表!$M$2177#</v>
      </c>
      <c r="J2177" s="4"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O2177">IFERROR(_xlfn._xlws.SORT(
    _xlfn.UNIQUE(
        TRANSPOSE(
            _xlfn.FILTERXML("&lt;select&gt;&lt;x&gt;"&amp;SUBSTITUTE(选项表[[#This Row],[选项表]],",","&lt;/x&gt;&lt;x&gt;") &amp;"&lt;/x&gt;&lt;/select&gt;","//x")
        )
    )
),"无合适选项，请联系作者更新数据")</f>
        <v>24</v>
      </c>
      <c r="N2177">
        <v>48</v>
      </c>
      <c r="O2177">
        <v>12</v>
      </c>
    </row>
    <row r="2178" spans="2:16" x14ac:dyDescent="0.4">
      <c r="B2178" s="4" t="s">
        <v>2260</v>
      </c>
      <c r="C2178" s="4" t="s">
        <v>1872</v>
      </c>
      <c r="E2178">
        <v>96</v>
      </c>
      <c r="G2178" s="4" t="s">
        <v>1874</v>
      </c>
      <c r="H2178" s="4" t="s">
        <v>2306</v>
      </c>
      <c r="I2178" s="4" t="str">
        <f t="shared" ref="I2178:I2241" si="34">"选项表!" &amp; ADDRESS(ROW(M2178),COLUMN(M2178)) &amp; "#"</f>
        <v>选项表!$M$2178#</v>
      </c>
      <c r="J2178" s="4"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O2178">IFERROR(_xlfn._xlws.SORT(
    _xlfn.UNIQUE(
        TRANSPOSE(
            _xlfn.FILTERXML("&lt;select&gt;&lt;x&gt;"&amp;SUBSTITUTE(选项表[[#This Row],[选项表]],",","&lt;/x&gt;&lt;x&gt;") &amp;"&lt;/x&gt;&lt;/select&gt;","//x")
        )
    )
),"无合适选项，请联系作者更新数据")</f>
        <v>24</v>
      </c>
      <c r="N2178">
        <v>48</v>
      </c>
      <c r="O2178">
        <v>12</v>
      </c>
    </row>
    <row r="2179" spans="2:16" x14ac:dyDescent="0.4">
      <c r="B2179" s="4" t="s">
        <v>2260</v>
      </c>
      <c r="C2179" s="4" t="s">
        <v>1873</v>
      </c>
      <c r="E2179">
        <v>128</v>
      </c>
      <c r="G2179" s="4" t="s">
        <v>1874</v>
      </c>
      <c r="H2179" s="4" t="s">
        <v>2166</v>
      </c>
      <c r="I2179" s="4" t="str">
        <f t="shared" si="34"/>
        <v>选项表!$M$2179#</v>
      </c>
      <c r="J2179" s="4"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O2179">IFERROR(_xlfn._xlws.SORT(
    _xlfn.UNIQUE(
        TRANSPOSE(
            _xlfn.FILTERXML("&lt;select&gt;&lt;x&gt;"&amp;SUBSTITUTE(选项表[[#This Row],[选项表]],",","&lt;/x&gt;&lt;x&gt;") &amp;"&lt;/x&gt;&lt;/select&gt;","//x")
        )
    )
),"无合适选项，请联系作者更新数据")</f>
        <v>32</v>
      </c>
      <c r="N2179">
        <v>64</v>
      </c>
      <c r="O2179">
        <v>16</v>
      </c>
    </row>
    <row r="2180" spans="2:16" x14ac:dyDescent="0.4">
      <c r="B2180" s="4" t="s">
        <v>2260</v>
      </c>
      <c r="C2180" s="4" t="s">
        <v>11</v>
      </c>
      <c r="E2180">
        <v>128</v>
      </c>
      <c r="G2180" s="4" t="s">
        <v>1874</v>
      </c>
      <c r="H2180" s="4" t="s">
        <v>2166</v>
      </c>
      <c r="I2180" s="4" t="str">
        <f t="shared" si="34"/>
        <v>选项表!$M$2180#</v>
      </c>
      <c r="J2180" s="4"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O2180">IFERROR(_xlfn._xlws.SORT(
    _xlfn.UNIQUE(
        TRANSPOSE(
            _xlfn.FILTERXML("&lt;select&gt;&lt;x&gt;"&amp;SUBSTITUTE(选项表[[#This Row],[选项表]],",","&lt;/x&gt;&lt;x&gt;") &amp;"&lt;/x&gt;&lt;/select&gt;","//x")
        )
    )
),"无合适选项，请联系作者更新数据")</f>
        <v>32</v>
      </c>
      <c r="N2180">
        <v>64</v>
      </c>
      <c r="O2180">
        <v>16</v>
      </c>
    </row>
    <row r="2181" spans="2:16" x14ac:dyDescent="0.4">
      <c r="B2181" s="4" t="s">
        <v>2260</v>
      </c>
      <c r="C2181" s="4" t="s">
        <v>1872</v>
      </c>
      <c r="E2181">
        <v>128</v>
      </c>
      <c r="G2181" s="4" t="s">
        <v>1874</v>
      </c>
      <c r="H2181" s="4" t="s">
        <v>2166</v>
      </c>
      <c r="I2181" s="4" t="str">
        <f t="shared" si="34"/>
        <v>选项表!$M$2181#</v>
      </c>
      <c r="J2181" s="4"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O2181">IFERROR(_xlfn._xlws.SORT(
    _xlfn.UNIQUE(
        TRANSPOSE(
            _xlfn.FILTERXML("&lt;select&gt;&lt;x&gt;"&amp;SUBSTITUTE(选项表[[#This Row],[选项表]],",","&lt;/x&gt;&lt;x&gt;") &amp;"&lt;/x&gt;&lt;/select&gt;","//x")
        )
    )
),"无合适选项，请联系作者更新数据")</f>
        <v>32</v>
      </c>
      <c r="N2181">
        <v>64</v>
      </c>
      <c r="O2181">
        <v>16</v>
      </c>
    </row>
    <row r="2182" spans="2:16" x14ac:dyDescent="0.4">
      <c r="B2182" s="4" t="s">
        <v>2260</v>
      </c>
      <c r="C2182" s="4" t="s">
        <v>1873</v>
      </c>
      <c r="E2182">
        <v>192</v>
      </c>
      <c r="G2182" s="4" t="s">
        <v>1874</v>
      </c>
      <c r="H2182" s="4" t="s">
        <v>2307</v>
      </c>
      <c r="I2182" s="4" t="str">
        <f t="shared" si="34"/>
        <v>选项表!$M$2182#</v>
      </c>
      <c r="J2182" s="4"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O2182">IFERROR(_xlfn._xlws.SORT(
    _xlfn.UNIQUE(
        TRANSPOSE(
            _xlfn.FILTERXML("&lt;select&gt;&lt;x&gt;"&amp;SUBSTITUTE(选项表[[#This Row],[选项表]],",","&lt;/x&gt;&lt;x&gt;") &amp;"&lt;/x&gt;&lt;/select&gt;","//x")
        )
    )
),"无合适选项，请联系作者更新数据")</f>
        <v>48</v>
      </c>
      <c r="N2182">
        <v>64</v>
      </c>
      <c r="O2182">
        <v>96</v>
      </c>
    </row>
    <row r="2183" spans="2:16" x14ac:dyDescent="0.4">
      <c r="B2183" s="4" t="s">
        <v>2260</v>
      </c>
      <c r="C2183" s="4" t="s">
        <v>11</v>
      </c>
      <c r="E2183">
        <v>192</v>
      </c>
      <c r="G2183" s="4" t="s">
        <v>1874</v>
      </c>
      <c r="H2183" s="4" t="s">
        <v>2307</v>
      </c>
      <c r="I2183" s="4" t="str">
        <f t="shared" si="34"/>
        <v>选项表!$M$2183#</v>
      </c>
      <c r="J2183" s="4"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O2183">IFERROR(_xlfn._xlws.SORT(
    _xlfn.UNIQUE(
        TRANSPOSE(
            _xlfn.FILTERXML("&lt;select&gt;&lt;x&gt;"&amp;SUBSTITUTE(选项表[[#This Row],[选项表]],",","&lt;/x&gt;&lt;x&gt;") &amp;"&lt;/x&gt;&lt;/select&gt;","//x")
        )
    )
),"无合适选项，请联系作者更新数据")</f>
        <v>48</v>
      </c>
      <c r="N2183">
        <v>64</v>
      </c>
      <c r="O2183">
        <v>96</v>
      </c>
    </row>
    <row r="2184" spans="2:16" x14ac:dyDescent="0.4">
      <c r="B2184" s="4" t="s">
        <v>2260</v>
      </c>
      <c r="C2184" s="4" t="s">
        <v>1872</v>
      </c>
      <c r="E2184">
        <v>192</v>
      </c>
      <c r="G2184" s="4" t="s">
        <v>1874</v>
      </c>
      <c r="H2184" s="4" t="s">
        <v>2307</v>
      </c>
      <c r="I2184" s="4" t="str">
        <f t="shared" si="34"/>
        <v>选项表!$M$2184#</v>
      </c>
      <c r="J2184" s="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O2184">IFERROR(_xlfn._xlws.SORT(
    _xlfn.UNIQUE(
        TRANSPOSE(
            _xlfn.FILTERXML("&lt;select&gt;&lt;x&gt;"&amp;SUBSTITUTE(选项表[[#This Row],[选项表]],",","&lt;/x&gt;&lt;x&gt;") &amp;"&lt;/x&gt;&lt;/select&gt;","//x")
        )
    )
),"无合适选项，请联系作者更新数据")</f>
        <v>48</v>
      </c>
      <c r="N2184">
        <v>64</v>
      </c>
      <c r="O2184">
        <v>96</v>
      </c>
    </row>
    <row r="2185" spans="2:16" x14ac:dyDescent="0.4">
      <c r="B2185" s="4" t="s">
        <v>2260</v>
      </c>
      <c r="C2185" s="4" t="s">
        <v>1873</v>
      </c>
      <c r="E2185">
        <v>256</v>
      </c>
      <c r="G2185" s="4" t="s">
        <v>1874</v>
      </c>
      <c r="H2185" s="4" t="s">
        <v>2308</v>
      </c>
      <c r="I2185" s="4" t="str">
        <f t="shared" si="34"/>
        <v>选项表!$M$2185#</v>
      </c>
      <c r="J2185" s="4"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P2185">IFERROR(_xlfn._xlws.SORT(
    _xlfn.UNIQUE(
        TRANSPOSE(
            _xlfn.FILTERXML("&lt;select&gt;&lt;x&gt;"&amp;SUBSTITUTE(选项表[[#This Row],[选项表]],",","&lt;/x&gt;&lt;x&gt;") &amp;"&lt;/x&gt;&lt;/select&gt;","//x")
        )
    )
),"无合适选项，请联系作者更新数据")</f>
        <v>64</v>
      </c>
      <c r="N2185">
        <v>76</v>
      </c>
      <c r="O2185">
        <v>128</v>
      </c>
      <c r="P2185">
        <v>32</v>
      </c>
    </row>
    <row r="2186" spans="2:16" x14ac:dyDescent="0.4">
      <c r="B2186" s="4" t="s">
        <v>2260</v>
      </c>
      <c r="C2186" s="4" t="s">
        <v>11</v>
      </c>
      <c r="E2186">
        <v>256</v>
      </c>
      <c r="G2186" s="4" t="s">
        <v>1874</v>
      </c>
      <c r="H2186" s="4" t="s">
        <v>2308</v>
      </c>
      <c r="I2186" s="4" t="str">
        <f t="shared" si="34"/>
        <v>选项表!$M$2186#</v>
      </c>
      <c r="J2186" s="4"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P2186">IFERROR(_xlfn._xlws.SORT(
    _xlfn.UNIQUE(
        TRANSPOSE(
            _xlfn.FILTERXML("&lt;select&gt;&lt;x&gt;"&amp;SUBSTITUTE(选项表[[#This Row],[选项表]],",","&lt;/x&gt;&lt;x&gt;") &amp;"&lt;/x&gt;&lt;/select&gt;","//x")
        )
    )
),"无合适选项，请联系作者更新数据")</f>
        <v>64</v>
      </c>
      <c r="N2186">
        <v>76</v>
      </c>
      <c r="O2186">
        <v>128</v>
      </c>
      <c r="P2186">
        <v>32</v>
      </c>
    </row>
    <row r="2187" spans="2:16" x14ac:dyDescent="0.4">
      <c r="B2187" s="4" t="s">
        <v>2260</v>
      </c>
      <c r="C2187" s="4" t="s">
        <v>1872</v>
      </c>
      <c r="E2187">
        <v>256</v>
      </c>
      <c r="G2187" s="4" t="s">
        <v>1874</v>
      </c>
      <c r="H2187" s="4" t="s">
        <v>2308</v>
      </c>
      <c r="I2187" s="4" t="str">
        <f t="shared" si="34"/>
        <v>选项表!$M$2187#</v>
      </c>
      <c r="J2187" s="4"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P2187">IFERROR(_xlfn._xlws.SORT(
    _xlfn.UNIQUE(
        TRANSPOSE(
            _xlfn.FILTERXML("&lt;select&gt;&lt;x&gt;"&amp;SUBSTITUTE(选项表[[#This Row],[选项表]],",","&lt;/x&gt;&lt;x&gt;") &amp;"&lt;/x&gt;&lt;/select&gt;","//x")
        )
    )
),"无合适选项，请联系作者更新数据")</f>
        <v>64</v>
      </c>
      <c r="N2187">
        <v>76</v>
      </c>
      <c r="O2187">
        <v>128</v>
      </c>
      <c r="P2187">
        <v>32</v>
      </c>
    </row>
    <row r="2188" spans="2:16" x14ac:dyDescent="0.4">
      <c r="B2188" s="4" t="s">
        <v>2260</v>
      </c>
      <c r="C2188" s="4" t="s">
        <v>1873</v>
      </c>
      <c r="E2188">
        <v>160</v>
      </c>
      <c r="G2188" s="4" t="s">
        <v>1874</v>
      </c>
      <c r="H2188" s="4" t="s">
        <v>2025</v>
      </c>
      <c r="I2188" s="4" t="str">
        <f t="shared" si="34"/>
        <v>选项表!$M$2188#</v>
      </c>
      <c r="J2188" s="4"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IFERROR(_xlfn._xlws.SORT(
    _xlfn.UNIQUE(
        TRANSPOSE(
            _xlfn.FILTERXML("&lt;select&gt;&lt;x&gt;"&amp;SUBSTITUTE(选项表[[#This Row],[选项表]],",","&lt;/x&gt;&lt;x&gt;") &amp;"&lt;/x&gt;&lt;/select&gt;","//x")
        )
    )
),"无合适选项，请联系作者更新数据")</f>
        <v>80</v>
      </c>
    </row>
    <row r="2189" spans="2:16" x14ac:dyDescent="0.4">
      <c r="B2189" s="4" t="s">
        <v>2260</v>
      </c>
      <c r="C2189" s="4" t="s">
        <v>11</v>
      </c>
      <c r="E2189">
        <v>160</v>
      </c>
      <c r="G2189" s="4" t="s">
        <v>1874</v>
      </c>
      <c r="H2189" s="4" t="s">
        <v>2025</v>
      </c>
      <c r="I2189" s="4" t="str">
        <f t="shared" si="34"/>
        <v>选项表!$M$2189#</v>
      </c>
      <c r="J2189" s="4"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IFERROR(_xlfn._xlws.SORT(
    _xlfn.UNIQUE(
        TRANSPOSE(
            _xlfn.FILTERXML("&lt;select&gt;&lt;x&gt;"&amp;SUBSTITUTE(选项表[[#This Row],[选项表]],",","&lt;/x&gt;&lt;x&gt;") &amp;"&lt;/x&gt;&lt;/select&gt;","//x")
        )
    )
),"无合适选项，请联系作者更新数据")</f>
        <v>80</v>
      </c>
    </row>
    <row r="2190" spans="2:16" x14ac:dyDescent="0.4">
      <c r="B2190" s="4" t="s">
        <v>2260</v>
      </c>
      <c r="C2190" s="4" t="s">
        <v>1872</v>
      </c>
      <c r="E2190">
        <v>160</v>
      </c>
      <c r="G2190" s="4" t="s">
        <v>1874</v>
      </c>
      <c r="H2190" s="4" t="s">
        <v>2025</v>
      </c>
      <c r="I2190" s="4" t="str">
        <f t="shared" si="34"/>
        <v>选项表!$M$2190#</v>
      </c>
      <c r="J2190" s="4"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IFERROR(_xlfn._xlws.SORT(
    _xlfn.UNIQUE(
        TRANSPOSE(
            _xlfn.FILTERXML("&lt;select&gt;&lt;x&gt;"&amp;SUBSTITUTE(选项表[[#This Row],[选项表]],",","&lt;/x&gt;&lt;x&gt;") &amp;"&lt;/x&gt;&lt;/select&gt;","//x")
        )
    )
),"无合适选项，请联系作者更新数据")</f>
        <v>80</v>
      </c>
    </row>
    <row r="2191" spans="2:16" x14ac:dyDescent="0.4">
      <c r="B2191" s="4" t="s">
        <v>2260</v>
      </c>
      <c r="C2191" s="4" t="s">
        <v>1873</v>
      </c>
      <c r="E2191">
        <v>320</v>
      </c>
      <c r="G2191" s="4" t="s">
        <v>1874</v>
      </c>
      <c r="H2191" s="4" t="s">
        <v>2242</v>
      </c>
      <c r="I2191" s="4" t="str">
        <f t="shared" si="34"/>
        <v>选项表!$M$2191#</v>
      </c>
      <c r="J2191" s="4"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N2191">IFERROR(_xlfn._xlws.SORT(
    _xlfn.UNIQUE(
        TRANSPOSE(
            _xlfn.FILTERXML("&lt;select&gt;&lt;x&gt;"&amp;SUBSTITUTE(选项表[[#This Row],[选项表]],",","&lt;/x&gt;&lt;x&gt;") &amp;"&lt;/x&gt;&lt;/select&gt;","//x")
        )
    )
),"无合适选项，请联系作者更新数据")</f>
        <v>80</v>
      </c>
      <c r="N2191">
        <v>160</v>
      </c>
    </row>
    <row r="2192" spans="2:16" x14ac:dyDescent="0.4">
      <c r="B2192" s="4" t="s">
        <v>2260</v>
      </c>
      <c r="C2192" s="4" t="s">
        <v>11</v>
      </c>
      <c r="E2192">
        <v>320</v>
      </c>
      <c r="G2192" s="4" t="s">
        <v>1874</v>
      </c>
      <c r="H2192" s="4" t="s">
        <v>2242</v>
      </c>
      <c r="I2192" s="4" t="str">
        <f t="shared" si="34"/>
        <v>选项表!$M$2192#</v>
      </c>
      <c r="J2192" s="4"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N2192">IFERROR(_xlfn._xlws.SORT(
    _xlfn.UNIQUE(
        TRANSPOSE(
            _xlfn.FILTERXML("&lt;select&gt;&lt;x&gt;"&amp;SUBSTITUTE(选项表[[#This Row],[选项表]],",","&lt;/x&gt;&lt;x&gt;") &amp;"&lt;/x&gt;&lt;/select&gt;","//x")
        )
    )
),"无合适选项，请联系作者更新数据")</f>
        <v>80</v>
      </c>
      <c r="N2192">
        <v>160</v>
      </c>
    </row>
    <row r="2193" spans="2:14" x14ac:dyDescent="0.4">
      <c r="B2193" s="4" t="s">
        <v>2260</v>
      </c>
      <c r="C2193" s="4" t="s">
        <v>1872</v>
      </c>
      <c r="E2193">
        <v>320</v>
      </c>
      <c r="G2193" s="4" t="s">
        <v>1874</v>
      </c>
      <c r="H2193" s="4" t="s">
        <v>2242</v>
      </c>
      <c r="I2193" s="4" t="str">
        <f t="shared" si="34"/>
        <v>选项表!$M$2193#</v>
      </c>
      <c r="J2193" s="4"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N2193">IFERROR(_xlfn._xlws.SORT(
    _xlfn.UNIQUE(
        TRANSPOSE(
            _xlfn.FILTERXML("&lt;select&gt;&lt;x&gt;"&amp;SUBSTITUTE(选项表[[#This Row],[选项表]],",","&lt;/x&gt;&lt;x&gt;") &amp;"&lt;/x&gt;&lt;/select&gt;","//x")
        )
    )
),"无合适选项，请联系作者更新数据")</f>
        <v>80</v>
      </c>
      <c r="N2193">
        <v>160</v>
      </c>
    </row>
    <row r="2194" spans="2:14" x14ac:dyDescent="0.4">
      <c r="B2194" s="4" t="s">
        <v>2260</v>
      </c>
      <c r="C2194" s="4" t="s">
        <v>1873</v>
      </c>
      <c r="E2194">
        <v>384</v>
      </c>
      <c r="G2194" s="4" t="s">
        <v>1874</v>
      </c>
      <c r="H2194" s="4" t="s">
        <v>2309</v>
      </c>
      <c r="I2194" s="4" t="str">
        <f t="shared" si="34"/>
        <v>选项表!$M$2194#</v>
      </c>
      <c r="J2194" s="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N2194">IFERROR(_xlfn._xlws.SORT(
    _xlfn.UNIQUE(
        TRANSPOSE(
            _xlfn.FILTERXML("&lt;select&gt;&lt;x&gt;"&amp;SUBSTITUTE(选项表[[#This Row],[选项表]],",","&lt;/x&gt;&lt;x&gt;") &amp;"&lt;/x&gt;&lt;/select&gt;","//x")
        )
    )
),"无合适选项，请联系作者更新数据")</f>
        <v>96</v>
      </c>
      <c r="N2194">
        <v>48</v>
      </c>
    </row>
    <row r="2195" spans="2:14" x14ac:dyDescent="0.4">
      <c r="B2195" s="4" t="s">
        <v>2260</v>
      </c>
      <c r="C2195" s="4" t="s">
        <v>11</v>
      </c>
      <c r="E2195">
        <v>384</v>
      </c>
      <c r="G2195" s="4" t="s">
        <v>1874</v>
      </c>
      <c r="H2195" s="4" t="s">
        <v>2309</v>
      </c>
      <c r="I2195" s="4" t="str">
        <f t="shared" si="34"/>
        <v>选项表!$M$2195#</v>
      </c>
      <c r="J2195" s="4"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N2195">IFERROR(_xlfn._xlws.SORT(
    _xlfn.UNIQUE(
        TRANSPOSE(
            _xlfn.FILTERXML("&lt;select&gt;&lt;x&gt;"&amp;SUBSTITUTE(选项表[[#This Row],[选项表]],",","&lt;/x&gt;&lt;x&gt;") &amp;"&lt;/x&gt;&lt;/select&gt;","//x")
        )
    )
),"无合适选项，请联系作者更新数据")</f>
        <v>96</v>
      </c>
      <c r="N2195">
        <v>48</v>
      </c>
    </row>
    <row r="2196" spans="2:14" x14ac:dyDescent="0.4">
      <c r="B2196" s="4" t="s">
        <v>2260</v>
      </c>
      <c r="C2196" s="4" t="s">
        <v>1872</v>
      </c>
      <c r="E2196">
        <v>384</v>
      </c>
      <c r="G2196" s="4" t="s">
        <v>1874</v>
      </c>
      <c r="H2196" s="4" t="s">
        <v>2309</v>
      </c>
      <c r="I2196" s="4" t="str">
        <f t="shared" si="34"/>
        <v>选项表!$M$2196#</v>
      </c>
      <c r="J2196" s="4"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N2196">IFERROR(_xlfn._xlws.SORT(
    _xlfn.UNIQUE(
        TRANSPOSE(
            _xlfn.FILTERXML("&lt;select&gt;&lt;x&gt;"&amp;SUBSTITUTE(选项表[[#This Row],[选项表]],",","&lt;/x&gt;&lt;x&gt;") &amp;"&lt;/x&gt;&lt;/select&gt;","//x")
        )
    )
),"无合适选项，请联系作者更新数据")</f>
        <v>96</v>
      </c>
      <c r="N2196">
        <v>48</v>
      </c>
    </row>
    <row r="2197" spans="2:14" x14ac:dyDescent="0.4">
      <c r="B2197" s="4" t="s">
        <v>2260</v>
      </c>
      <c r="C2197" s="4" t="s">
        <v>1873</v>
      </c>
      <c r="E2197">
        <v>216</v>
      </c>
      <c r="G2197" s="4" t="s">
        <v>1874</v>
      </c>
      <c r="H2197" s="4" t="s">
        <v>2075</v>
      </c>
      <c r="I2197" s="4" t="str">
        <f t="shared" si="34"/>
        <v>选项表!$M$2197#</v>
      </c>
      <c r="J2197" s="4"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IFERROR(_xlfn._xlws.SORT(
    _xlfn.UNIQUE(
        TRANSPOSE(
            _xlfn.FILTERXML("&lt;select&gt;&lt;x&gt;"&amp;SUBSTITUTE(选项表[[#This Row],[选项表]],",","&lt;/x&gt;&lt;x&gt;") &amp;"&lt;/x&gt;&lt;/select&gt;","//x")
        )
    )
),"无合适选项，请联系作者更新数据")</f>
        <v>116</v>
      </c>
    </row>
    <row r="2198" spans="2:14" x14ac:dyDescent="0.4">
      <c r="B2198" s="4" t="s">
        <v>2260</v>
      </c>
      <c r="C2198" s="4" t="s">
        <v>11</v>
      </c>
      <c r="E2198">
        <v>216</v>
      </c>
      <c r="G2198" s="4" t="s">
        <v>1874</v>
      </c>
      <c r="H2198" s="4" t="s">
        <v>2075</v>
      </c>
      <c r="I2198" s="4" t="str">
        <f t="shared" si="34"/>
        <v>选项表!$M$2198#</v>
      </c>
      <c r="J2198" s="4"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IFERROR(_xlfn._xlws.SORT(
    _xlfn.UNIQUE(
        TRANSPOSE(
            _xlfn.FILTERXML("&lt;select&gt;&lt;x&gt;"&amp;SUBSTITUTE(选项表[[#This Row],[选项表]],",","&lt;/x&gt;&lt;x&gt;") &amp;"&lt;/x&gt;&lt;/select&gt;","//x")
        )
    )
),"无合适选项，请联系作者更新数据")</f>
        <v>116</v>
      </c>
    </row>
    <row r="2199" spans="2:14" x14ac:dyDescent="0.4">
      <c r="B2199" s="4" t="s">
        <v>2260</v>
      </c>
      <c r="C2199" s="4" t="s">
        <v>1872</v>
      </c>
      <c r="E2199">
        <v>216</v>
      </c>
      <c r="G2199" s="4" t="s">
        <v>1874</v>
      </c>
      <c r="H2199" s="4" t="s">
        <v>2075</v>
      </c>
      <c r="I2199" s="4" t="str">
        <f t="shared" si="34"/>
        <v>选项表!$M$2199#</v>
      </c>
      <c r="J2199" s="4"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IFERROR(_xlfn._xlws.SORT(
    _xlfn.UNIQUE(
        TRANSPOSE(
            _xlfn.FILTERXML("&lt;select&gt;&lt;x&gt;"&amp;SUBSTITUTE(选项表[[#This Row],[选项表]],",","&lt;/x&gt;&lt;x&gt;") &amp;"&lt;/x&gt;&lt;/select&gt;","//x")
        )
    )
),"无合适选项，请联系作者更新数据")</f>
        <v>116</v>
      </c>
    </row>
    <row r="2200" spans="2:14" x14ac:dyDescent="0.4">
      <c r="B2200" s="4" t="s">
        <v>2260</v>
      </c>
      <c r="C2200" s="4" t="s">
        <v>1873</v>
      </c>
      <c r="E2200">
        <v>470</v>
      </c>
      <c r="G2200" s="4" t="s">
        <v>1874</v>
      </c>
      <c r="H2200" s="4" t="s">
        <v>2075</v>
      </c>
      <c r="I2200" s="4" t="str">
        <f t="shared" si="34"/>
        <v>选项表!$M$2200#</v>
      </c>
      <c r="J2200" s="4"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IFERROR(_xlfn._xlws.SORT(
    _xlfn.UNIQUE(
        TRANSPOSE(
            _xlfn.FILTERXML("&lt;select&gt;&lt;x&gt;"&amp;SUBSTITUTE(选项表[[#This Row],[选项表]],",","&lt;/x&gt;&lt;x&gt;") &amp;"&lt;/x&gt;&lt;/select&gt;","//x")
        )
    )
),"无合适选项，请联系作者更新数据")</f>
        <v>116</v>
      </c>
    </row>
    <row r="2201" spans="2:14" x14ac:dyDescent="0.4">
      <c r="B2201" s="4" t="s">
        <v>2260</v>
      </c>
      <c r="C2201" s="4" t="s">
        <v>11</v>
      </c>
      <c r="E2201">
        <v>470</v>
      </c>
      <c r="G2201" s="4" t="s">
        <v>1874</v>
      </c>
      <c r="H2201" s="4" t="s">
        <v>2075</v>
      </c>
      <c r="I2201" s="4" t="str">
        <f t="shared" si="34"/>
        <v>选项表!$M$2201#</v>
      </c>
      <c r="J2201" s="4"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IFERROR(_xlfn._xlws.SORT(
    _xlfn.UNIQUE(
        TRANSPOSE(
            _xlfn.FILTERXML("&lt;select&gt;&lt;x&gt;"&amp;SUBSTITUTE(选项表[[#This Row],[选项表]],",","&lt;/x&gt;&lt;x&gt;") &amp;"&lt;/x&gt;&lt;/select&gt;","//x")
        )
    )
),"无合适选项，请联系作者更新数据")</f>
        <v>116</v>
      </c>
    </row>
    <row r="2202" spans="2:14" x14ac:dyDescent="0.4">
      <c r="B2202" s="4" t="s">
        <v>2260</v>
      </c>
      <c r="C2202" s="4" t="s">
        <v>1872</v>
      </c>
      <c r="E2202">
        <v>470</v>
      </c>
      <c r="G2202" s="4" t="s">
        <v>1874</v>
      </c>
      <c r="H2202" s="4" t="s">
        <v>2075</v>
      </c>
      <c r="I2202" s="4" t="str">
        <f t="shared" si="34"/>
        <v>选项表!$M$2202#</v>
      </c>
      <c r="J2202" s="4"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IFERROR(_xlfn._xlws.SORT(
    _xlfn.UNIQUE(
        TRANSPOSE(
            _xlfn.FILTERXML("&lt;select&gt;&lt;x&gt;"&amp;SUBSTITUTE(选项表[[#This Row],[选项表]],",","&lt;/x&gt;&lt;x&gt;") &amp;"&lt;/x&gt;&lt;/select&gt;","//x")
        )
    )
),"无合适选项，请联系作者更新数据")</f>
        <v>116</v>
      </c>
    </row>
    <row r="2203" spans="2:14" x14ac:dyDescent="0.4">
      <c r="B2203" s="4" t="s">
        <v>2260</v>
      </c>
      <c r="C2203" s="4" t="s">
        <v>1873</v>
      </c>
      <c r="E2203">
        <v>512</v>
      </c>
      <c r="G2203" s="4" t="s">
        <v>1874</v>
      </c>
      <c r="H2203" s="4" t="s">
        <v>2076</v>
      </c>
      <c r="I2203" s="4" t="str">
        <f t="shared" si="34"/>
        <v>选项表!$M$2203#</v>
      </c>
      <c r="J2203" s="4"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IFERROR(_xlfn._xlws.SORT(
    _xlfn.UNIQUE(
        TRANSPOSE(
            _xlfn.FILTERXML("&lt;select&gt;&lt;x&gt;"&amp;SUBSTITUTE(选项表[[#This Row],[选项表]],",","&lt;/x&gt;&lt;x&gt;") &amp;"&lt;/x&gt;&lt;/select&gt;","//x")
        )
    )
),"无合适选项，请联系作者更新数据")</f>
        <v>128</v>
      </c>
    </row>
    <row r="2204" spans="2:14" x14ac:dyDescent="0.4">
      <c r="B2204" s="4" t="s">
        <v>2260</v>
      </c>
      <c r="C2204" s="4" t="s">
        <v>11</v>
      </c>
      <c r="E2204">
        <v>512</v>
      </c>
      <c r="G2204" s="4" t="s">
        <v>1874</v>
      </c>
      <c r="H2204" s="4" t="s">
        <v>2076</v>
      </c>
      <c r="I2204" s="4" t="str">
        <f t="shared" si="34"/>
        <v>选项表!$M$2204#</v>
      </c>
      <c r="J2204" s="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IFERROR(_xlfn._xlws.SORT(
    _xlfn.UNIQUE(
        TRANSPOSE(
            _xlfn.FILTERXML("&lt;select&gt;&lt;x&gt;"&amp;SUBSTITUTE(选项表[[#This Row],[选项表]],",","&lt;/x&gt;&lt;x&gt;") &amp;"&lt;/x&gt;&lt;/select&gt;","//x")
        )
    )
),"无合适选项，请联系作者更新数据")</f>
        <v>128</v>
      </c>
    </row>
    <row r="2205" spans="2:14" x14ac:dyDescent="0.4">
      <c r="B2205" s="4" t="s">
        <v>2260</v>
      </c>
      <c r="C2205" s="4" t="s">
        <v>1872</v>
      </c>
      <c r="E2205">
        <v>512</v>
      </c>
      <c r="G2205" s="4" t="s">
        <v>1874</v>
      </c>
      <c r="H2205" s="4" t="s">
        <v>2076</v>
      </c>
      <c r="I2205" s="4" t="str">
        <f t="shared" si="34"/>
        <v>选项表!$M$2205#</v>
      </c>
      <c r="J2205" s="4"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IFERROR(_xlfn._xlws.SORT(
    _xlfn.UNIQUE(
        TRANSPOSE(
            _xlfn.FILTERXML("&lt;select&gt;&lt;x&gt;"&amp;SUBSTITUTE(选项表[[#This Row],[选项表]],",","&lt;/x&gt;&lt;x&gt;") &amp;"&lt;/x&gt;&lt;/select&gt;","//x")
        )
    )
),"无合适选项，请联系作者更新数据")</f>
        <v>128</v>
      </c>
    </row>
    <row r="2206" spans="2:14" x14ac:dyDescent="0.4">
      <c r="B2206" s="4" t="s">
        <v>2260</v>
      </c>
      <c r="C2206" s="4" t="s">
        <v>1873</v>
      </c>
      <c r="E2206">
        <v>640</v>
      </c>
      <c r="G2206" s="4" t="s">
        <v>1874</v>
      </c>
      <c r="H2206" s="4" t="s">
        <v>2077</v>
      </c>
      <c r="I2206" s="4" t="str">
        <f t="shared" si="34"/>
        <v>选项表!$M$2206#</v>
      </c>
      <c r="J2206" s="4"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IFERROR(_xlfn._xlws.SORT(
    _xlfn.UNIQUE(
        TRANSPOSE(
            _xlfn.FILTERXML("&lt;select&gt;&lt;x&gt;"&amp;SUBSTITUTE(选项表[[#This Row],[选项表]],",","&lt;/x&gt;&lt;x&gt;") &amp;"&lt;/x&gt;&lt;/select&gt;","//x")
        )
    )
),"无合适选项，请联系作者更新数据")</f>
        <v>160</v>
      </c>
    </row>
    <row r="2207" spans="2:14" x14ac:dyDescent="0.4">
      <c r="B2207" s="4" t="s">
        <v>2260</v>
      </c>
      <c r="C2207" s="4" t="s">
        <v>11</v>
      </c>
      <c r="E2207">
        <v>640</v>
      </c>
      <c r="G2207" s="4" t="s">
        <v>1874</v>
      </c>
      <c r="H2207" s="4" t="s">
        <v>2077</v>
      </c>
      <c r="I2207" s="4" t="str">
        <f t="shared" si="34"/>
        <v>选项表!$M$2207#</v>
      </c>
      <c r="J2207" s="4"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IFERROR(_xlfn._xlws.SORT(
    _xlfn.UNIQUE(
        TRANSPOSE(
            _xlfn.FILTERXML("&lt;select&gt;&lt;x&gt;"&amp;SUBSTITUTE(选项表[[#This Row],[选项表]],",","&lt;/x&gt;&lt;x&gt;") &amp;"&lt;/x&gt;&lt;/select&gt;","//x")
        )
    )
),"无合适选项，请联系作者更新数据")</f>
        <v>160</v>
      </c>
    </row>
    <row r="2208" spans="2:14" x14ac:dyDescent="0.4">
      <c r="B2208" s="4" t="s">
        <v>2260</v>
      </c>
      <c r="C2208" s="4" t="s">
        <v>1872</v>
      </c>
      <c r="E2208">
        <v>640</v>
      </c>
      <c r="G2208" s="4" t="s">
        <v>1874</v>
      </c>
      <c r="H2208" s="4" t="s">
        <v>2077</v>
      </c>
      <c r="I2208" s="4" t="str">
        <f t="shared" si="34"/>
        <v>选项表!$M$2208#</v>
      </c>
      <c r="J2208" s="4"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IFERROR(_xlfn._xlws.SORT(
    _xlfn.UNIQUE(
        TRANSPOSE(
            _xlfn.FILTERXML("&lt;select&gt;&lt;x&gt;"&amp;SUBSTITUTE(选项表[[#This Row],[选项表]],",","&lt;/x&gt;&lt;x&gt;") &amp;"&lt;/x&gt;&lt;/select&gt;","//x")
        )
    )
),"无合适选项，请联系作者更新数据")</f>
        <v>160</v>
      </c>
    </row>
    <row r="2209" spans="2:63" x14ac:dyDescent="0.4">
      <c r="B2209" s="4" t="s">
        <v>2260</v>
      </c>
      <c r="C2209" s="4" t="s">
        <v>1873</v>
      </c>
      <c r="E2209">
        <v>432</v>
      </c>
      <c r="G2209" s="4" t="s">
        <v>1874</v>
      </c>
      <c r="H2209" s="4" t="s">
        <v>2079</v>
      </c>
      <c r="I2209" s="4" t="str">
        <f t="shared" si="34"/>
        <v>选项表!$M$2209#</v>
      </c>
      <c r="J2209" s="4"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232</v>
      </c>
    </row>
    <row r="2210" spans="2:63" x14ac:dyDescent="0.4">
      <c r="B2210" s="4" t="s">
        <v>2260</v>
      </c>
      <c r="C2210" s="4" t="s">
        <v>11</v>
      </c>
      <c r="E2210">
        <v>432</v>
      </c>
      <c r="G2210" s="4" t="s">
        <v>1874</v>
      </c>
      <c r="H2210" s="4" t="s">
        <v>2079</v>
      </c>
      <c r="I2210" s="4" t="str">
        <f t="shared" si="34"/>
        <v>选项表!$M$2210#</v>
      </c>
      <c r="J2210" s="4"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IFERROR(_xlfn._xlws.SORT(
    _xlfn.UNIQUE(
        TRANSPOSE(
            _xlfn.FILTERXML("&lt;select&gt;&lt;x&gt;"&amp;SUBSTITUTE(选项表[[#This Row],[选项表]],",","&lt;/x&gt;&lt;x&gt;") &amp;"&lt;/x&gt;&lt;/select&gt;","//x")
        )
    )
),"无合适选项，请联系作者更新数据")</f>
        <v>232</v>
      </c>
    </row>
    <row r="2211" spans="2:63" x14ac:dyDescent="0.4">
      <c r="B2211" s="4" t="s">
        <v>2260</v>
      </c>
      <c r="C2211" s="4" t="s">
        <v>1872</v>
      </c>
      <c r="E2211">
        <v>432</v>
      </c>
      <c r="G2211" s="4" t="s">
        <v>1874</v>
      </c>
      <c r="H2211" s="4" t="s">
        <v>2079</v>
      </c>
      <c r="I2211" s="4" t="str">
        <f t="shared" si="34"/>
        <v>选项表!$M$2211#</v>
      </c>
      <c r="J2211" s="4"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232</v>
      </c>
    </row>
    <row r="2212" spans="2:63" x14ac:dyDescent="0.4">
      <c r="B2212" s="4" t="s">
        <v>2260</v>
      </c>
      <c r="C2212" s="4" t="s">
        <v>1873</v>
      </c>
      <c r="E2212">
        <v>940</v>
      </c>
      <c r="G2212" s="4" t="s">
        <v>1874</v>
      </c>
      <c r="H2212" s="4" t="s">
        <v>2079</v>
      </c>
      <c r="I2212" s="4" t="str">
        <f t="shared" si="34"/>
        <v>选项表!$M$2212#</v>
      </c>
      <c r="J2212" s="4"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IFERROR(_xlfn._xlws.SORT(
    _xlfn.UNIQUE(
        TRANSPOSE(
            _xlfn.FILTERXML("&lt;select&gt;&lt;x&gt;"&amp;SUBSTITUTE(选项表[[#This Row],[选项表]],",","&lt;/x&gt;&lt;x&gt;") &amp;"&lt;/x&gt;&lt;/select&gt;","//x")
        )
    )
),"无合适选项，请联系作者更新数据")</f>
        <v>232</v>
      </c>
    </row>
    <row r="2213" spans="2:63" x14ac:dyDescent="0.4">
      <c r="B2213" s="4" t="s">
        <v>2260</v>
      </c>
      <c r="C2213" s="4" t="s">
        <v>11</v>
      </c>
      <c r="E2213">
        <v>940</v>
      </c>
      <c r="G2213" s="4" t="s">
        <v>1874</v>
      </c>
      <c r="H2213" s="4" t="s">
        <v>2079</v>
      </c>
      <c r="I2213" s="4" t="str">
        <f t="shared" si="34"/>
        <v>选项表!$M$2213#</v>
      </c>
      <c r="J2213" s="4"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IFERROR(_xlfn._xlws.SORT(
    _xlfn.UNIQUE(
        TRANSPOSE(
            _xlfn.FILTERXML("&lt;select&gt;&lt;x&gt;"&amp;SUBSTITUTE(选项表[[#This Row],[选项表]],",","&lt;/x&gt;&lt;x&gt;") &amp;"&lt;/x&gt;&lt;/select&gt;","//x")
        )
    )
),"无合适选项，请联系作者更新数据")</f>
        <v>232</v>
      </c>
    </row>
    <row r="2214" spans="2:63" x14ac:dyDescent="0.4">
      <c r="B2214" s="4" t="s">
        <v>2260</v>
      </c>
      <c r="C2214" s="4" t="s">
        <v>1872</v>
      </c>
      <c r="E2214">
        <v>940</v>
      </c>
      <c r="G2214" s="4" t="s">
        <v>1874</v>
      </c>
      <c r="H2214" s="4" t="s">
        <v>2079</v>
      </c>
      <c r="I2214" s="4" t="str">
        <f t="shared" si="34"/>
        <v>选项表!$M$2214#</v>
      </c>
      <c r="J2214" s="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IFERROR(_xlfn._xlws.SORT(
    _xlfn.UNIQUE(
        TRANSPOSE(
            _xlfn.FILTERXML("&lt;select&gt;&lt;x&gt;"&amp;SUBSTITUTE(选项表[[#This Row],[选项表]],",","&lt;/x&gt;&lt;x&gt;") &amp;"&lt;/x&gt;&lt;/select&gt;","//x")
        )
    )
),"无合适选项，请联系作者更新数据")</f>
        <v>232</v>
      </c>
    </row>
    <row r="2215" spans="2:63" x14ac:dyDescent="0.4">
      <c r="B2215" s="4" t="s">
        <v>240</v>
      </c>
      <c r="C2215" s="4" t="s">
        <v>1873</v>
      </c>
      <c r="G2215" s="4" t="s">
        <v>1875</v>
      </c>
      <c r="H2215" s="4" t="s">
        <v>2246</v>
      </c>
      <c r="I2215" s="4" t="str">
        <f t="shared" si="34"/>
        <v>选项表!$M$2215#</v>
      </c>
      <c r="J2215" s="4"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W2215">IFERROR(_xlfn._xlws.SORT(
    _xlfn.UNIQUE(
        TRANSPOSE(
            _xlfn.FILTERXML("&lt;select&gt;&lt;x&gt;"&amp;SUBSTITUTE(选项表[[#This Row],[选项表]],",","&lt;/x&gt;&lt;x&gt;") &amp;"&lt;/x&gt;&lt;/select&gt;","//x")
        )
    )
),"无合适选项，请联系作者更新数据")</f>
        <v>1</v>
      </c>
      <c r="N2215">
        <v>2</v>
      </c>
      <c r="O2215">
        <v>4</v>
      </c>
      <c r="P2215">
        <v>8</v>
      </c>
      <c r="Q2215">
        <v>16</v>
      </c>
      <c r="R2215">
        <v>32</v>
      </c>
      <c r="S2215">
        <v>64</v>
      </c>
      <c r="T2215">
        <v>96</v>
      </c>
      <c r="U2215">
        <v>128</v>
      </c>
      <c r="V2215">
        <v>244</v>
      </c>
      <c r="W2215">
        <v>488</v>
      </c>
    </row>
    <row r="2216" spans="2:63" x14ac:dyDescent="0.4">
      <c r="B2216" s="4" t="s">
        <v>240</v>
      </c>
      <c r="C2216" s="4" t="s">
        <v>1872</v>
      </c>
      <c r="G2216" s="4" t="s">
        <v>1875</v>
      </c>
      <c r="H2216" s="4" t="s">
        <v>2246</v>
      </c>
      <c r="I2216" s="4" t="str">
        <f t="shared" si="34"/>
        <v>选项表!$M$2216#</v>
      </c>
      <c r="J2216" s="4"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W2216">IFERROR(_xlfn._xlws.SORT(
    _xlfn.UNIQUE(
        TRANSPOSE(
            _xlfn.FILTERXML("&lt;select&gt;&lt;x&gt;"&amp;SUBSTITUTE(选项表[[#This Row],[选项表]],",","&lt;/x&gt;&lt;x&gt;") &amp;"&lt;/x&gt;&lt;/select&gt;","//x")
        )
    )
),"无合适选项，请联系作者更新数据")</f>
        <v>1</v>
      </c>
      <c r="N2216">
        <v>2</v>
      </c>
      <c r="O2216">
        <v>4</v>
      </c>
      <c r="P2216">
        <v>8</v>
      </c>
      <c r="Q2216">
        <v>16</v>
      </c>
      <c r="R2216">
        <v>32</v>
      </c>
      <c r="S2216">
        <v>64</v>
      </c>
      <c r="T2216">
        <v>96</v>
      </c>
      <c r="U2216">
        <v>128</v>
      </c>
      <c r="V2216">
        <v>244</v>
      </c>
      <c r="W2216">
        <v>488</v>
      </c>
    </row>
    <row r="2217" spans="2:63" x14ac:dyDescent="0.4">
      <c r="B2217" s="4" t="s">
        <v>240</v>
      </c>
      <c r="C2217" s="4" t="s">
        <v>11</v>
      </c>
      <c r="G2217" s="4" t="s">
        <v>1875</v>
      </c>
      <c r="H2217" s="4" t="s">
        <v>2246</v>
      </c>
      <c r="I2217" s="4" t="str">
        <f t="shared" si="34"/>
        <v>选项表!$M$2217#</v>
      </c>
      <c r="J2217" s="4"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W2217">IFERROR(_xlfn._xlws.SORT(
    _xlfn.UNIQUE(
        TRANSPOSE(
            _xlfn.FILTERXML("&lt;select&gt;&lt;x&gt;"&amp;SUBSTITUTE(选项表[[#This Row],[选项表]],",","&lt;/x&gt;&lt;x&gt;") &amp;"&lt;/x&gt;&lt;/select&gt;","//x")
        )
    )
),"无合适选项，请联系作者更新数据")</f>
        <v>1</v>
      </c>
      <c r="N2217">
        <v>2</v>
      </c>
      <c r="O2217">
        <v>4</v>
      </c>
      <c r="P2217">
        <v>8</v>
      </c>
      <c r="Q2217">
        <v>16</v>
      </c>
      <c r="R2217">
        <v>32</v>
      </c>
      <c r="S2217">
        <v>64</v>
      </c>
      <c r="T2217">
        <v>96</v>
      </c>
      <c r="U2217">
        <v>128</v>
      </c>
      <c r="V2217">
        <v>244</v>
      </c>
      <c r="W2217">
        <v>488</v>
      </c>
    </row>
    <row r="2218" spans="2:63" x14ac:dyDescent="0.4">
      <c r="B2218" s="4" t="s">
        <v>63</v>
      </c>
      <c r="C2218" s="4" t="s">
        <v>1872</v>
      </c>
      <c r="G2218" s="4" t="s">
        <v>1875</v>
      </c>
      <c r="H2218" s="4" t="s">
        <v>2556</v>
      </c>
      <c r="I2218" s="4" t="str">
        <f t="shared" si="34"/>
        <v>选项表!$M$2218#</v>
      </c>
      <c r="J2218" s="4"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BG2218">IFERROR(_xlfn._xlws.SORT(
    _xlfn.UNIQUE(
        TRANSPOSE(
            _xlfn.FILTERXML("&lt;select&gt;&lt;x&gt;"&amp;SUBSTITUTE(选项表[[#This Row],[选项表]],",","&lt;/x&gt;&lt;x&gt;") &amp;"&lt;/x&gt;&lt;/select&gt;","//x")
        )
    )
),"无合适选项，请联系作者更新数据")</f>
        <v>1</v>
      </c>
      <c r="N2218">
        <v>2</v>
      </c>
      <c r="O2218">
        <v>4</v>
      </c>
      <c r="P2218">
        <v>8</v>
      </c>
      <c r="Q2218">
        <v>16</v>
      </c>
      <c r="R2218">
        <v>32</v>
      </c>
      <c r="S2218">
        <v>64</v>
      </c>
      <c r="T2218">
        <v>128</v>
      </c>
      <c r="U2218">
        <v>96</v>
      </c>
      <c r="V2218">
        <v>192</v>
      </c>
      <c r="W2218">
        <v>216</v>
      </c>
      <c r="X2218">
        <v>256</v>
      </c>
      <c r="Y2218">
        <v>432</v>
      </c>
      <c r="Z2218">
        <v>160</v>
      </c>
      <c r="AA2218">
        <v>224</v>
      </c>
      <c r="AB2218">
        <v>320</v>
      </c>
      <c r="AC2218">
        <v>464</v>
      </c>
      <c r="AD2218">
        <v>48</v>
      </c>
      <c r="AE2218">
        <v>316</v>
      </c>
      <c r="AF2218">
        <v>384</v>
      </c>
      <c r="AG2218">
        <v>470</v>
      </c>
      <c r="AH2218">
        <v>215</v>
      </c>
      <c r="AI2218">
        <v>640</v>
      </c>
      <c r="AJ2218">
        <v>940</v>
      </c>
      <c r="AK2218">
        <v>288</v>
      </c>
      <c r="AL2218">
        <v>24</v>
      </c>
      <c r="AM2218">
        <v>448</v>
      </c>
      <c r="AN2218">
        <v>12</v>
      </c>
      <c r="AO2218">
        <v>512</v>
      </c>
      <c r="AP2218">
        <v>144</v>
      </c>
      <c r="AQ2218">
        <v>648</v>
      </c>
      <c r="AR2218">
        <v>184</v>
      </c>
      <c r="AS2218">
        <v>368</v>
      </c>
      <c r="AT2218">
        <v>174</v>
      </c>
      <c r="AU2218">
        <v>348</v>
      </c>
      <c r="AV2218">
        <v>20</v>
      </c>
      <c r="AW2218">
        <v>40</v>
      </c>
      <c r="AX2218">
        <v>80</v>
      </c>
      <c r="AY2218">
        <v>56</v>
      </c>
      <c r="AZ2218">
        <v>112</v>
      </c>
      <c r="BA2218">
        <v>226</v>
      </c>
      <c r="BB2218">
        <v>452</v>
      </c>
      <c r="BC2218">
        <v>474</v>
      </c>
      <c r="BD2218">
        <v>948</v>
      </c>
      <c r="BE2218">
        <v>88</v>
      </c>
      <c r="BF2218">
        <v>176</v>
      </c>
      <c r="BG2218">
        <v>352</v>
      </c>
    </row>
    <row r="2219" spans="2:63" x14ac:dyDescent="0.4">
      <c r="B2219" s="4" t="s">
        <v>63</v>
      </c>
      <c r="C2219" s="4" t="s">
        <v>11</v>
      </c>
      <c r="G2219" s="4" t="s">
        <v>1875</v>
      </c>
      <c r="H2219" s="4" t="s">
        <v>2557</v>
      </c>
      <c r="I2219" s="4" t="str">
        <f t="shared" si="34"/>
        <v>选项表!$M$2219#</v>
      </c>
      <c r="J2219" s="4"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BI2219">IFERROR(_xlfn._xlws.SORT(
    _xlfn.UNIQUE(
        TRANSPOSE(
            _xlfn.FILTERXML("&lt;select&gt;&lt;x&gt;"&amp;SUBSTITUTE(选项表[[#This Row],[选项表]],",","&lt;/x&gt;&lt;x&gt;") &amp;"&lt;/x&gt;&lt;/select&gt;","//x")
        )
    )
),"无合适选项，请联系作者更新数据")</f>
        <v>1</v>
      </c>
      <c r="N2219">
        <v>2</v>
      </c>
      <c r="O2219">
        <v>4</v>
      </c>
      <c r="P2219">
        <v>8</v>
      </c>
      <c r="Q2219">
        <v>16</v>
      </c>
      <c r="R2219">
        <v>32</v>
      </c>
      <c r="S2219">
        <v>64</v>
      </c>
      <c r="T2219">
        <v>128</v>
      </c>
      <c r="U2219">
        <v>96</v>
      </c>
      <c r="V2219">
        <v>192</v>
      </c>
      <c r="W2219">
        <v>216</v>
      </c>
      <c r="X2219">
        <v>256</v>
      </c>
      <c r="Y2219">
        <v>432</v>
      </c>
      <c r="Z2219">
        <v>160</v>
      </c>
      <c r="AA2219">
        <v>224</v>
      </c>
      <c r="AB2219">
        <v>480</v>
      </c>
      <c r="AC2219">
        <v>320</v>
      </c>
      <c r="AD2219">
        <v>464</v>
      </c>
      <c r="AE2219">
        <v>960</v>
      </c>
      <c r="AF2219">
        <v>48</v>
      </c>
      <c r="AG2219">
        <v>316</v>
      </c>
      <c r="AH2219">
        <v>384</v>
      </c>
      <c r="AI2219">
        <v>470</v>
      </c>
      <c r="AJ2219">
        <v>215</v>
      </c>
      <c r="AK2219">
        <v>640</v>
      </c>
      <c r="AL2219">
        <v>940</v>
      </c>
      <c r="AM2219">
        <v>288</v>
      </c>
      <c r="AN2219">
        <v>24</v>
      </c>
      <c r="AO2219">
        <v>448</v>
      </c>
      <c r="AP2219">
        <v>12</v>
      </c>
      <c r="AQ2219">
        <v>512</v>
      </c>
      <c r="AR2219">
        <v>144</v>
      </c>
      <c r="AS2219">
        <v>648</v>
      </c>
      <c r="AT2219">
        <v>184</v>
      </c>
      <c r="AU2219">
        <v>368</v>
      </c>
      <c r="AV2219">
        <v>174</v>
      </c>
      <c r="AW2219">
        <v>348</v>
      </c>
      <c r="AX2219">
        <v>20</v>
      </c>
      <c r="AY2219">
        <v>40</v>
      </c>
      <c r="AZ2219">
        <v>80</v>
      </c>
      <c r="BA2219">
        <v>56</v>
      </c>
      <c r="BB2219">
        <v>112</v>
      </c>
      <c r="BC2219">
        <v>226</v>
      </c>
      <c r="BD2219">
        <v>452</v>
      </c>
      <c r="BE2219">
        <v>474</v>
      </c>
      <c r="BF2219">
        <v>948</v>
      </c>
      <c r="BG2219">
        <v>88</v>
      </c>
      <c r="BH2219">
        <v>176</v>
      </c>
      <c r="BI2219">
        <v>352</v>
      </c>
    </row>
    <row r="2220" spans="2:63" x14ac:dyDescent="0.4">
      <c r="B2220" s="4" t="s">
        <v>63</v>
      </c>
      <c r="C2220" s="4" t="s">
        <v>1873</v>
      </c>
      <c r="G2220" s="4" t="s">
        <v>1875</v>
      </c>
      <c r="H2220" s="4" t="s">
        <v>2558</v>
      </c>
      <c r="I2220" s="4" t="str">
        <f t="shared" si="34"/>
        <v>选项表!$M$2220#</v>
      </c>
      <c r="J2220" s="4"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BK2220">IFERROR(_xlfn._xlws.SORT(
    _xlfn.UNIQUE(
        TRANSPOSE(
            _xlfn.FILTERXML("&lt;select&gt;&lt;x&gt;"&amp;SUBSTITUTE(选项表[[#This Row],[选项表]],",","&lt;/x&gt;&lt;x&gt;") &amp;"&lt;/x&gt;&lt;/select&gt;","//x")
        )
    )
),"无合适选项，请联系作者更新数据")</f>
        <v>64</v>
      </c>
      <c r="N2220">
        <v>128</v>
      </c>
      <c r="O2220">
        <v>256</v>
      </c>
      <c r="P2220">
        <v>432</v>
      </c>
      <c r="Q2220">
        <v>1</v>
      </c>
      <c r="R2220">
        <v>2</v>
      </c>
      <c r="S2220">
        <v>4</v>
      </c>
      <c r="T2220">
        <v>8</v>
      </c>
      <c r="U2220">
        <v>16</v>
      </c>
      <c r="V2220">
        <v>32</v>
      </c>
      <c r="W2220">
        <v>96</v>
      </c>
      <c r="X2220">
        <v>192</v>
      </c>
      <c r="Y2220">
        <v>160</v>
      </c>
      <c r="Z2220">
        <v>224</v>
      </c>
      <c r="AA2220">
        <v>480</v>
      </c>
      <c r="AB2220">
        <v>320</v>
      </c>
      <c r="AC2220">
        <v>464</v>
      </c>
      <c r="AD2220">
        <v>960</v>
      </c>
      <c r="AE2220">
        <v>48</v>
      </c>
      <c r="AF2220">
        <v>316</v>
      </c>
      <c r="AG2220">
        <v>384</v>
      </c>
      <c r="AH2220">
        <v>216</v>
      </c>
      <c r="AI2220">
        <v>470</v>
      </c>
      <c r="AJ2220">
        <v>215</v>
      </c>
      <c r="AK2220">
        <v>640</v>
      </c>
      <c r="AL2220">
        <v>696</v>
      </c>
      <c r="AM2220">
        <v>940</v>
      </c>
      <c r="AN2220">
        <v>288</v>
      </c>
      <c r="AO2220">
        <v>24</v>
      </c>
      <c r="AP2220">
        <v>448</v>
      </c>
      <c r="AQ2220">
        <v>12</v>
      </c>
      <c r="AR2220">
        <v>512</v>
      </c>
      <c r="AS2220">
        <v>700</v>
      </c>
      <c r="AT2220">
        <v>144</v>
      </c>
      <c r="AU2220">
        <v>648</v>
      </c>
      <c r="AV2220">
        <v>184</v>
      </c>
      <c r="AW2220">
        <v>368</v>
      </c>
      <c r="AX2220">
        <v>174</v>
      </c>
      <c r="AY2220">
        <v>348</v>
      </c>
      <c r="AZ2220">
        <v>20</v>
      </c>
      <c r="BA2220">
        <v>40</v>
      </c>
      <c r="BB2220">
        <v>80</v>
      </c>
      <c r="BC2220">
        <v>56</v>
      </c>
      <c r="BD2220">
        <v>112</v>
      </c>
      <c r="BE2220">
        <v>226</v>
      </c>
      <c r="BF2220">
        <v>452</v>
      </c>
      <c r="BG2220">
        <v>474</v>
      </c>
      <c r="BH2220">
        <v>948</v>
      </c>
      <c r="BI2220">
        <v>88</v>
      </c>
      <c r="BJ2220">
        <v>176</v>
      </c>
      <c r="BK2220">
        <v>352</v>
      </c>
    </row>
    <row r="2221" spans="2:63" x14ac:dyDescent="0.4">
      <c r="B2221" s="4" t="s">
        <v>206</v>
      </c>
      <c r="C2221" s="4" t="s">
        <v>11</v>
      </c>
      <c r="G2221" s="4" t="s">
        <v>1875</v>
      </c>
      <c r="H2221" s="4" t="s">
        <v>2581</v>
      </c>
      <c r="I2221" s="4" t="str">
        <f t="shared" si="34"/>
        <v>选项表!$M$2221#</v>
      </c>
      <c r="J2221" s="4"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AG2221">IFERROR(_xlfn._xlws.SORT(
    _xlfn.UNIQUE(
        TRANSPOSE(
            _xlfn.FILTERXML("&lt;select&gt;&lt;x&gt;"&amp;SUBSTITUTE(选项表[[#This Row],[选项表]],",","&lt;/x&gt;&lt;x&gt;") &amp;"&lt;/x&gt;&lt;/select&gt;","//x")
        )
    )
),"无合适选项，请联系作者更新数据")</f>
        <v>1</v>
      </c>
      <c r="N2221">
        <v>2</v>
      </c>
      <c r="O2221">
        <v>4</v>
      </c>
      <c r="P2221">
        <v>8</v>
      </c>
      <c r="Q2221">
        <v>12</v>
      </c>
      <c r="R2221">
        <v>16</v>
      </c>
      <c r="S2221">
        <v>20</v>
      </c>
      <c r="T2221">
        <v>24</v>
      </c>
      <c r="U2221">
        <v>32</v>
      </c>
      <c r="V2221">
        <v>40</v>
      </c>
      <c r="W2221">
        <v>48</v>
      </c>
      <c r="X2221">
        <v>64</v>
      </c>
      <c r="Y2221">
        <v>96</v>
      </c>
      <c r="Z2221">
        <v>128</v>
      </c>
      <c r="AA2221">
        <v>256</v>
      </c>
      <c r="AB2221">
        <v>384</v>
      </c>
      <c r="AC2221">
        <v>512</v>
      </c>
      <c r="AD2221">
        <v>1024</v>
      </c>
      <c r="AE2221">
        <v>2048</v>
      </c>
      <c r="AF2221">
        <v>3072</v>
      </c>
      <c r="AG2221">
        <v>4096</v>
      </c>
    </row>
    <row r="2222" spans="2:63" x14ac:dyDescent="0.4">
      <c r="B2222" s="4" t="s">
        <v>2260</v>
      </c>
      <c r="C2222" s="4" t="s">
        <v>1873</v>
      </c>
      <c r="G2222" s="4" t="s">
        <v>1875</v>
      </c>
      <c r="H2222" s="4" t="s">
        <v>2310</v>
      </c>
      <c r="I2222" s="4" t="str">
        <f t="shared" si="34"/>
        <v>选项表!$M$2222#</v>
      </c>
      <c r="J2222" s="4"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AE2222">IFERROR(_xlfn._xlws.SORT(
    _xlfn.UNIQUE(
        TRANSPOSE(
            _xlfn.FILTERXML("&lt;select&gt;&lt;x&gt;"&amp;SUBSTITUTE(选项表[[#This Row],[选项表]],",","&lt;/x&gt;&lt;x&gt;") &amp;"&lt;/x&gt;&lt;/select&gt;","//x")
        )
    )
),"无合适选项，请联系作者更新数据")</f>
        <v>4</v>
      </c>
      <c r="N2222">
        <v>8</v>
      </c>
      <c r="O2222">
        <v>16</v>
      </c>
      <c r="P2222">
        <v>32</v>
      </c>
      <c r="Q2222">
        <v>64</v>
      </c>
      <c r="R2222">
        <v>48</v>
      </c>
      <c r="S2222">
        <v>96</v>
      </c>
      <c r="T2222">
        <v>128</v>
      </c>
      <c r="U2222">
        <v>192</v>
      </c>
      <c r="V2222">
        <v>256</v>
      </c>
      <c r="W2222">
        <v>160</v>
      </c>
      <c r="X2222">
        <v>320</v>
      </c>
      <c r="Y2222">
        <v>384</v>
      </c>
      <c r="Z2222">
        <v>216</v>
      </c>
      <c r="AA2222">
        <v>470</v>
      </c>
      <c r="AB2222">
        <v>512</v>
      </c>
      <c r="AC2222">
        <v>640</v>
      </c>
      <c r="AD2222">
        <v>432</v>
      </c>
      <c r="AE2222">
        <v>940</v>
      </c>
    </row>
    <row r="2223" spans="2:63" x14ac:dyDescent="0.4">
      <c r="B2223" s="4" t="s">
        <v>2260</v>
      </c>
      <c r="C2223" s="4" t="s">
        <v>11</v>
      </c>
      <c r="G2223" s="4" t="s">
        <v>1875</v>
      </c>
      <c r="H2223" s="4" t="s">
        <v>2310</v>
      </c>
      <c r="I2223" s="4" t="str">
        <f t="shared" si="34"/>
        <v>选项表!$M$2223#</v>
      </c>
      <c r="J2223" s="4"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AE2223">IFERROR(_xlfn._xlws.SORT(
    _xlfn.UNIQUE(
        TRANSPOSE(
            _xlfn.FILTERXML("&lt;select&gt;&lt;x&gt;"&amp;SUBSTITUTE(选项表[[#This Row],[选项表]],",","&lt;/x&gt;&lt;x&gt;") &amp;"&lt;/x&gt;&lt;/select&gt;","//x")
        )
    )
),"无合适选项，请联系作者更新数据")</f>
        <v>4</v>
      </c>
      <c r="N2223">
        <v>8</v>
      </c>
      <c r="O2223">
        <v>16</v>
      </c>
      <c r="P2223">
        <v>32</v>
      </c>
      <c r="Q2223">
        <v>64</v>
      </c>
      <c r="R2223">
        <v>48</v>
      </c>
      <c r="S2223">
        <v>96</v>
      </c>
      <c r="T2223">
        <v>128</v>
      </c>
      <c r="U2223">
        <v>192</v>
      </c>
      <c r="V2223">
        <v>256</v>
      </c>
      <c r="W2223">
        <v>160</v>
      </c>
      <c r="X2223">
        <v>320</v>
      </c>
      <c r="Y2223">
        <v>384</v>
      </c>
      <c r="Z2223">
        <v>216</v>
      </c>
      <c r="AA2223">
        <v>470</v>
      </c>
      <c r="AB2223">
        <v>512</v>
      </c>
      <c r="AC2223">
        <v>640</v>
      </c>
      <c r="AD2223">
        <v>432</v>
      </c>
      <c r="AE2223">
        <v>940</v>
      </c>
    </row>
    <row r="2224" spans="2:63" x14ac:dyDescent="0.4">
      <c r="B2224" s="4" t="s">
        <v>2260</v>
      </c>
      <c r="C2224" s="4" t="s">
        <v>1872</v>
      </c>
      <c r="G2224" s="4" t="s">
        <v>1875</v>
      </c>
      <c r="H2224" s="4" t="s">
        <v>2310</v>
      </c>
      <c r="I2224" s="4" t="str">
        <f t="shared" si="34"/>
        <v>选项表!$M$2224#</v>
      </c>
      <c r="J2224" s="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AE2224">IFERROR(_xlfn._xlws.SORT(
    _xlfn.UNIQUE(
        TRANSPOSE(
            _xlfn.FILTERXML("&lt;select&gt;&lt;x&gt;"&amp;SUBSTITUTE(选项表[[#This Row],[选项表]],",","&lt;/x&gt;&lt;x&gt;") &amp;"&lt;/x&gt;&lt;/select&gt;","//x")
        )
    )
),"无合适选项，请联系作者更新数据")</f>
        <v>4</v>
      </c>
      <c r="N2224">
        <v>8</v>
      </c>
      <c r="O2224">
        <v>16</v>
      </c>
      <c r="P2224">
        <v>32</v>
      </c>
      <c r="Q2224">
        <v>64</v>
      </c>
      <c r="R2224">
        <v>48</v>
      </c>
      <c r="S2224">
        <v>96</v>
      </c>
      <c r="T2224">
        <v>128</v>
      </c>
      <c r="U2224">
        <v>192</v>
      </c>
      <c r="V2224">
        <v>256</v>
      </c>
      <c r="W2224">
        <v>160</v>
      </c>
      <c r="X2224">
        <v>320</v>
      </c>
      <c r="Y2224">
        <v>384</v>
      </c>
      <c r="Z2224">
        <v>216</v>
      </c>
      <c r="AA2224">
        <v>470</v>
      </c>
      <c r="AB2224">
        <v>512</v>
      </c>
      <c r="AC2224">
        <v>640</v>
      </c>
      <c r="AD2224">
        <v>432</v>
      </c>
      <c r="AE2224">
        <v>940</v>
      </c>
    </row>
    <row r="2225" spans="2:32" x14ac:dyDescent="0.4">
      <c r="B2225" s="4" t="s">
        <v>63</v>
      </c>
      <c r="C2225" s="4" t="s">
        <v>1872</v>
      </c>
      <c r="F2225" t="s">
        <v>1972</v>
      </c>
      <c r="G2225" s="4" t="s">
        <v>1875</v>
      </c>
      <c r="H2225" s="4" t="s">
        <v>2201</v>
      </c>
      <c r="I2225" s="4" t="str">
        <f t="shared" si="34"/>
        <v>选项表!$M$2225#</v>
      </c>
      <c r="J2225" s="4"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Y2225">IFERROR(_xlfn._xlws.SORT(
    _xlfn.UNIQUE(
        TRANSPOSE(
            _xlfn.FILTERXML("&lt;select&gt;&lt;x&gt;"&amp;SUBSTITUTE(选项表[[#This Row],[选项表]],",","&lt;/x&gt;&lt;x&gt;") &amp;"&lt;/x&gt;&lt;/select&gt;","//x")
        )
    )
),"无合适选项，请联系作者更新数据")</f>
        <v>1</v>
      </c>
      <c r="N2225">
        <v>2</v>
      </c>
      <c r="O2225">
        <v>4</v>
      </c>
      <c r="P2225">
        <v>8</v>
      </c>
      <c r="Q2225">
        <v>16</v>
      </c>
      <c r="R2225">
        <v>32</v>
      </c>
      <c r="S2225">
        <v>64</v>
      </c>
      <c r="T2225">
        <v>128</v>
      </c>
      <c r="U2225">
        <v>96</v>
      </c>
      <c r="V2225">
        <v>192</v>
      </c>
      <c r="W2225">
        <v>216</v>
      </c>
      <c r="X2225">
        <v>256</v>
      </c>
      <c r="Y2225">
        <v>432</v>
      </c>
    </row>
    <row r="2226" spans="2:32" x14ac:dyDescent="0.4">
      <c r="B2226" s="4" t="s">
        <v>63</v>
      </c>
      <c r="C2226" s="4" t="s">
        <v>1872</v>
      </c>
      <c r="F2226" t="s">
        <v>1970</v>
      </c>
      <c r="G2226" s="4" t="s">
        <v>1875</v>
      </c>
      <c r="H2226" s="4" t="s">
        <v>2199</v>
      </c>
      <c r="I2226" s="4" t="str">
        <f t="shared" si="34"/>
        <v>选项表!$M$2226#</v>
      </c>
      <c r="J2226" s="4"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Z2226">IFERROR(_xlfn._xlws.SORT(
    _xlfn.UNIQUE(
        TRANSPOSE(
            _xlfn.FILTERXML("&lt;select&gt;&lt;x&gt;"&amp;SUBSTITUTE(选项表[[#This Row],[选项表]],",","&lt;/x&gt;&lt;x&gt;") &amp;"&lt;/x&gt;&lt;/select&gt;","//x")
        )
    )
),"无合适选项，请联系作者更新数据")</f>
        <v>1</v>
      </c>
      <c r="N2226">
        <v>2</v>
      </c>
      <c r="O2226">
        <v>4</v>
      </c>
      <c r="P2226">
        <v>8</v>
      </c>
      <c r="Q2226">
        <v>16</v>
      </c>
      <c r="R2226">
        <v>32</v>
      </c>
      <c r="S2226">
        <v>64</v>
      </c>
      <c r="T2226">
        <v>128</v>
      </c>
      <c r="U2226">
        <v>96</v>
      </c>
      <c r="V2226">
        <v>256</v>
      </c>
      <c r="W2226">
        <v>160</v>
      </c>
      <c r="X2226">
        <v>224</v>
      </c>
      <c r="Y2226">
        <v>320</v>
      </c>
      <c r="Z2226">
        <v>464</v>
      </c>
    </row>
    <row r="2227" spans="2:32" x14ac:dyDescent="0.4">
      <c r="B2227" s="4" t="s">
        <v>63</v>
      </c>
      <c r="C2227" s="4" t="s">
        <v>1872</v>
      </c>
      <c r="F2227" t="s">
        <v>1973</v>
      </c>
      <c r="G2227" s="4" t="s">
        <v>1875</v>
      </c>
      <c r="H2227" s="4" t="s">
        <v>2202</v>
      </c>
      <c r="I2227" s="4" t="str">
        <f t="shared" si="34"/>
        <v>选项表!$M$2227#</v>
      </c>
      <c r="J2227" s="4"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W2227">IFERROR(_xlfn._xlws.SORT(
    _xlfn.UNIQUE(
        TRANSPOSE(
            _xlfn.FILTERXML("&lt;select&gt;&lt;x&gt;"&amp;SUBSTITUTE(选项表[[#This Row],[选项表]],",","&lt;/x&gt;&lt;x&gt;") &amp;"&lt;/x&gt;&lt;/select&gt;","//x")
        )
    )
),"无合适选项，请联系作者更新数据")</f>
        <v>2</v>
      </c>
      <c r="N2227">
        <v>4</v>
      </c>
      <c r="O2227">
        <v>8</v>
      </c>
      <c r="P2227">
        <v>16</v>
      </c>
      <c r="Q2227">
        <v>32</v>
      </c>
      <c r="R2227">
        <v>64</v>
      </c>
      <c r="S2227">
        <v>48</v>
      </c>
      <c r="T2227">
        <v>96</v>
      </c>
      <c r="U2227">
        <v>128</v>
      </c>
      <c r="V2227">
        <v>192</v>
      </c>
      <c r="W2227">
        <v>256</v>
      </c>
    </row>
    <row r="2228" spans="2:32" x14ac:dyDescent="0.4">
      <c r="B2228" s="4" t="s">
        <v>63</v>
      </c>
      <c r="C2228" s="4" t="s">
        <v>1872</v>
      </c>
      <c r="F2228" t="s">
        <v>1967</v>
      </c>
      <c r="G2228" s="4" t="s">
        <v>1875</v>
      </c>
      <c r="H2228" s="4" t="s">
        <v>2197</v>
      </c>
      <c r="I2228" s="4" t="str">
        <f t="shared" si="34"/>
        <v>选项表!$M$2228#</v>
      </c>
      <c r="J2228" s="4"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Q2228">IFERROR(_xlfn._xlws.SORT(
    _xlfn.UNIQUE(
        TRANSPOSE(
            _xlfn.FILTERXML("&lt;select&gt;&lt;x&gt;"&amp;SUBSTITUTE(选项表[[#This Row],[选项表]],",","&lt;/x&gt;&lt;x&gt;") &amp;"&lt;/x&gt;&lt;/select&gt;","//x")
        )
    )
),"无合适选项，请联系作者更新数据")</f>
        <v>16</v>
      </c>
      <c r="N2228">
        <v>32</v>
      </c>
      <c r="O2228">
        <v>64</v>
      </c>
      <c r="P2228">
        <v>128</v>
      </c>
      <c r="Q2228">
        <v>316</v>
      </c>
    </row>
    <row r="2229" spans="2:32" x14ac:dyDescent="0.4">
      <c r="B2229" s="4" t="s">
        <v>63</v>
      </c>
      <c r="C2229" s="4" t="s">
        <v>1872</v>
      </c>
      <c r="F2229" t="s">
        <v>1969</v>
      </c>
      <c r="G2229" s="4" t="s">
        <v>1875</v>
      </c>
      <c r="H2229" s="4" t="s">
        <v>2198</v>
      </c>
      <c r="I2229" s="4" t="str">
        <f t="shared" si="34"/>
        <v>选项表!$M$2229#</v>
      </c>
      <c r="J2229" s="4"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AF2229">IFERROR(_xlfn._xlws.SORT(
    _xlfn.UNIQUE(
        TRANSPOSE(
            _xlfn.FILTERXML("&lt;select&gt;&lt;x&gt;"&amp;SUBSTITUTE(选项表[[#This Row],[选项表]],",","&lt;/x&gt;&lt;x&gt;") &amp;"&lt;/x&gt;&lt;/select&gt;","//x")
        )
    )
),"无合适选项，请联系作者更新数据")</f>
        <v>1</v>
      </c>
      <c r="N2229">
        <v>2</v>
      </c>
      <c r="O2229">
        <v>4</v>
      </c>
      <c r="P2229">
        <v>8</v>
      </c>
      <c r="Q2229">
        <v>16</v>
      </c>
      <c r="R2229">
        <v>32</v>
      </c>
      <c r="S2229">
        <v>64</v>
      </c>
      <c r="T2229">
        <v>128</v>
      </c>
      <c r="U2229">
        <v>96</v>
      </c>
      <c r="V2229">
        <v>192</v>
      </c>
      <c r="W2229">
        <v>256</v>
      </c>
      <c r="X2229">
        <v>160</v>
      </c>
      <c r="Y2229">
        <v>320</v>
      </c>
      <c r="Z2229">
        <v>384</v>
      </c>
      <c r="AA2229">
        <v>216</v>
      </c>
      <c r="AB2229">
        <v>470</v>
      </c>
      <c r="AC2229">
        <v>215</v>
      </c>
      <c r="AD2229">
        <v>640</v>
      </c>
      <c r="AE2229">
        <v>432</v>
      </c>
      <c r="AF2229">
        <v>940</v>
      </c>
    </row>
    <row r="2230" spans="2:32" x14ac:dyDescent="0.4">
      <c r="B2230" s="4" t="s">
        <v>63</v>
      </c>
      <c r="C2230" s="4" t="s">
        <v>1872</v>
      </c>
      <c r="F2230" t="s">
        <v>1974</v>
      </c>
      <c r="G2230" s="4" t="s">
        <v>1875</v>
      </c>
      <c r="H2230" s="4" t="s">
        <v>2203</v>
      </c>
      <c r="I2230" s="4" t="str">
        <f t="shared" si="34"/>
        <v>选项表!$M$2230#</v>
      </c>
      <c r="J2230" s="4"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Y2230">IFERROR(_xlfn._xlws.SORT(
    _xlfn.UNIQUE(
        TRANSPOSE(
            _xlfn.FILTERXML("&lt;select&gt;&lt;x&gt;"&amp;SUBSTITUTE(选项表[[#This Row],[选项表]],",","&lt;/x&gt;&lt;x&gt;") &amp;"&lt;/x&gt;&lt;/select&gt;","//x")
        )
    )
),"无合适选项，请联系作者更新数据")</f>
        <v>1</v>
      </c>
      <c r="N2230">
        <v>2</v>
      </c>
      <c r="O2230">
        <v>4</v>
      </c>
      <c r="P2230">
        <v>8</v>
      </c>
      <c r="Q2230">
        <v>16</v>
      </c>
      <c r="R2230">
        <v>32</v>
      </c>
      <c r="S2230">
        <v>64</v>
      </c>
      <c r="T2230">
        <v>48</v>
      </c>
      <c r="U2230">
        <v>96</v>
      </c>
      <c r="V2230">
        <v>128</v>
      </c>
      <c r="W2230">
        <v>192</v>
      </c>
      <c r="X2230">
        <v>256</v>
      </c>
      <c r="Y2230">
        <v>288</v>
      </c>
    </row>
    <row r="2231" spans="2:32" x14ac:dyDescent="0.4">
      <c r="B2231" s="4" t="s">
        <v>63</v>
      </c>
      <c r="C2231" s="4" t="s">
        <v>1872</v>
      </c>
      <c r="F2231" t="s">
        <v>1966</v>
      </c>
      <c r="G2231" s="4" t="s">
        <v>1875</v>
      </c>
      <c r="H2231" s="4" t="s">
        <v>2196</v>
      </c>
      <c r="I2231" s="4" t="str">
        <f t="shared" si="34"/>
        <v>选项表!$M$2231#</v>
      </c>
      <c r="J2231" s="4"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Y2231">IFERROR(_xlfn._xlws.SORT(
    _xlfn.UNIQUE(
        TRANSPOSE(
            _xlfn.FILTERXML("&lt;select&gt;&lt;x&gt;"&amp;SUBSTITUTE(选项表[[#This Row],[选项表]],",","&lt;/x&gt;&lt;x&gt;") &amp;"&lt;/x&gt;&lt;/select&gt;","//x")
        )
    )
),"无合适选项，请联系作者更新数据")</f>
        <v>2</v>
      </c>
      <c r="N2231">
        <v>4</v>
      </c>
      <c r="O2231">
        <v>8</v>
      </c>
      <c r="P2231">
        <v>16</v>
      </c>
      <c r="Q2231">
        <v>32</v>
      </c>
      <c r="R2231">
        <v>24</v>
      </c>
      <c r="S2231">
        <v>64</v>
      </c>
      <c r="T2231">
        <v>48</v>
      </c>
      <c r="U2231">
        <v>96</v>
      </c>
      <c r="V2231">
        <v>128</v>
      </c>
      <c r="W2231">
        <v>192</v>
      </c>
      <c r="X2231">
        <v>256</v>
      </c>
      <c r="Y2231">
        <v>288</v>
      </c>
    </row>
    <row r="2232" spans="2:32" x14ac:dyDescent="0.4">
      <c r="B2232" s="4" t="s">
        <v>63</v>
      </c>
      <c r="C2232" s="4" t="s">
        <v>1872</v>
      </c>
      <c r="F2232" t="s">
        <v>1975</v>
      </c>
      <c r="G2232" s="4" t="s">
        <v>1875</v>
      </c>
      <c r="H2232" s="4" t="s">
        <v>2204</v>
      </c>
      <c r="I2232" s="4" t="str">
        <f t="shared" si="34"/>
        <v>选项表!$M$2232#</v>
      </c>
      <c r="J2232" s="4"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Z2232">IFERROR(_xlfn._xlws.SORT(
    _xlfn.UNIQUE(
        TRANSPOSE(
            _xlfn.FILTERXML("&lt;select&gt;&lt;x&gt;"&amp;SUBSTITUTE(选项表[[#This Row],[选项表]],",","&lt;/x&gt;&lt;x&gt;") &amp;"&lt;/x&gt;&lt;/select&gt;","//x")
        )
    )
),"无合适选项，请联系作者更新数据")</f>
        <v>1</v>
      </c>
      <c r="N2232">
        <v>2</v>
      </c>
      <c r="O2232">
        <v>4</v>
      </c>
      <c r="P2232">
        <v>8</v>
      </c>
      <c r="Q2232">
        <v>16</v>
      </c>
      <c r="R2232">
        <v>32</v>
      </c>
      <c r="S2232">
        <v>24</v>
      </c>
      <c r="T2232">
        <v>48</v>
      </c>
      <c r="U2232">
        <v>64</v>
      </c>
      <c r="V2232">
        <v>96</v>
      </c>
      <c r="W2232">
        <v>128</v>
      </c>
      <c r="X2232">
        <v>192</v>
      </c>
      <c r="Y2232">
        <v>256</v>
      </c>
      <c r="Z2232">
        <v>320</v>
      </c>
    </row>
    <row r="2233" spans="2:32" x14ac:dyDescent="0.4">
      <c r="B2233" s="4" t="s">
        <v>63</v>
      </c>
      <c r="C2233" s="4" t="s">
        <v>1872</v>
      </c>
      <c r="F2233" t="s">
        <v>1971</v>
      </c>
      <c r="G2233" s="4" t="s">
        <v>1875</v>
      </c>
      <c r="H2233" s="4" t="s">
        <v>2200</v>
      </c>
      <c r="I2233" s="4" t="str">
        <f t="shared" si="34"/>
        <v>选项表!$M$2233#</v>
      </c>
      <c r="J2233" s="4"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V2233">IFERROR(_xlfn._xlws.SORT(
    _xlfn.UNIQUE(
        TRANSPOSE(
            _xlfn.FILTERXML("&lt;select&gt;&lt;x&gt;"&amp;SUBSTITUTE(选项表[[#This Row],[选项表]],",","&lt;/x&gt;&lt;x&gt;") &amp;"&lt;/x&gt;&lt;/select&gt;","//x")
        )
    )
),"无合适选项，请联系作者更新数据")</f>
        <v>1</v>
      </c>
      <c r="N2233">
        <v>2</v>
      </c>
      <c r="O2233">
        <v>4</v>
      </c>
      <c r="P2233">
        <v>8</v>
      </c>
      <c r="Q2233">
        <v>16</v>
      </c>
      <c r="R2233">
        <v>32</v>
      </c>
      <c r="S2233">
        <v>64</v>
      </c>
      <c r="T2233">
        <v>128</v>
      </c>
      <c r="U2233">
        <v>256</v>
      </c>
      <c r="V2233">
        <v>448</v>
      </c>
    </row>
    <row r="2234" spans="2:32" x14ac:dyDescent="0.4">
      <c r="B2234" s="4" t="s">
        <v>63</v>
      </c>
      <c r="C2234" s="4" t="s">
        <v>1872</v>
      </c>
      <c r="F2234" t="s">
        <v>1976</v>
      </c>
      <c r="G2234" s="4" t="s">
        <v>1875</v>
      </c>
      <c r="H2234" s="4" t="s">
        <v>2205</v>
      </c>
      <c r="I2234" s="4" t="str">
        <f t="shared" si="34"/>
        <v>选项表!$M$2234#</v>
      </c>
      <c r="J2234" s="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X2234">IFERROR(_xlfn._xlws.SORT(
    _xlfn.UNIQUE(
        TRANSPOSE(
            _xlfn.FILTERXML("&lt;select&gt;&lt;x&gt;"&amp;SUBSTITUTE(选项表[[#This Row],[选项表]],",","&lt;/x&gt;&lt;x&gt;") &amp;"&lt;/x&gt;&lt;/select&gt;","//x")
        )
    )
),"无合适选项，请联系作者更新数据")</f>
        <v>1</v>
      </c>
      <c r="N2234">
        <v>2</v>
      </c>
      <c r="O2234">
        <v>4</v>
      </c>
      <c r="P2234">
        <v>8</v>
      </c>
      <c r="Q2234">
        <v>16</v>
      </c>
      <c r="R2234">
        <v>32</v>
      </c>
      <c r="S2234">
        <v>24</v>
      </c>
      <c r="T2234">
        <v>48</v>
      </c>
      <c r="U2234">
        <v>64</v>
      </c>
      <c r="V2234">
        <v>96</v>
      </c>
      <c r="W2234">
        <v>128</v>
      </c>
      <c r="X2234">
        <v>224</v>
      </c>
    </row>
    <row r="2235" spans="2:32" x14ac:dyDescent="0.4">
      <c r="B2235" s="4" t="s">
        <v>63</v>
      </c>
      <c r="C2235" s="4" t="s">
        <v>1872</v>
      </c>
      <c r="F2235" t="s">
        <v>1977</v>
      </c>
      <c r="G2235" s="4" t="s">
        <v>1875</v>
      </c>
      <c r="H2235" s="4" t="s">
        <v>2206</v>
      </c>
      <c r="I2235" s="4" t="str">
        <f t="shared" si="34"/>
        <v>选项表!$M$2235#</v>
      </c>
      <c r="J2235" s="4"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V2235">IFERROR(_xlfn._xlws.SORT(
    _xlfn.UNIQUE(
        TRANSPOSE(
            _xlfn.FILTERXML("&lt;select&gt;&lt;x&gt;"&amp;SUBSTITUTE(选项表[[#This Row],[选项表]],",","&lt;/x&gt;&lt;x&gt;") &amp;"&lt;/x&gt;&lt;/select&gt;","//x")
        )
    )
),"无合适选项，请联系作者更新数据")</f>
        <v>1</v>
      </c>
      <c r="N2235">
        <v>2</v>
      </c>
      <c r="O2235">
        <v>4</v>
      </c>
      <c r="P2235">
        <v>8</v>
      </c>
      <c r="Q2235">
        <v>16</v>
      </c>
      <c r="R2235">
        <v>32</v>
      </c>
      <c r="S2235">
        <v>24</v>
      </c>
      <c r="T2235">
        <v>48</v>
      </c>
      <c r="U2235">
        <v>64</v>
      </c>
      <c r="V2235">
        <v>96</v>
      </c>
    </row>
    <row r="2236" spans="2:32" x14ac:dyDescent="0.4">
      <c r="B2236" s="4" t="s">
        <v>63</v>
      </c>
      <c r="C2236" s="4" t="s">
        <v>1872</v>
      </c>
      <c r="F2236" t="s">
        <v>1957</v>
      </c>
      <c r="G2236" s="4" t="s">
        <v>1875</v>
      </c>
      <c r="H2236" s="4" t="s">
        <v>2022</v>
      </c>
      <c r="I2236" s="4" t="str">
        <f t="shared" si="34"/>
        <v>选项表!$M$2236#</v>
      </c>
      <c r="J2236" s="4"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P2236">IFERROR(_xlfn._xlws.SORT(
    _xlfn.UNIQUE(
        TRANSPOSE(
            _xlfn.FILTERXML("&lt;select&gt;&lt;x&gt;"&amp;SUBSTITUTE(选项表[[#This Row],[选项表]],",","&lt;/x&gt;&lt;x&gt;") &amp;"&lt;/x&gt;&lt;/select&gt;","//x")
        )
    )
),"无合适选项，请联系作者更新数据")</f>
        <v>64</v>
      </c>
      <c r="N2236">
        <v>128</v>
      </c>
      <c r="O2236">
        <v>256</v>
      </c>
      <c r="P2236">
        <v>320</v>
      </c>
    </row>
    <row r="2237" spans="2:32" x14ac:dyDescent="0.4">
      <c r="B2237" s="4" t="s">
        <v>63</v>
      </c>
      <c r="C2237" s="4" t="s">
        <v>1872</v>
      </c>
      <c r="F2237" t="s">
        <v>1958</v>
      </c>
      <c r="G2237" s="4" t="s">
        <v>1875</v>
      </c>
      <c r="H2237" s="4" t="s">
        <v>2023</v>
      </c>
      <c r="I2237" s="4" t="str">
        <f t="shared" si="34"/>
        <v>选项表!$M$2237#</v>
      </c>
      <c r="J2237" s="4"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O2237">IFERROR(_xlfn._xlws.SORT(
    _xlfn.UNIQUE(
        TRANSPOSE(
            _xlfn.FILTERXML("&lt;select&gt;&lt;x&gt;"&amp;SUBSTITUTE(选项表[[#This Row],[选项表]],",","&lt;/x&gt;&lt;x&gt;") &amp;"&lt;/x&gt;&lt;/select&gt;","//x")
        )
    )
),"无合适选项，请联系作者更新数据")</f>
        <v>64</v>
      </c>
      <c r="N2237">
        <v>128</v>
      </c>
      <c r="O2237">
        <v>256</v>
      </c>
    </row>
    <row r="2238" spans="2:32" x14ac:dyDescent="0.4">
      <c r="B2238" s="4" t="s">
        <v>63</v>
      </c>
      <c r="C2238" s="4" t="s">
        <v>1872</v>
      </c>
      <c r="F2238" t="s">
        <v>1959</v>
      </c>
      <c r="G2238" s="4" t="s">
        <v>1875</v>
      </c>
      <c r="H2238" s="4" t="s">
        <v>2024</v>
      </c>
      <c r="I2238" s="4" t="str">
        <f t="shared" si="34"/>
        <v>选项表!$M$2238#</v>
      </c>
      <c r="J2238" s="4"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Q2238">IFERROR(_xlfn._xlws.SORT(
    _xlfn.UNIQUE(
        TRANSPOSE(
            _xlfn.FILTERXML("&lt;select&gt;&lt;x&gt;"&amp;SUBSTITUTE(选项表[[#This Row],[选项表]],",","&lt;/x&gt;&lt;x&gt;") &amp;"&lt;/x&gt;&lt;/select&gt;","//x")
        )
    )
),"无合适选项，请联系作者更新数据")</f>
        <v>32</v>
      </c>
      <c r="N2238">
        <v>64</v>
      </c>
      <c r="O2238">
        <v>96</v>
      </c>
      <c r="P2238">
        <v>128</v>
      </c>
      <c r="Q2238">
        <v>256</v>
      </c>
    </row>
    <row r="2239" spans="2:32" x14ac:dyDescent="0.4">
      <c r="B2239" s="4" t="s">
        <v>63</v>
      </c>
      <c r="C2239" s="4" t="s">
        <v>1872</v>
      </c>
      <c r="F2239" t="s">
        <v>1982</v>
      </c>
      <c r="G2239" s="4" t="s">
        <v>1875</v>
      </c>
      <c r="H2239" s="4" t="s">
        <v>2029</v>
      </c>
      <c r="I2239" s="4" t="str">
        <f t="shared" si="34"/>
        <v>选项表!$M$2239#</v>
      </c>
      <c r="J2239" s="4"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U2239">IFERROR(_xlfn._xlws.SORT(
    _xlfn.UNIQUE(
        TRANSPOSE(
            _xlfn.FILTERXML("&lt;select&gt;&lt;x&gt;"&amp;SUBSTITUTE(选项表[[#This Row],[选项表]],",","&lt;/x&gt;&lt;x&gt;") &amp;"&lt;/x&gt;&lt;/select&gt;","//x")
        )
    )
),"无合适选项，请联系作者更新数据")</f>
        <v>8</v>
      </c>
      <c r="N2239">
        <v>12</v>
      </c>
      <c r="O2239">
        <v>32</v>
      </c>
      <c r="P2239">
        <v>64</v>
      </c>
      <c r="Q2239">
        <v>128</v>
      </c>
      <c r="R2239">
        <v>256</v>
      </c>
      <c r="S2239">
        <v>470</v>
      </c>
      <c r="T2239">
        <v>512</v>
      </c>
      <c r="U2239">
        <v>940</v>
      </c>
    </row>
    <row r="2240" spans="2:32" x14ac:dyDescent="0.4">
      <c r="B2240" s="4" t="s">
        <v>63</v>
      </c>
      <c r="C2240" s="4" t="s">
        <v>1872</v>
      </c>
      <c r="F2240" t="s">
        <v>1981</v>
      </c>
      <c r="G2240" s="4" t="s">
        <v>1875</v>
      </c>
      <c r="H2240" s="4" t="s">
        <v>2028</v>
      </c>
      <c r="I2240" s="4" t="str">
        <f t="shared" si="34"/>
        <v>选项表!$M$2240#</v>
      </c>
      <c r="J2240" s="4"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R2240">IFERROR(_xlfn._xlws.SORT(
    _xlfn.UNIQUE(
        TRANSPOSE(
            _xlfn.FILTERXML("&lt;select&gt;&lt;x&gt;"&amp;SUBSTITUTE(选项表[[#This Row],[选项表]],",","&lt;/x&gt;&lt;x&gt;") &amp;"&lt;/x&gt;&lt;/select&gt;","//x")
        )
    )
),"无合适选项，请联系作者更新数据")</f>
        <v>8</v>
      </c>
      <c r="N2240">
        <v>32</v>
      </c>
      <c r="O2240">
        <v>64</v>
      </c>
      <c r="P2240">
        <v>128</v>
      </c>
      <c r="Q2240">
        <v>256</v>
      </c>
      <c r="R2240">
        <v>384</v>
      </c>
    </row>
    <row r="2241" spans="2:24" x14ac:dyDescent="0.4">
      <c r="B2241" s="4" t="s">
        <v>63</v>
      </c>
      <c r="C2241" s="4" t="s">
        <v>1872</v>
      </c>
      <c r="F2241" t="s">
        <v>1983</v>
      </c>
      <c r="G2241" s="4" t="s">
        <v>1875</v>
      </c>
      <c r="H2241" s="4" t="s">
        <v>2030</v>
      </c>
      <c r="I2241" s="4" t="str">
        <f t="shared" si="34"/>
        <v>选项表!$M$2241#</v>
      </c>
      <c r="J2241" s="4"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T2241">IFERROR(_xlfn._xlws.SORT(
    _xlfn.UNIQUE(
        TRANSPOSE(
            _xlfn.FILTERXML("&lt;select&gt;&lt;x&gt;"&amp;SUBSTITUTE(选项表[[#This Row],[选项表]],",","&lt;/x&gt;&lt;x&gt;") &amp;"&lt;/x&gt;&lt;/select&gt;","//x")
        )
    )
),"无合适选项，请联系作者更新数据")</f>
        <v>8</v>
      </c>
      <c r="N2241">
        <v>16</v>
      </c>
      <c r="O2241">
        <v>32</v>
      </c>
      <c r="P2241">
        <v>64</v>
      </c>
      <c r="Q2241">
        <v>96</v>
      </c>
      <c r="R2241">
        <v>128</v>
      </c>
      <c r="S2241">
        <v>256</v>
      </c>
      <c r="T2241">
        <v>512</v>
      </c>
    </row>
    <row r="2242" spans="2:24" x14ac:dyDescent="0.4">
      <c r="B2242" s="4" t="s">
        <v>63</v>
      </c>
      <c r="C2242" s="4" t="s">
        <v>1872</v>
      </c>
      <c r="F2242" t="s">
        <v>1984</v>
      </c>
      <c r="G2242" s="4" t="s">
        <v>1875</v>
      </c>
      <c r="H2242" s="4" t="s">
        <v>2031</v>
      </c>
      <c r="I2242" s="4" t="str">
        <f t="shared" ref="I2242:I2305" si="35">"选项表!" &amp; ADDRESS(ROW(M2242),COLUMN(M2242)) &amp; "#"</f>
        <v>选项表!$M$2242#</v>
      </c>
      <c r="J2242" s="4"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X2242">IFERROR(_xlfn._xlws.SORT(
    _xlfn.UNIQUE(
        TRANSPOSE(
            _xlfn.FILTERXML("&lt;select&gt;&lt;x&gt;"&amp;SUBSTITUTE(选项表[[#This Row],[选项表]],",","&lt;/x&gt;&lt;x&gt;") &amp;"&lt;/x&gt;&lt;/select&gt;","//x")
        )
    )
),"无合适选项，请联系作者更新数据")</f>
        <v>8</v>
      </c>
      <c r="N2242">
        <v>16</v>
      </c>
      <c r="O2242">
        <v>32</v>
      </c>
      <c r="P2242">
        <v>64</v>
      </c>
      <c r="Q2242">
        <v>96</v>
      </c>
      <c r="R2242">
        <v>144</v>
      </c>
      <c r="S2242">
        <v>128</v>
      </c>
      <c r="T2242">
        <v>192</v>
      </c>
      <c r="U2242">
        <v>256</v>
      </c>
      <c r="V2242">
        <v>384</v>
      </c>
      <c r="W2242">
        <v>512</v>
      </c>
      <c r="X2242">
        <v>648</v>
      </c>
    </row>
    <row r="2243" spans="2:24" x14ac:dyDescent="0.4">
      <c r="B2243" s="4" t="s">
        <v>63</v>
      </c>
      <c r="C2243" s="4" t="s">
        <v>1872</v>
      </c>
      <c r="F2243" t="s">
        <v>1985</v>
      </c>
      <c r="G2243" s="4" t="s">
        <v>1875</v>
      </c>
      <c r="H2243" s="4" t="s">
        <v>2032</v>
      </c>
      <c r="I2243" s="4" t="str">
        <f t="shared" si="35"/>
        <v>选项表!$M$2243#</v>
      </c>
      <c r="J2243" s="4"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W2243">IFERROR(_xlfn._xlws.SORT(
    _xlfn.UNIQUE(
        TRANSPOSE(
            _xlfn.FILTERXML("&lt;select&gt;&lt;x&gt;"&amp;SUBSTITUTE(选项表[[#This Row],[选项表]],",","&lt;/x&gt;&lt;x&gt;") &amp;"&lt;/x&gt;&lt;/select&gt;","//x")
        )
    )
),"无合适选项，请联系作者更新数据")</f>
        <v>8</v>
      </c>
      <c r="N2243">
        <v>16</v>
      </c>
      <c r="O2243">
        <v>32</v>
      </c>
      <c r="P2243">
        <v>64</v>
      </c>
      <c r="Q2243">
        <v>96</v>
      </c>
      <c r="R2243">
        <v>144</v>
      </c>
      <c r="S2243">
        <v>128</v>
      </c>
      <c r="T2243">
        <v>192</v>
      </c>
      <c r="U2243">
        <v>256</v>
      </c>
      <c r="V2243">
        <v>384</v>
      </c>
      <c r="W2243">
        <v>512</v>
      </c>
    </row>
    <row r="2244" spans="2:24" x14ac:dyDescent="0.4">
      <c r="B2244" s="4" t="s">
        <v>63</v>
      </c>
      <c r="C2244" s="4" t="s">
        <v>1872</v>
      </c>
      <c r="F2244" t="s">
        <v>1986</v>
      </c>
      <c r="G2244" s="4" t="s">
        <v>1875</v>
      </c>
      <c r="H2244" s="4" t="s">
        <v>2033</v>
      </c>
      <c r="I2244" s="4" t="str">
        <f t="shared" si="35"/>
        <v>选项表!$M$2244#</v>
      </c>
      <c r="J2244" s="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V2244">IFERROR(_xlfn._xlws.SORT(
    _xlfn.UNIQUE(
        TRANSPOSE(
            _xlfn.FILTERXML("&lt;select&gt;&lt;x&gt;"&amp;SUBSTITUTE(选项表[[#This Row],[选项表]],",","&lt;/x&gt;&lt;x&gt;") &amp;"&lt;/x&gt;&lt;/select&gt;","//x")
        )
    )
),"无合适选项，请联系作者更新数据")</f>
        <v>8</v>
      </c>
      <c r="N2244">
        <v>16</v>
      </c>
      <c r="O2244">
        <v>32</v>
      </c>
      <c r="P2244">
        <v>64</v>
      </c>
      <c r="Q2244">
        <v>96</v>
      </c>
      <c r="R2244">
        <v>128</v>
      </c>
      <c r="S2244">
        <v>192</v>
      </c>
      <c r="T2244">
        <v>256</v>
      </c>
      <c r="U2244">
        <v>384</v>
      </c>
      <c r="V2244">
        <v>448</v>
      </c>
    </row>
    <row r="2245" spans="2:24" x14ac:dyDescent="0.4">
      <c r="B2245" s="4" t="s">
        <v>63</v>
      </c>
      <c r="C2245" s="4" t="s">
        <v>1872</v>
      </c>
      <c r="F2245" t="s">
        <v>1987</v>
      </c>
      <c r="G2245" s="4" t="s">
        <v>1875</v>
      </c>
      <c r="H2245" s="4" t="s">
        <v>2034</v>
      </c>
      <c r="I2245" s="4" t="str">
        <f t="shared" si="35"/>
        <v>选项表!$M$2245#</v>
      </c>
      <c r="J2245" s="4"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T2245">IFERROR(_xlfn._xlws.SORT(
    _xlfn.UNIQUE(
        TRANSPOSE(
            _xlfn.FILTERXML("&lt;select&gt;&lt;x&gt;"&amp;SUBSTITUTE(选项表[[#This Row],[选项表]],",","&lt;/x&gt;&lt;x&gt;") &amp;"&lt;/x&gt;&lt;/select&gt;","//x")
        )
    )
),"无合适选项，请联系作者更新数据")</f>
        <v>8</v>
      </c>
      <c r="N2245">
        <v>16</v>
      </c>
      <c r="O2245">
        <v>32</v>
      </c>
      <c r="P2245">
        <v>64</v>
      </c>
      <c r="Q2245">
        <v>96</v>
      </c>
      <c r="R2245">
        <v>128</v>
      </c>
      <c r="S2245">
        <v>192</v>
      </c>
      <c r="T2245">
        <v>256</v>
      </c>
    </row>
    <row r="2246" spans="2:24" x14ac:dyDescent="0.4">
      <c r="B2246" s="4" t="s">
        <v>63</v>
      </c>
      <c r="C2246" s="4" t="s">
        <v>1872</v>
      </c>
      <c r="F2246" t="s">
        <v>1961</v>
      </c>
      <c r="G2246" s="4" t="s">
        <v>1875</v>
      </c>
      <c r="H2246" s="4" t="s">
        <v>2192</v>
      </c>
      <c r="I2246" s="4" t="str">
        <f t="shared" si="35"/>
        <v>选项表!$M$2246#</v>
      </c>
      <c r="J2246" s="4"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U2246">IFERROR(_xlfn._xlws.SORT(
    _xlfn.UNIQUE(
        TRANSPOSE(
            _xlfn.FILTERXML("&lt;select&gt;&lt;x&gt;"&amp;SUBSTITUTE(选项表[[#This Row],[选项表]],",","&lt;/x&gt;&lt;x&gt;") &amp;"&lt;/x&gt;&lt;/select&gt;","//x")
        )
    )
),"无合适选项，请联系作者更新数据")</f>
        <v>8</v>
      </c>
      <c r="N2246">
        <v>16</v>
      </c>
      <c r="O2246">
        <v>32</v>
      </c>
      <c r="P2246">
        <v>64</v>
      </c>
      <c r="Q2246">
        <v>128</v>
      </c>
      <c r="R2246">
        <v>216</v>
      </c>
      <c r="S2246">
        <v>256</v>
      </c>
      <c r="T2246">
        <v>320</v>
      </c>
      <c r="U2246">
        <v>432</v>
      </c>
    </row>
    <row r="2247" spans="2:24" x14ac:dyDescent="0.4">
      <c r="B2247" s="4" t="s">
        <v>63</v>
      </c>
      <c r="C2247" s="4" t="s">
        <v>1872</v>
      </c>
      <c r="F2247" t="s">
        <v>1962</v>
      </c>
      <c r="G2247" s="4" t="s">
        <v>1875</v>
      </c>
      <c r="H2247" s="4" t="s">
        <v>2193</v>
      </c>
      <c r="I2247" s="4" t="str">
        <f t="shared" si="35"/>
        <v>选项表!$M$2247#</v>
      </c>
      <c r="J2247" s="4"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V2247">IFERROR(_xlfn._xlws.SORT(
    _xlfn.UNIQUE(
        TRANSPOSE(
            _xlfn.FILTERXML("&lt;select&gt;&lt;x&gt;"&amp;SUBSTITUTE(选项表[[#This Row],[选项表]],",","&lt;/x&gt;&lt;x&gt;") &amp;"&lt;/x&gt;&lt;/select&gt;","//x")
        )
    )
),"无合适选项，请联系作者更新数据")</f>
        <v>8</v>
      </c>
      <c r="N2247">
        <v>16</v>
      </c>
      <c r="O2247">
        <v>32</v>
      </c>
      <c r="P2247">
        <v>64</v>
      </c>
      <c r="Q2247">
        <v>128</v>
      </c>
      <c r="R2247">
        <v>96</v>
      </c>
      <c r="S2247">
        <v>192</v>
      </c>
      <c r="T2247">
        <v>184</v>
      </c>
      <c r="U2247">
        <v>256</v>
      </c>
      <c r="V2247">
        <v>368</v>
      </c>
    </row>
    <row r="2248" spans="2:24" x14ac:dyDescent="0.4">
      <c r="B2248" s="4" t="s">
        <v>63</v>
      </c>
      <c r="C2248" s="4" t="s">
        <v>1872</v>
      </c>
      <c r="F2248" t="s">
        <v>1963</v>
      </c>
      <c r="G2248" s="4" t="s">
        <v>1875</v>
      </c>
      <c r="H2248" s="4" t="s">
        <v>2194</v>
      </c>
      <c r="I2248" s="4" t="str">
        <f t="shared" si="35"/>
        <v>选项表!$M$2248#</v>
      </c>
      <c r="J2248" s="4"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R2248">IFERROR(_xlfn._xlws.SORT(
    _xlfn.UNIQUE(
        TRANSPOSE(
            _xlfn.FILTERXML("&lt;select&gt;&lt;x&gt;"&amp;SUBSTITUTE(选项表[[#This Row],[选项表]],",","&lt;/x&gt;&lt;x&gt;") &amp;"&lt;/x&gt;&lt;/select&gt;","//x")
        )
    )
),"无合适选项，请联系作者更新数据")</f>
        <v>8</v>
      </c>
      <c r="N2248">
        <v>16</v>
      </c>
      <c r="O2248">
        <v>32</v>
      </c>
      <c r="P2248">
        <v>64</v>
      </c>
      <c r="Q2248">
        <v>174</v>
      </c>
      <c r="R2248">
        <v>348</v>
      </c>
    </row>
    <row r="2249" spans="2:24" x14ac:dyDescent="0.4">
      <c r="B2249" s="4" t="s">
        <v>63</v>
      </c>
      <c r="C2249" s="4" t="s">
        <v>1872</v>
      </c>
      <c r="F2249" t="s">
        <v>1960</v>
      </c>
      <c r="G2249" s="4" t="s">
        <v>1875</v>
      </c>
      <c r="H2249" s="4" t="s">
        <v>2191</v>
      </c>
      <c r="I2249" s="4" t="str">
        <f t="shared" si="35"/>
        <v>选项表!$M$2249#</v>
      </c>
      <c r="J2249" s="4"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Q2249">IFERROR(_xlfn._xlws.SORT(
    _xlfn.UNIQUE(
        TRANSPOSE(
            _xlfn.FILTERXML("&lt;select&gt;&lt;x&gt;"&amp;SUBSTITUTE(选项表[[#This Row],[选项表]],",","&lt;/x&gt;&lt;x&gt;") &amp;"&lt;/x&gt;&lt;/select&gt;","//x")
        )
    )
),"无合适选项，请联系作者更新数据")</f>
        <v>8</v>
      </c>
      <c r="N2249">
        <v>16</v>
      </c>
      <c r="O2249">
        <v>32</v>
      </c>
      <c r="P2249">
        <v>64</v>
      </c>
      <c r="Q2249">
        <v>128</v>
      </c>
    </row>
    <row r="2250" spans="2:24" x14ac:dyDescent="0.4">
      <c r="B2250" s="4" t="s">
        <v>63</v>
      </c>
      <c r="C2250" s="4" t="s">
        <v>1872</v>
      </c>
      <c r="F2250" t="s">
        <v>1964</v>
      </c>
      <c r="G2250" s="4" t="s">
        <v>1875</v>
      </c>
      <c r="H2250" s="4" t="s">
        <v>2191</v>
      </c>
      <c r="I2250" s="4" t="str">
        <f t="shared" si="35"/>
        <v>选项表!$M$2250#</v>
      </c>
      <c r="J2250" s="4"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Q2250">IFERROR(_xlfn._xlws.SORT(
    _xlfn.UNIQUE(
        TRANSPOSE(
            _xlfn.FILTERXML("&lt;select&gt;&lt;x&gt;"&amp;SUBSTITUTE(选项表[[#This Row],[选项表]],",","&lt;/x&gt;&lt;x&gt;") &amp;"&lt;/x&gt;&lt;/select&gt;","//x")
        )
    )
),"无合适选项，请联系作者更新数据")</f>
        <v>8</v>
      </c>
      <c r="N2250">
        <v>16</v>
      </c>
      <c r="O2250">
        <v>32</v>
      </c>
      <c r="P2250">
        <v>64</v>
      </c>
      <c r="Q2250">
        <v>128</v>
      </c>
    </row>
    <row r="2251" spans="2:24" x14ac:dyDescent="0.4">
      <c r="B2251" s="4" t="s">
        <v>63</v>
      </c>
      <c r="C2251" s="4" t="s">
        <v>1872</v>
      </c>
      <c r="F2251" t="s">
        <v>1965</v>
      </c>
      <c r="G2251" s="4" t="s">
        <v>1875</v>
      </c>
      <c r="H2251" s="4" t="s">
        <v>2195</v>
      </c>
      <c r="I2251" s="4" t="str">
        <f t="shared" si="35"/>
        <v>选项表!$M$2251#</v>
      </c>
      <c r="J2251" s="4"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Q2251">IFERROR(_xlfn._xlws.SORT(
    _xlfn.UNIQUE(
        TRANSPOSE(
            _xlfn.FILTERXML("&lt;select&gt;&lt;x&gt;"&amp;SUBSTITUTE(选项表[[#This Row],[选项表]],",","&lt;/x&gt;&lt;x&gt;") &amp;"&lt;/x&gt;&lt;/select&gt;","//x")
        )
    )
),"无合适选项，请联系作者更新数据")</f>
        <v>8</v>
      </c>
      <c r="N2251">
        <v>16</v>
      </c>
      <c r="O2251">
        <v>32</v>
      </c>
      <c r="P2251">
        <v>64</v>
      </c>
      <c r="Q2251">
        <v>96</v>
      </c>
    </row>
    <row r="2252" spans="2:24" x14ac:dyDescent="0.4">
      <c r="B2252" s="4" t="s">
        <v>63</v>
      </c>
      <c r="C2252" s="4" t="s">
        <v>1872</v>
      </c>
      <c r="F2252" t="s">
        <v>1991</v>
      </c>
      <c r="G2252" s="4" t="s">
        <v>1875</v>
      </c>
      <c r="H2252" s="4" t="s">
        <v>2039</v>
      </c>
      <c r="I2252" s="4" t="str">
        <f t="shared" si="35"/>
        <v>选项表!$M$2252#</v>
      </c>
      <c r="J2252" s="4"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N2252">IFERROR(_xlfn._xlws.SORT(
    _xlfn.UNIQUE(
        TRANSPOSE(
            _xlfn.FILTERXML("&lt;select&gt;&lt;x&gt;"&amp;SUBSTITUTE(选项表[[#This Row],[选项表]],",","&lt;/x&gt;&lt;x&gt;") &amp;"&lt;/x&gt;&lt;/select&gt;","//x")
        )
    )
),"无合适选项，请联系作者更新数据")</f>
        <v>20</v>
      </c>
      <c r="N2252">
        <v>40</v>
      </c>
    </row>
    <row r="2253" spans="2:24" x14ac:dyDescent="0.4">
      <c r="B2253" s="4" t="s">
        <v>63</v>
      </c>
      <c r="C2253" s="4" t="s">
        <v>1872</v>
      </c>
      <c r="F2253" t="s">
        <v>1990</v>
      </c>
      <c r="G2253" s="4" t="s">
        <v>1875</v>
      </c>
      <c r="H2253" s="4" t="s">
        <v>2037</v>
      </c>
      <c r="I2253" s="4" t="str">
        <f t="shared" si="35"/>
        <v>选项表!$M$2253#</v>
      </c>
      <c r="J2253" s="4"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S2253">IFERROR(_xlfn._xlws.SORT(
    _xlfn.UNIQUE(
        TRANSPOSE(
            _xlfn.FILTERXML("&lt;select&gt;&lt;x&gt;"&amp;SUBSTITUTE(选项表[[#This Row],[选项表]],",","&lt;/x&gt;&lt;x&gt;") &amp;"&lt;/x&gt;&lt;/select&gt;","//x")
        )
    )
),"无合适选项，请联系作者更新数据")</f>
        <v>20</v>
      </c>
      <c r="N2253">
        <v>32</v>
      </c>
      <c r="O2253">
        <v>40</v>
      </c>
      <c r="P2253">
        <v>80</v>
      </c>
      <c r="Q2253">
        <v>128</v>
      </c>
      <c r="R2253">
        <v>160</v>
      </c>
      <c r="S2253">
        <v>320</v>
      </c>
    </row>
    <row r="2254" spans="2:24" x14ac:dyDescent="0.4">
      <c r="B2254" s="4" t="s">
        <v>63</v>
      </c>
      <c r="C2254" s="4" t="s">
        <v>1872</v>
      </c>
      <c r="F2254" t="s">
        <v>1989</v>
      </c>
      <c r="G2254" s="4" t="s">
        <v>1875</v>
      </c>
      <c r="H2254" s="4" t="s">
        <v>2036</v>
      </c>
      <c r="I2254" s="4" t="str">
        <f t="shared" si="35"/>
        <v>选项表!$M$2254#</v>
      </c>
      <c r="J2254" s="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P2254">IFERROR(_xlfn._xlws.SORT(
    _xlfn.UNIQUE(
        TRANSPOSE(
            _xlfn.FILTERXML("&lt;select&gt;&lt;x&gt;"&amp;SUBSTITUTE(选项表[[#This Row],[选项表]],",","&lt;/x&gt;&lt;x&gt;") &amp;"&lt;/x&gt;&lt;/select&gt;","//x")
        )
    )
),"无合适选项，请联系作者更新数据")</f>
        <v>56</v>
      </c>
      <c r="N2254">
        <v>112</v>
      </c>
      <c r="O2254">
        <v>224</v>
      </c>
      <c r="P2254">
        <v>448</v>
      </c>
    </row>
    <row r="2255" spans="2:24" x14ac:dyDescent="0.4">
      <c r="B2255" s="4" t="s">
        <v>63</v>
      </c>
      <c r="C2255" s="4" t="s">
        <v>1872</v>
      </c>
      <c r="F2255" t="s">
        <v>1993</v>
      </c>
      <c r="G2255" s="4" t="s">
        <v>1875</v>
      </c>
      <c r="H2255" s="4" t="s">
        <v>2040</v>
      </c>
      <c r="I2255" s="4" t="str">
        <f t="shared" si="35"/>
        <v>选项表!$M$2255#</v>
      </c>
      <c r="J2255" s="4"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P2255">IFERROR(_xlfn._xlws.SORT(
    _xlfn.UNIQUE(
        TRANSPOSE(
            _xlfn.FILTERXML("&lt;select&gt;&lt;x&gt;"&amp;SUBSTITUTE(选项表[[#This Row],[选项表]],",","&lt;/x&gt;&lt;x&gt;") &amp;"&lt;/x&gt;&lt;/select&gt;","//x")
        )
    )
),"无合适选项，请联系作者更新数据")</f>
        <v>40</v>
      </c>
      <c r="N2255">
        <v>80</v>
      </c>
      <c r="O2255">
        <v>160</v>
      </c>
      <c r="P2255">
        <v>320</v>
      </c>
    </row>
    <row r="2256" spans="2:24" x14ac:dyDescent="0.4">
      <c r="B2256" s="4" t="s">
        <v>63</v>
      </c>
      <c r="C2256" s="4" t="s">
        <v>1872</v>
      </c>
      <c r="F2256" t="s">
        <v>1992</v>
      </c>
      <c r="G2256" s="4" t="s">
        <v>1875</v>
      </c>
      <c r="H2256" s="4" t="s">
        <v>2040</v>
      </c>
      <c r="I2256" s="4" t="str">
        <f t="shared" si="35"/>
        <v>选项表!$M$2256#</v>
      </c>
      <c r="J2256" s="4"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P2256">IFERROR(_xlfn._xlws.SORT(
    _xlfn.UNIQUE(
        TRANSPOSE(
            _xlfn.FILTERXML("&lt;select&gt;&lt;x&gt;"&amp;SUBSTITUTE(选项表[[#This Row],[选项表]],",","&lt;/x&gt;&lt;x&gt;") &amp;"&lt;/x&gt;&lt;/select&gt;","//x")
        )
    )
),"无合适选项，请联系作者更新数据")</f>
        <v>40</v>
      </c>
      <c r="N2256">
        <v>80</v>
      </c>
      <c r="O2256">
        <v>160</v>
      </c>
      <c r="P2256">
        <v>320</v>
      </c>
    </row>
    <row r="2257" spans="2:32" x14ac:dyDescent="0.4">
      <c r="B2257" s="4" t="s">
        <v>63</v>
      </c>
      <c r="C2257" s="4" t="s">
        <v>1872</v>
      </c>
      <c r="F2257" t="s">
        <v>1994</v>
      </c>
      <c r="G2257" s="4" t="s">
        <v>1875</v>
      </c>
      <c r="H2257" s="4" t="s">
        <v>2041</v>
      </c>
      <c r="I2257" s="4" t="str">
        <f t="shared" si="35"/>
        <v>选项表!$M$2257#</v>
      </c>
      <c r="J2257" s="4"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O2257">IFERROR(_xlfn._xlws.SORT(
    _xlfn.UNIQUE(
        TRANSPOSE(
            _xlfn.FILTERXML("&lt;select&gt;&lt;x&gt;"&amp;SUBSTITUTE(选项表[[#This Row],[选项表]],",","&lt;/x&gt;&lt;x&gt;") &amp;"&lt;/x&gt;&lt;/select&gt;","//x")
        )
    )
),"无合适选项，请联系作者更新数据")</f>
        <v>64</v>
      </c>
      <c r="N2257">
        <v>226</v>
      </c>
      <c r="O2257">
        <v>452</v>
      </c>
    </row>
    <row r="2258" spans="2:32" x14ac:dyDescent="0.4">
      <c r="B2258" s="4" t="s">
        <v>63</v>
      </c>
      <c r="C2258" s="4" t="s">
        <v>1872</v>
      </c>
      <c r="F2258" t="s">
        <v>1988</v>
      </c>
      <c r="G2258" s="4" t="s">
        <v>1875</v>
      </c>
      <c r="H2258" s="4" t="s">
        <v>2035</v>
      </c>
      <c r="I2258" s="4" t="str">
        <f t="shared" si="35"/>
        <v>选项表!$M$2258#</v>
      </c>
      <c r="J2258" s="4"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P2258">IFERROR(_xlfn._xlws.SORT(
    _xlfn.UNIQUE(
        TRANSPOSE(
            _xlfn.FILTERXML("&lt;select&gt;&lt;x&gt;"&amp;SUBSTITUTE(选项表[[#This Row],[选项表]],",","&lt;/x&gt;&lt;x&gt;") &amp;"&lt;/x&gt;&lt;/select&gt;","//x")
        )
    )
),"无合适选项，请联系作者更新数据")</f>
        <v>96</v>
      </c>
      <c r="N2258">
        <v>192</v>
      </c>
      <c r="O2258">
        <v>474</v>
      </c>
      <c r="P2258">
        <v>948</v>
      </c>
    </row>
    <row r="2259" spans="2:32" x14ac:dyDescent="0.4">
      <c r="B2259" s="4" t="s">
        <v>63</v>
      </c>
      <c r="C2259" s="4" t="s">
        <v>1872</v>
      </c>
      <c r="F2259" t="s">
        <v>1996</v>
      </c>
      <c r="G2259" s="4" t="s">
        <v>1875</v>
      </c>
      <c r="H2259" s="4" t="s">
        <v>2042</v>
      </c>
      <c r="I2259" s="4" t="str">
        <f t="shared" si="35"/>
        <v>选项表!$M$2259#</v>
      </c>
      <c r="J2259" s="4"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O2259">IFERROR(_xlfn._xlws.SORT(
    _xlfn.UNIQUE(
        TRANSPOSE(
            _xlfn.FILTERXML("&lt;select&gt;&lt;x&gt;"&amp;SUBSTITUTE(选项表[[#This Row],[选项表]],",","&lt;/x&gt;&lt;x&gt;") &amp;"&lt;/x&gt;&lt;/select&gt;","//x")
        )
    )
),"无合适选项，请联系作者更新数据")</f>
        <v>88</v>
      </c>
      <c r="N2259">
        <v>176</v>
      </c>
      <c r="O2259">
        <v>352</v>
      </c>
    </row>
    <row r="2260" spans="2:32" x14ac:dyDescent="0.4">
      <c r="B2260" s="4" t="s">
        <v>63</v>
      </c>
      <c r="C2260" s="4" t="s">
        <v>1872</v>
      </c>
      <c r="F2260" t="s">
        <v>1979</v>
      </c>
      <c r="G2260" s="4" t="s">
        <v>1875</v>
      </c>
      <c r="H2260" s="4" t="s">
        <v>2026</v>
      </c>
      <c r="I2260" s="4" t="str">
        <f t="shared" si="35"/>
        <v>选项表!$M$2260#</v>
      </c>
      <c r="J2260" s="4"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Q2260">IFERROR(_xlfn._xlws.SORT(
    _xlfn.UNIQUE(
        TRANSPOSE(
            _xlfn.FILTERXML("&lt;select&gt;&lt;x&gt;"&amp;SUBSTITUTE(选项表[[#This Row],[选项表]],",","&lt;/x&gt;&lt;x&gt;") &amp;"&lt;/x&gt;&lt;/select&gt;","//x")
        )
    )
),"无合适选项，请联系作者更新数据")</f>
        <v>32</v>
      </c>
      <c r="N2260">
        <v>64</v>
      </c>
      <c r="O2260">
        <v>128</v>
      </c>
      <c r="P2260">
        <v>256</v>
      </c>
      <c r="Q2260">
        <v>320</v>
      </c>
    </row>
    <row r="2261" spans="2:32" x14ac:dyDescent="0.4">
      <c r="B2261" s="4" t="s">
        <v>63</v>
      </c>
      <c r="C2261" s="4" t="s">
        <v>1872</v>
      </c>
      <c r="F2261" t="s">
        <v>1980</v>
      </c>
      <c r="G2261" s="4" t="s">
        <v>1875</v>
      </c>
      <c r="H2261" s="4" t="s">
        <v>2027</v>
      </c>
      <c r="I2261" s="4" t="str">
        <f t="shared" si="35"/>
        <v>选项表!$M$2261#</v>
      </c>
      <c r="J2261" s="4"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R2261">IFERROR(_xlfn._xlws.SORT(
    _xlfn.UNIQUE(
        TRANSPOSE(
            _xlfn.FILTERXML("&lt;select&gt;&lt;x&gt;"&amp;SUBSTITUTE(选项表[[#This Row],[选项表]],",","&lt;/x&gt;&lt;x&gt;") &amp;"&lt;/x&gt;&lt;/select&gt;","//x")
        )
    )
),"无合适选项，请联系作者更新数据")</f>
        <v>32</v>
      </c>
      <c r="N2261">
        <v>64</v>
      </c>
      <c r="O2261">
        <v>96</v>
      </c>
      <c r="P2261">
        <v>128</v>
      </c>
      <c r="Q2261">
        <v>256</v>
      </c>
      <c r="R2261">
        <v>320</v>
      </c>
    </row>
    <row r="2262" spans="2:32" x14ac:dyDescent="0.4">
      <c r="B2262" s="4" t="s">
        <v>63</v>
      </c>
      <c r="C2262" s="4" t="s">
        <v>1872</v>
      </c>
      <c r="F2262" t="s">
        <v>1968</v>
      </c>
      <c r="G2262" s="4" t="s">
        <v>1875</v>
      </c>
      <c r="H2262" s="4" t="s">
        <v>2021</v>
      </c>
      <c r="I2262" s="4" t="str">
        <f t="shared" si="35"/>
        <v>选项表!$M$2262#</v>
      </c>
      <c r="J2262" s="4"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IFERROR(_xlfn._xlws.SORT(
    _xlfn.UNIQUE(
        TRANSPOSE(
            _xlfn.FILTERXML("&lt;select&gt;&lt;x&gt;"&amp;SUBSTITUTE(选项表[[#This Row],[选项表]],",","&lt;/x&gt;&lt;x&gt;") &amp;"&lt;/x&gt;&lt;/select&gt;","//x")
        )
    )
),"无合适选项，请联系作者更新数据")</f>
        <v>384</v>
      </c>
    </row>
    <row r="2263" spans="2:32" x14ac:dyDescent="0.4">
      <c r="B2263" s="4" t="s">
        <v>63</v>
      </c>
      <c r="C2263" s="4" t="s">
        <v>1872</v>
      </c>
      <c r="F2263" t="s">
        <v>1978</v>
      </c>
      <c r="G2263" s="4" t="s">
        <v>1875</v>
      </c>
      <c r="H2263" s="4" t="s">
        <v>2021</v>
      </c>
      <c r="I2263" s="4" t="str">
        <f t="shared" si="35"/>
        <v>选项表!$M$2263#</v>
      </c>
      <c r="J2263" s="4"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IFERROR(_xlfn._xlws.SORT(
    _xlfn.UNIQUE(
        TRANSPOSE(
            _xlfn.FILTERXML("&lt;select&gt;&lt;x&gt;"&amp;SUBSTITUTE(选项表[[#This Row],[选项表]],",","&lt;/x&gt;&lt;x&gt;") &amp;"&lt;/x&gt;&lt;/select&gt;","//x")
        )
    )
),"无合适选项，请联系作者更新数据")</f>
        <v>384</v>
      </c>
    </row>
    <row r="2264" spans="2:32" x14ac:dyDescent="0.4">
      <c r="B2264" s="4" t="s">
        <v>63</v>
      </c>
      <c r="C2264" s="4" t="s">
        <v>1872</v>
      </c>
      <c r="F2264" t="s">
        <v>1956</v>
      </c>
      <c r="G2264" s="4" t="s">
        <v>1875</v>
      </c>
      <c r="H2264" s="4" t="s">
        <v>2021</v>
      </c>
      <c r="I2264" s="4" t="str">
        <f t="shared" si="35"/>
        <v>选项表!$M$2264#</v>
      </c>
      <c r="J2264" s="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IFERROR(_xlfn._xlws.SORT(
    _xlfn.UNIQUE(
        TRANSPOSE(
            _xlfn.FILTERXML("&lt;select&gt;&lt;x&gt;"&amp;SUBSTITUTE(选项表[[#This Row],[选项表]],",","&lt;/x&gt;&lt;x&gt;") &amp;"&lt;/x&gt;&lt;/select&gt;","//x")
        )
    )
),"无合适选项，请联系作者更新数据")</f>
        <v>384</v>
      </c>
    </row>
    <row r="2265" spans="2:32" x14ac:dyDescent="0.4">
      <c r="B2265" s="4" t="s">
        <v>63</v>
      </c>
      <c r="C2265" s="4" t="s">
        <v>1872</v>
      </c>
      <c r="F2265" t="s">
        <v>1995</v>
      </c>
      <c r="G2265" s="4" t="s">
        <v>1875</v>
      </c>
      <c r="H2265" s="4" t="s">
        <v>2021</v>
      </c>
      <c r="I2265" s="4" t="str">
        <f t="shared" si="35"/>
        <v>选项表!$M$2265#</v>
      </c>
      <c r="J2265" s="4"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IFERROR(_xlfn._xlws.SORT(
    _xlfn.UNIQUE(
        TRANSPOSE(
            _xlfn.FILTERXML("&lt;select&gt;&lt;x&gt;"&amp;SUBSTITUTE(选项表[[#This Row],[选项表]],",","&lt;/x&gt;&lt;x&gt;") &amp;"&lt;/x&gt;&lt;/select&gt;","//x")
        )
    )
),"无合适选项，请联系作者更新数据")</f>
        <v>384</v>
      </c>
    </row>
    <row r="2266" spans="2:32" x14ac:dyDescent="0.4">
      <c r="B2266" s="4" t="s">
        <v>63</v>
      </c>
      <c r="C2266" s="4" t="s">
        <v>11</v>
      </c>
      <c r="F2266" t="s">
        <v>1972</v>
      </c>
      <c r="G2266" s="4" t="s">
        <v>1875</v>
      </c>
      <c r="H2266" s="4" t="s">
        <v>2201</v>
      </c>
      <c r="I2266" s="4" t="str">
        <f t="shared" si="35"/>
        <v>选项表!$M$2266#</v>
      </c>
      <c r="J2266" s="4"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Y2266">IFERROR(_xlfn._xlws.SORT(
    _xlfn.UNIQUE(
        TRANSPOSE(
            _xlfn.FILTERXML("&lt;select&gt;&lt;x&gt;"&amp;SUBSTITUTE(选项表[[#This Row],[选项表]],",","&lt;/x&gt;&lt;x&gt;") &amp;"&lt;/x&gt;&lt;/select&gt;","//x")
        )
    )
),"无合适选项，请联系作者更新数据")</f>
        <v>1</v>
      </c>
      <c r="N2266">
        <v>2</v>
      </c>
      <c r="O2266">
        <v>4</v>
      </c>
      <c r="P2266">
        <v>8</v>
      </c>
      <c r="Q2266">
        <v>16</v>
      </c>
      <c r="R2266">
        <v>32</v>
      </c>
      <c r="S2266">
        <v>64</v>
      </c>
      <c r="T2266">
        <v>128</v>
      </c>
      <c r="U2266">
        <v>96</v>
      </c>
      <c r="V2266">
        <v>192</v>
      </c>
      <c r="W2266">
        <v>216</v>
      </c>
      <c r="X2266">
        <v>256</v>
      </c>
      <c r="Y2266">
        <v>432</v>
      </c>
    </row>
    <row r="2267" spans="2:32" x14ac:dyDescent="0.4">
      <c r="B2267" s="4" t="s">
        <v>63</v>
      </c>
      <c r="C2267" s="4" t="s">
        <v>11</v>
      </c>
      <c r="F2267" t="s">
        <v>1970</v>
      </c>
      <c r="G2267" s="4" t="s">
        <v>1875</v>
      </c>
      <c r="H2267" s="4" t="s">
        <v>2208</v>
      </c>
      <c r="I2267" s="4" t="str">
        <f t="shared" si="35"/>
        <v>选项表!$M$2267#</v>
      </c>
      <c r="J2267" s="4"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AC2267">IFERROR(_xlfn._xlws.SORT(
    _xlfn.UNIQUE(
        TRANSPOSE(
            _xlfn.FILTERXML("&lt;select&gt;&lt;x&gt;"&amp;SUBSTITUTE(选项表[[#This Row],[选项表]],",","&lt;/x&gt;&lt;x&gt;") &amp;"&lt;/x&gt;&lt;/select&gt;","//x")
        )
    )
),"无合适选项，请联系作者更新数据")</f>
        <v>1</v>
      </c>
      <c r="N2267">
        <v>2</v>
      </c>
      <c r="O2267">
        <v>4</v>
      </c>
      <c r="P2267">
        <v>8</v>
      </c>
      <c r="Q2267">
        <v>16</v>
      </c>
      <c r="R2267">
        <v>32</v>
      </c>
      <c r="S2267">
        <v>64</v>
      </c>
      <c r="T2267">
        <v>128</v>
      </c>
      <c r="U2267">
        <v>96</v>
      </c>
      <c r="V2267">
        <v>192</v>
      </c>
      <c r="W2267">
        <v>256</v>
      </c>
      <c r="X2267">
        <v>160</v>
      </c>
      <c r="Y2267">
        <v>224</v>
      </c>
      <c r="Z2267">
        <v>480</v>
      </c>
      <c r="AA2267">
        <v>320</v>
      </c>
      <c r="AB2267">
        <v>464</v>
      </c>
      <c r="AC2267">
        <v>960</v>
      </c>
    </row>
    <row r="2268" spans="2:32" x14ac:dyDescent="0.4">
      <c r="B2268" s="4" t="s">
        <v>63</v>
      </c>
      <c r="C2268" s="4" t="s">
        <v>11</v>
      </c>
      <c r="F2268" t="s">
        <v>1973</v>
      </c>
      <c r="G2268" s="4" t="s">
        <v>1875</v>
      </c>
      <c r="H2268" s="4" t="s">
        <v>2202</v>
      </c>
      <c r="I2268" s="4" t="str">
        <f t="shared" si="35"/>
        <v>选项表!$M$2268#</v>
      </c>
      <c r="J2268" s="4"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W2268">IFERROR(_xlfn._xlws.SORT(
    _xlfn.UNIQUE(
        TRANSPOSE(
            _xlfn.FILTERXML("&lt;select&gt;&lt;x&gt;"&amp;SUBSTITUTE(选项表[[#This Row],[选项表]],",","&lt;/x&gt;&lt;x&gt;") &amp;"&lt;/x&gt;&lt;/select&gt;","//x")
        )
    )
),"无合适选项，请联系作者更新数据")</f>
        <v>2</v>
      </c>
      <c r="N2268">
        <v>4</v>
      </c>
      <c r="O2268">
        <v>8</v>
      </c>
      <c r="P2268">
        <v>16</v>
      </c>
      <c r="Q2268">
        <v>32</v>
      </c>
      <c r="R2268">
        <v>64</v>
      </c>
      <c r="S2268">
        <v>48</v>
      </c>
      <c r="T2268">
        <v>96</v>
      </c>
      <c r="U2268">
        <v>128</v>
      </c>
      <c r="V2268">
        <v>192</v>
      </c>
      <c r="W2268">
        <v>256</v>
      </c>
    </row>
    <row r="2269" spans="2:32" x14ac:dyDescent="0.4">
      <c r="B2269" s="4" t="s">
        <v>63</v>
      </c>
      <c r="C2269" s="4" t="s">
        <v>11</v>
      </c>
      <c r="F2269" t="s">
        <v>1967</v>
      </c>
      <c r="G2269" s="4" t="s">
        <v>1875</v>
      </c>
      <c r="H2269" s="4" t="s">
        <v>2197</v>
      </c>
      <c r="I2269" s="4" t="str">
        <f t="shared" si="35"/>
        <v>选项表!$M$2269#</v>
      </c>
      <c r="J2269" s="4"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Q2269">IFERROR(_xlfn._xlws.SORT(
    _xlfn.UNIQUE(
        TRANSPOSE(
            _xlfn.FILTERXML("&lt;select&gt;&lt;x&gt;"&amp;SUBSTITUTE(选项表[[#This Row],[选项表]],",","&lt;/x&gt;&lt;x&gt;") &amp;"&lt;/x&gt;&lt;/select&gt;","//x")
        )
    )
),"无合适选项，请联系作者更新数据")</f>
        <v>16</v>
      </c>
      <c r="N2269">
        <v>32</v>
      </c>
      <c r="O2269">
        <v>64</v>
      </c>
      <c r="P2269">
        <v>128</v>
      </c>
      <c r="Q2269">
        <v>316</v>
      </c>
    </row>
    <row r="2270" spans="2:32" x14ac:dyDescent="0.4">
      <c r="B2270" s="4" t="s">
        <v>63</v>
      </c>
      <c r="C2270" s="4" t="s">
        <v>11</v>
      </c>
      <c r="F2270" t="s">
        <v>1969</v>
      </c>
      <c r="G2270" s="4" t="s">
        <v>1875</v>
      </c>
      <c r="H2270" s="4" t="s">
        <v>2198</v>
      </c>
      <c r="I2270" s="4" t="str">
        <f t="shared" si="35"/>
        <v>选项表!$M$2270#</v>
      </c>
      <c r="J2270" s="4"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AF2270">IFERROR(_xlfn._xlws.SORT(
    _xlfn.UNIQUE(
        TRANSPOSE(
            _xlfn.FILTERXML("&lt;select&gt;&lt;x&gt;"&amp;SUBSTITUTE(选项表[[#This Row],[选项表]],",","&lt;/x&gt;&lt;x&gt;") &amp;"&lt;/x&gt;&lt;/select&gt;","//x")
        )
    )
),"无合适选项，请联系作者更新数据")</f>
        <v>1</v>
      </c>
      <c r="N2270">
        <v>2</v>
      </c>
      <c r="O2270">
        <v>4</v>
      </c>
      <c r="P2270">
        <v>8</v>
      </c>
      <c r="Q2270">
        <v>16</v>
      </c>
      <c r="R2270">
        <v>32</v>
      </c>
      <c r="S2270">
        <v>64</v>
      </c>
      <c r="T2270">
        <v>128</v>
      </c>
      <c r="U2270">
        <v>96</v>
      </c>
      <c r="V2270">
        <v>192</v>
      </c>
      <c r="W2270">
        <v>256</v>
      </c>
      <c r="X2270">
        <v>160</v>
      </c>
      <c r="Y2270">
        <v>320</v>
      </c>
      <c r="Z2270">
        <v>384</v>
      </c>
      <c r="AA2270">
        <v>216</v>
      </c>
      <c r="AB2270">
        <v>470</v>
      </c>
      <c r="AC2270">
        <v>215</v>
      </c>
      <c r="AD2270">
        <v>640</v>
      </c>
      <c r="AE2270">
        <v>432</v>
      </c>
      <c r="AF2270">
        <v>940</v>
      </c>
    </row>
    <row r="2271" spans="2:32" x14ac:dyDescent="0.4">
      <c r="B2271" s="4" t="s">
        <v>63</v>
      </c>
      <c r="C2271" s="4" t="s">
        <v>11</v>
      </c>
      <c r="F2271" t="s">
        <v>1974</v>
      </c>
      <c r="G2271" s="4" t="s">
        <v>1875</v>
      </c>
      <c r="H2271" s="4" t="s">
        <v>2215</v>
      </c>
      <c r="I2271" s="4" t="str">
        <f t="shared" si="35"/>
        <v>选项表!$M$2271#</v>
      </c>
      <c r="J2271" s="4"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Z2271">IFERROR(_xlfn._xlws.SORT(
    _xlfn.UNIQUE(
        TRANSPOSE(
            _xlfn.FILTERXML("&lt;select&gt;&lt;x&gt;"&amp;SUBSTITUTE(选项表[[#This Row],[选项表]],",","&lt;/x&gt;&lt;x&gt;") &amp;"&lt;/x&gt;&lt;/select&gt;","//x")
        )
    )
),"无合适选项，请联系作者更新数据")</f>
        <v>1</v>
      </c>
      <c r="N2271">
        <v>2</v>
      </c>
      <c r="O2271">
        <v>4</v>
      </c>
      <c r="P2271">
        <v>8</v>
      </c>
      <c r="Q2271">
        <v>16</v>
      </c>
      <c r="R2271">
        <v>32</v>
      </c>
      <c r="S2271">
        <v>64</v>
      </c>
      <c r="T2271">
        <v>48</v>
      </c>
      <c r="U2271">
        <v>96</v>
      </c>
      <c r="V2271">
        <v>128</v>
      </c>
      <c r="W2271">
        <v>192</v>
      </c>
      <c r="X2271">
        <v>256</v>
      </c>
      <c r="Y2271">
        <v>288</v>
      </c>
      <c r="Z2271">
        <v>320</v>
      </c>
    </row>
    <row r="2272" spans="2:32" x14ac:dyDescent="0.4">
      <c r="B2272" s="4" t="s">
        <v>63</v>
      </c>
      <c r="C2272" s="4" t="s">
        <v>11</v>
      </c>
      <c r="F2272" t="s">
        <v>1966</v>
      </c>
      <c r="G2272" s="4" t="s">
        <v>1875</v>
      </c>
      <c r="H2272" s="4" t="s">
        <v>2214</v>
      </c>
      <c r="I2272" s="4" t="str">
        <f t="shared" si="35"/>
        <v>选项表!$M$2272#</v>
      </c>
      <c r="J2272" s="4"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Z2272">IFERROR(_xlfn._xlws.SORT(
    _xlfn.UNIQUE(
        TRANSPOSE(
            _xlfn.FILTERXML("&lt;select&gt;&lt;x&gt;"&amp;SUBSTITUTE(选项表[[#This Row],[选项表]],",","&lt;/x&gt;&lt;x&gt;") &amp;"&lt;/x&gt;&lt;/select&gt;","//x")
        )
    )
),"无合适选项，请联系作者更新数据")</f>
        <v>2</v>
      </c>
      <c r="N2272">
        <v>4</v>
      </c>
      <c r="O2272">
        <v>8</v>
      </c>
      <c r="P2272">
        <v>16</v>
      </c>
      <c r="Q2272">
        <v>32</v>
      </c>
      <c r="R2272">
        <v>24</v>
      </c>
      <c r="S2272">
        <v>64</v>
      </c>
      <c r="T2272">
        <v>48</v>
      </c>
      <c r="U2272">
        <v>96</v>
      </c>
      <c r="V2272">
        <v>128</v>
      </c>
      <c r="W2272">
        <v>192</v>
      </c>
      <c r="X2272">
        <v>256</v>
      </c>
      <c r="Y2272">
        <v>288</v>
      </c>
      <c r="Z2272">
        <v>320</v>
      </c>
    </row>
    <row r="2273" spans="2:27" x14ac:dyDescent="0.4">
      <c r="B2273" s="4" t="s">
        <v>63</v>
      </c>
      <c r="C2273" s="4" t="s">
        <v>11</v>
      </c>
      <c r="F2273" t="s">
        <v>1975</v>
      </c>
      <c r="G2273" s="4" t="s">
        <v>1875</v>
      </c>
      <c r="H2273" s="4" t="s">
        <v>2216</v>
      </c>
      <c r="I2273" s="4" t="str">
        <f t="shared" si="35"/>
        <v>选项表!$M$2273#</v>
      </c>
      <c r="J2273" s="4"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AA2273">IFERROR(_xlfn._xlws.SORT(
    _xlfn.UNIQUE(
        TRANSPOSE(
            _xlfn.FILTERXML("&lt;select&gt;&lt;x&gt;"&amp;SUBSTITUTE(选项表[[#This Row],[选项表]],",","&lt;/x&gt;&lt;x&gt;") &amp;"&lt;/x&gt;&lt;/select&gt;","//x")
        )
    )
),"无合适选项，请联系作者更新数据")</f>
        <v>1</v>
      </c>
      <c r="N2273">
        <v>2</v>
      </c>
      <c r="O2273">
        <v>4</v>
      </c>
      <c r="P2273">
        <v>8</v>
      </c>
      <c r="Q2273">
        <v>16</v>
      </c>
      <c r="R2273">
        <v>32</v>
      </c>
      <c r="S2273">
        <v>24</v>
      </c>
      <c r="T2273">
        <v>48</v>
      </c>
      <c r="U2273">
        <v>64</v>
      </c>
      <c r="V2273">
        <v>96</v>
      </c>
      <c r="W2273">
        <v>128</v>
      </c>
      <c r="X2273">
        <v>160</v>
      </c>
      <c r="Y2273">
        <v>192</v>
      </c>
      <c r="Z2273">
        <v>256</v>
      </c>
      <c r="AA2273">
        <v>320</v>
      </c>
    </row>
    <row r="2274" spans="2:27" x14ac:dyDescent="0.4">
      <c r="B2274" s="4" t="s">
        <v>63</v>
      </c>
      <c r="C2274" s="4" t="s">
        <v>11</v>
      </c>
      <c r="F2274" t="s">
        <v>1971</v>
      </c>
      <c r="G2274" s="4" t="s">
        <v>1875</v>
      </c>
      <c r="H2274" s="4" t="s">
        <v>2200</v>
      </c>
      <c r="I2274" s="4" t="str">
        <f t="shared" si="35"/>
        <v>选项表!$M$2274#</v>
      </c>
      <c r="J2274" s="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V2274">IFERROR(_xlfn._xlws.SORT(
    _xlfn.UNIQUE(
        TRANSPOSE(
            _xlfn.FILTERXML("&lt;select&gt;&lt;x&gt;"&amp;SUBSTITUTE(选项表[[#This Row],[选项表]],",","&lt;/x&gt;&lt;x&gt;") &amp;"&lt;/x&gt;&lt;/select&gt;","//x")
        )
    )
),"无合适选项，请联系作者更新数据")</f>
        <v>1</v>
      </c>
      <c r="N2274">
        <v>2</v>
      </c>
      <c r="O2274">
        <v>4</v>
      </c>
      <c r="P2274">
        <v>8</v>
      </c>
      <c r="Q2274">
        <v>16</v>
      </c>
      <c r="R2274">
        <v>32</v>
      </c>
      <c r="S2274">
        <v>64</v>
      </c>
      <c r="T2274">
        <v>128</v>
      </c>
      <c r="U2274">
        <v>256</v>
      </c>
      <c r="V2274">
        <v>448</v>
      </c>
    </row>
    <row r="2275" spans="2:27" x14ac:dyDescent="0.4">
      <c r="B2275" s="4" t="s">
        <v>63</v>
      </c>
      <c r="C2275" s="4" t="s">
        <v>11</v>
      </c>
      <c r="F2275" t="s">
        <v>1976</v>
      </c>
      <c r="G2275" s="4" t="s">
        <v>1875</v>
      </c>
      <c r="H2275" s="4" t="s">
        <v>2205</v>
      </c>
      <c r="I2275" s="4" t="str">
        <f t="shared" si="35"/>
        <v>选项表!$M$2275#</v>
      </c>
      <c r="J2275" s="4"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X2275">IFERROR(_xlfn._xlws.SORT(
    _xlfn.UNIQUE(
        TRANSPOSE(
            _xlfn.FILTERXML("&lt;select&gt;&lt;x&gt;"&amp;SUBSTITUTE(选项表[[#This Row],[选项表]],",","&lt;/x&gt;&lt;x&gt;") &amp;"&lt;/x&gt;&lt;/select&gt;","//x")
        )
    )
),"无合适选项，请联系作者更新数据")</f>
        <v>1</v>
      </c>
      <c r="N2275">
        <v>2</v>
      </c>
      <c r="O2275">
        <v>4</v>
      </c>
      <c r="P2275">
        <v>8</v>
      </c>
      <c r="Q2275">
        <v>16</v>
      </c>
      <c r="R2275">
        <v>32</v>
      </c>
      <c r="S2275">
        <v>24</v>
      </c>
      <c r="T2275">
        <v>48</v>
      </c>
      <c r="U2275">
        <v>64</v>
      </c>
      <c r="V2275">
        <v>96</v>
      </c>
      <c r="W2275">
        <v>128</v>
      </c>
      <c r="X2275">
        <v>224</v>
      </c>
    </row>
    <row r="2276" spans="2:27" x14ac:dyDescent="0.4">
      <c r="B2276" s="4" t="s">
        <v>63</v>
      </c>
      <c r="C2276" s="4" t="s">
        <v>11</v>
      </c>
      <c r="F2276" t="s">
        <v>1957</v>
      </c>
      <c r="G2276" s="4" t="s">
        <v>1875</v>
      </c>
      <c r="H2276" s="4" t="s">
        <v>2022</v>
      </c>
      <c r="I2276" s="4" t="str">
        <f t="shared" si="35"/>
        <v>选项表!$M$2276#</v>
      </c>
      <c r="J2276" s="4"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P2276">IFERROR(_xlfn._xlws.SORT(
    _xlfn.UNIQUE(
        TRANSPOSE(
            _xlfn.FILTERXML("&lt;select&gt;&lt;x&gt;"&amp;SUBSTITUTE(选项表[[#This Row],[选项表]],",","&lt;/x&gt;&lt;x&gt;") &amp;"&lt;/x&gt;&lt;/select&gt;","//x")
        )
    )
),"无合适选项，请联系作者更新数据")</f>
        <v>64</v>
      </c>
      <c r="N2276">
        <v>128</v>
      </c>
      <c r="O2276">
        <v>256</v>
      </c>
      <c r="P2276">
        <v>320</v>
      </c>
    </row>
    <row r="2277" spans="2:27" x14ac:dyDescent="0.4">
      <c r="B2277" s="4" t="s">
        <v>63</v>
      </c>
      <c r="C2277" s="4" t="s">
        <v>11</v>
      </c>
      <c r="F2277" t="s">
        <v>1958</v>
      </c>
      <c r="G2277" s="4" t="s">
        <v>1875</v>
      </c>
      <c r="H2277" s="4" t="s">
        <v>2023</v>
      </c>
      <c r="I2277" s="4" t="str">
        <f t="shared" si="35"/>
        <v>选项表!$M$2277#</v>
      </c>
      <c r="J2277" s="4"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O2277">IFERROR(_xlfn._xlws.SORT(
    _xlfn.UNIQUE(
        TRANSPOSE(
            _xlfn.FILTERXML("&lt;select&gt;&lt;x&gt;"&amp;SUBSTITUTE(选项表[[#This Row],[选项表]],",","&lt;/x&gt;&lt;x&gt;") &amp;"&lt;/x&gt;&lt;/select&gt;","//x")
        )
    )
),"无合适选项，请联系作者更新数据")</f>
        <v>64</v>
      </c>
      <c r="N2277">
        <v>128</v>
      </c>
      <c r="O2277">
        <v>256</v>
      </c>
    </row>
    <row r="2278" spans="2:27" x14ac:dyDescent="0.4">
      <c r="B2278" s="4" t="s">
        <v>63</v>
      </c>
      <c r="C2278" s="4" t="s">
        <v>11</v>
      </c>
      <c r="F2278" t="s">
        <v>1959</v>
      </c>
      <c r="G2278" s="4" t="s">
        <v>1875</v>
      </c>
      <c r="H2278" s="4" t="s">
        <v>2027</v>
      </c>
      <c r="I2278" s="4" t="str">
        <f t="shared" si="35"/>
        <v>选项表!$M$2278#</v>
      </c>
      <c r="J2278" s="4"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R2278">IFERROR(_xlfn._xlws.SORT(
    _xlfn.UNIQUE(
        TRANSPOSE(
            _xlfn.FILTERXML("&lt;select&gt;&lt;x&gt;"&amp;SUBSTITUTE(选项表[[#This Row],[选项表]],",","&lt;/x&gt;&lt;x&gt;") &amp;"&lt;/x&gt;&lt;/select&gt;","//x")
        )
    )
),"无合适选项，请联系作者更新数据")</f>
        <v>32</v>
      </c>
      <c r="N2278">
        <v>64</v>
      </c>
      <c r="O2278">
        <v>96</v>
      </c>
      <c r="P2278">
        <v>128</v>
      </c>
      <c r="Q2278">
        <v>256</v>
      </c>
      <c r="R2278">
        <v>320</v>
      </c>
    </row>
    <row r="2279" spans="2:27" x14ac:dyDescent="0.4">
      <c r="B2279" s="4" t="s">
        <v>63</v>
      </c>
      <c r="C2279" s="4" t="s">
        <v>11</v>
      </c>
      <c r="F2279" t="s">
        <v>1982</v>
      </c>
      <c r="G2279" s="4" t="s">
        <v>1875</v>
      </c>
      <c r="H2279" s="4" t="s">
        <v>2029</v>
      </c>
      <c r="I2279" s="4" t="str">
        <f t="shared" si="35"/>
        <v>选项表!$M$2279#</v>
      </c>
      <c r="J2279" s="4"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U2279">IFERROR(_xlfn._xlws.SORT(
    _xlfn.UNIQUE(
        TRANSPOSE(
            _xlfn.FILTERXML("&lt;select&gt;&lt;x&gt;"&amp;SUBSTITUTE(选项表[[#This Row],[选项表]],",","&lt;/x&gt;&lt;x&gt;") &amp;"&lt;/x&gt;&lt;/select&gt;","//x")
        )
    )
),"无合适选项，请联系作者更新数据")</f>
        <v>8</v>
      </c>
      <c r="N2279">
        <v>12</v>
      </c>
      <c r="O2279">
        <v>32</v>
      </c>
      <c r="P2279">
        <v>64</v>
      </c>
      <c r="Q2279">
        <v>128</v>
      </c>
      <c r="R2279">
        <v>256</v>
      </c>
      <c r="S2279">
        <v>470</v>
      </c>
      <c r="T2279">
        <v>512</v>
      </c>
      <c r="U2279">
        <v>940</v>
      </c>
    </row>
    <row r="2280" spans="2:27" x14ac:dyDescent="0.4">
      <c r="B2280" s="4" t="s">
        <v>63</v>
      </c>
      <c r="C2280" s="4" t="s">
        <v>11</v>
      </c>
      <c r="F2280" t="s">
        <v>1981</v>
      </c>
      <c r="G2280" s="4" t="s">
        <v>1875</v>
      </c>
      <c r="H2280" s="4" t="s">
        <v>2028</v>
      </c>
      <c r="I2280" s="4" t="str">
        <f t="shared" si="35"/>
        <v>选项表!$M$2280#</v>
      </c>
      <c r="J2280" s="4"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R2280">IFERROR(_xlfn._xlws.SORT(
    _xlfn.UNIQUE(
        TRANSPOSE(
            _xlfn.FILTERXML("&lt;select&gt;&lt;x&gt;"&amp;SUBSTITUTE(选项表[[#This Row],[选项表]],",","&lt;/x&gt;&lt;x&gt;") &amp;"&lt;/x&gt;&lt;/select&gt;","//x")
        )
    )
),"无合适选项，请联系作者更新数据")</f>
        <v>8</v>
      </c>
      <c r="N2280">
        <v>32</v>
      </c>
      <c r="O2280">
        <v>64</v>
      </c>
      <c r="P2280">
        <v>128</v>
      </c>
      <c r="Q2280">
        <v>256</v>
      </c>
      <c r="R2280">
        <v>384</v>
      </c>
    </row>
    <row r="2281" spans="2:27" x14ac:dyDescent="0.4">
      <c r="B2281" s="4" t="s">
        <v>63</v>
      </c>
      <c r="C2281" s="4" t="s">
        <v>11</v>
      </c>
      <c r="F2281" t="s">
        <v>1983</v>
      </c>
      <c r="G2281" s="4" t="s">
        <v>1875</v>
      </c>
      <c r="H2281" s="4" t="s">
        <v>2030</v>
      </c>
      <c r="I2281" s="4" t="str">
        <f t="shared" si="35"/>
        <v>选项表!$M$2281#</v>
      </c>
      <c r="J2281" s="4"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T2281">IFERROR(_xlfn._xlws.SORT(
    _xlfn.UNIQUE(
        TRANSPOSE(
            _xlfn.FILTERXML("&lt;select&gt;&lt;x&gt;"&amp;SUBSTITUTE(选项表[[#This Row],[选项表]],",","&lt;/x&gt;&lt;x&gt;") &amp;"&lt;/x&gt;&lt;/select&gt;","//x")
        )
    )
),"无合适选项，请联系作者更新数据")</f>
        <v>8</v>
      </c>
      <c r="N2281">
        <v>16</v>
      </c>
      <c r="O2281">
        <v>32</v>
      </c>
      <c r="P2281">
        <v>64</v>
      </c>
      <c r="Q2281">
        <v>96</v>
      </c>
      <c r="R2281">
        <v>128</v>
      </c>
      <c r="S2281">
        <v>256</v>
      </c>
      <c r="T2281">
        <v>512</v>
      </c>
    </row>
    <row r="2282" spans="2:27" x14ac:dyDescent="0.4">
      <c r="B2282" s="4" t="s">
        <v>63</v>
      </c>
      <c r="C2282" s="4" t="s">
        <v>11</v>
      </c>
      <c r="F2282" t="s">
        <v>1984</v>
      </c>
      <c r="G2282" s="4" t="s">
        <v>1875</v>
      </c>
      <c r="H2282" s="4" t="s">
        <v>2031</v>
      </c>
      <c r="I2282" s="4" t="str">
        <f t="shared" si="35"/>
        <v>选项表!$M$2282#</v>
      </c>
      <c r="J2282" s="4"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X2282">IFERROR(_xlfn._xlws.SORT(
    _xlfn.UNIQUE(
        TRANSPOSE(
            _xlfn.FILTERXML("&lt;select&gt;&lt;x&gt;"&amp;SUBSTITUTE(选项表[[#This Row],[选项表]],",","&lt;/x&gt;&lt;x&gt;") &amp;"&lt;/x&gt;&lt;/select&gt;","//x")
        )
    )
),"无合适选项，请联系作者更新数据")</f>
        <v>8</v>
      </c>
      <c r="N2282">
        <v>16</v>
      </c>
      <c r="O2282">
        <v>32</v>
      </c>
      <c r="P2282">
        <v>64</v>
      </c>
      <c r="Q2282">
        <v>96</v>
      </c>
      <c r="R2282">
        <v>144</v>
      </c>
      <c r="S2282">
        <v>128</v>
      </c>
      <c r="T2282">
        <v>192</v>
      </c>
      <c r="U2282">
        <v>256</v>
      </c>
      <c r="V2282">
        <v>384</v>
      </c>
      <c r="W2282">
        <v>512</v>
      </c>
      <c r="X2282">
        <v>648</v>
      </c>
    </row>
    <row r="2283" spans="2:27" x14ac:dyDescent="0.4">
      <c r="B2283" s="4" t="s">
        <v>63</v>
      </c>
      <c r="C2283" s="4" t="s">
        <v>11</v>
      </c>
      <c r="F2283" t="s">
        <v>1985</v>
      </c>
      <c r="G2283" s="4" t="s">
        <v>1875</v>
      </c>
      <c r="H2283" s="4" t="s">
        <v>2032</v>
      </c>
      <c r="I2283" s="4" t="str">
        <f t="shared" si="35"/>
        <v>选项表!$M$2283#</v>
      </c>
      <c r="J2283" s="4"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W2283">IFERROR(_xlfn._xlws.SORT(
    _xlfn.UNIQUE(
        TRANSPOSE(
            _xlfn.FILTERXML("&lt;select&gt;&lt;x&gt;"&amp;SUBSTITUTE(选项表[[#This Row],[选项表]],",","&lt;/x&gt;&lt;x&gt;") &amp;"&lt;/x&gt;&lt;/select&gt;","//x")
        )
    )
),"无合适选项，请联系作者更新数据")</f>
        <v>8</v>
      </c>
      <c r="N2283">
        <v>16</v>
      </c>
      <c r="O2283">
        <v>32</v>
      </c>
      <c r="P2283">
        <v>64</v>
      </c>
      <c r="Q2283">
        <v>96</v>
      </c>
      <c r="R2283">
        <v>144</v>
      </c>
      <c r="S2283">
        <v>128</v>
      </c>
      <c r="T2283">
        <v>192</v>
      </c>
      <c r="U2283">
        <v>256</v>
      </c>
      <c r="V2283">
        <v>384</v>
      </c>
      <c r="W2283">
        <v>512</v>
      </c>
    </row>
    <row r="2284" spans="2:27" x14ac:dyDescent="0.4">
      <c r="B2284" s="4" t="s">
        <v>63</v>
      </c>
      <c r="C2284" s="4" t="s">
        <v>11</v>
      </c>
      <c r="F2284" t="s">
        <v>1986</v>
      </c>
      <c r="G2284" s="4" t="s">
        <v>1875</v>
      </c>
      <c r="H2284" s="4" t="s">
        <v>2033</v>
      </c>
      <c r="I2284" s="4" t="str">
        <f t="shared" si="35"/>
        <v>选项表!$M$2284#</v>
      </c>
      <c r="J2284" s="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V2284">IFERROR(_xlfn._xlws.SORT(
    _xlfn.UNIQUE(
        TRANSPOSE(
            _xlfn.FILTERXML("&lt;select&gt;&lt;x&gt;"&amp;SUBSTITUTE(选项表[[#This Row],[选项表]],",","&lt;/x&gt;&lt;x&gt;") &amp;"&lt;/x&gt;&lt;/select&gt;","//x")
        )
    )
),"无合适选项，请联系作者更新数据")</f>
        <v>8</v>
      </c>
      <c r="N2284">
        <v>16</v>
      </c>
      <c r="O2284">
        <v>32</v>
      </c>
      <c r="P2284">
        <v>64</v>
      </c>
      <c r="Q2284">
        <v>96</v>
      </c>
      <c r="R2284">
        <v>128</v>
      </c>
      <c r="S2284">
        <v>192</v>
      </c>
      <c r="T2284">
        <v>256</v>
      </c>
      <c r="U2284">
        <v>384</v>
      </c>
      <c r="V2284">
        <v>448</v>
      </c>
    </row>
    <row r="2285" spans="2:27" x14ac:dyDescent="0.4">
      <c r="B2285" s="4" t="s">
        <v>63</v>
      </c>
      <c r="C2285" s="4" t="s">
        <v>11</v>
      </c>
      <c r="F2285" t="s">
        <v>1962</v>
      </c>
      <c r="G2285" s="4" t="s">
        <v>1875</v>
      </c>
      <c r="H2285" s="4" t="s">
        <v>2212</v>
      </c>
      <c r="I2285" s="4" t="str">
        <f t="shared" si="35"/>
        <v>选项表!$M$2285#</v>
      </c>
      <c r="J2285" s="4"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W2285">IFERROR(_xlfn._xlws.SORT(
    _xlfn.UNIQUE(
        TRANSPOSE(
            _xlfn.FILTERXML("&lt;select&gt;&lt;x&gt;"&amp;SUBSTITUTE(选项表[[#This Row],[选项表]],",","&lt;/x&gt;&lt;x&gt;") &amp;"&lt;/x&gt;&lt;/select&gt;","//x")
        )
    )
),"无合适选项，请联系作者更新数据")</f>
        <v>4</v>
      </c>
      <c r="N2285">
        <v>8</v>
      </c>
      <c r="O2285">
        <v>16</v>
      </c>
      <c r="P2285">
        <v>32</v>
      </c>
      <c r="Q2285">
        <v>64</v>
      </c>
      <c r="R2285">
        <v>128</v>
      </c>
      <c r="S2285">
        <v>256</v>
      </c>
      <c r="T2285">
        <v>96</v>
      </c>
      <c r="U2285">
        <v>192</v>
      </c>
      <c r="V2285">
        <v>184</v>
      </c>
      <c r="W2285">
        <v>368</v>
      </c>
    </row>
    <row r="2286" spans="2:27" x14ac:dyDescent="0.4">
      <c r="B2286" s="4" t="s">
        <v>63</v>
      </c>
      <c r="C2286" s="4" t="s">
        <v>11</v>
      </c>
      <c r="F2286" t="s">
        <v>1963</v>
      </c>
      <c r="G2286" s="4" t="s">
        <v>1875</v>
      </c>
      <c r="H2286" s="4" t="s">
        <v>2213</v>
      </c>
      <c r="I2286" s="4" t="str">
        <f t="shared" si="35"/>
        <v>选项表!$M$2286#</v>
      </c>
      <c r="J2286" s="4"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S2286">IFERROR(_xlfn._xlws.SORT(
    _xlfn.UNIQUE(
        TRANSPOSE(
            _xlfn.FILTERXML("&lt;select&gt;&lt;x&gt;"&amp;SUBSTITUTE(选项表[[#This Row],[选项表]],",","&lt;/x&gt;&lt;x&gt;") &amp;"&lt;/x&gt;&lt;/select&gt;","//x")
        )
    )
),"无合适选项，请联系作者更新数据")</f>
        <v>4</v>
      </c>
      <c r="N2286">
        <v>8</v>
      </c>
      <c r="O2286">
        <v>16</v>
      </c>
      <c r="P2286">
        <v>32</v>
      </c>
      <c r="Q2286">
        <v>64</v>
      </c>
      <c r="R2286">
        <v>174</v>
      </c>
      <c r="S2286">
        <v>348</v>
      </c>
    </row>
    <row r="2287" spans="2:27" x14ac:dyDescent="0.4">
      <c r="B2287" s="4" t="s">
        <v>63</v>
      </c>
      <c r="C2287" s="4" t="s">
        <v>11</v>
      </c>
      <c r="F2287" t="s">
        <v>1960</v>
      </c>
      <c r="G2287" s="4" t="s">
        <v>1875</v>
      </c>
      <c r="H2287" s="4" t="s">
        <v>2191</v>
      </c>
      <c r="I2287" s="4" t="str">
        <f t="shared" si="35"/>
        <v>选项表!$M$2287#</v>
      </c>
      <c r="J2287" s="4"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Q2287">IFERROR(_xlfn._xlws.SORT(
    _xlfn.UNIQUE(
        TRANSPOSE(
            _xlfn.FILTERXML("&lt;select&gt;&lt;x&gt;"&amp;SUBSTITUTE(选项表[[#This Row],[选项表]],",","&lt;/x&gt;&lt;x&gt;") &amp;"&lt;/x&gt;&lt;/select&gt;","//x")
        )
    )
),"无合适选项，请联系作者更新数据")</f>
        <v>8</v>
      </c>
      <c r="N2287">
        <v>16</v>
      </c>
      <c r="O2287">
        <v>32</v>
      </c>
      <c r="P2287">
        <v>64</v>
      </c>
      <c r="Q2287">
        <v>128</v>
      </c>
    </row>
    <row r="2288" spans="2:27" x14ac:dyDescent="0.4">
      <c r="B2288" s="4" t="s">
        <v>63</v>
      </c>
      <c r="C2288" s="4" t="s">
        <v>11</v>
      </c>
      <c r="F2288" t="s">
        <v>1964</v>
      </c>
      <c r="G2288" s="4" t="s">
        <v>1875</v>
      </c>
      <c r="H2288" s="4" t="s">
        <v>2191</v>
      </c>
      <c r="I2288" s="4" t="str">
        <f t="shared" si="35"/>
        <v>选项表!$M$2288#</v>
      </c>
      <c r="J2288" s="4"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Q2288">IFERROR(_xlfn._xlws.SORT(
    _xlfn.UNIQUE(
        TRANSPOSE(
            _xlfn.FILTERXML("&lt;select&gt;&lt;x&gt;"&amp;SUBSTITUTE(选项表[[#This Row],[选项表]],",","&lt;/x&gt;&lt;x&gt;") &amp;"&lt;/x&gt;&lt;/select&gt;","//x")
        )
    )
),"无合适选项，请联系作者更新数据")</f>
        <v>8</v>
      </c>
      <c r="N2288">
        <v>16</v>
      </c>
      <c r="O2288">
        <v>32</v>
      </c>
      <c r="P2288">
        <v>64</v>
      </c>
      <c r="Q2288">
        <v>128</v>
      </c>
    </row>
    <row r="2289" spans="2:19" x14ac:dyDescent="0.4">
      <c r="B2289" s="4" t="s">
        <v>63</v>
      </c>
      <c r="C2289" s="4" t="s">
        <v>11</v>
      </c>
      <c r="F2289" t="s">
        <v>1965</v>
      </c>
      <c r="G2289" s="4" t="s">
        <v>1875</v>
      </c>
      <c r="H2289" s="4" t="s">
        <v>2195</v>
      </c>
      <c r="I2289" s="4" t="str">
        <f t="shared" si="35"/>
        <v>选项表!$M$2289#</v>
      </c>
      <c r="J2289" s="4"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Q2289">IFERROR(_xlfn._xlws.SORT(
    _xlfn.UNIQUE(
        TRANSPOSE(
            _xlfn.FILTERXML("&lt;select&gt;&lt;x&gt;"&amp;SUBSTITUTE(选项表[[#This Row],[选项表]],",","&lt;/x&gt;&lt;x&gt;") &amp;"&lt;/x&gt;&lt;/select&gt;","//x")
        )
    )
),"无合适选项，请联系作者更新数据")</f>
        <v>8</v>
      </c>
      <c r="N2289">
        <v>16</v>
      </c>
      <c r="O2289">
        <v>32</v>
      </c>
      <c r="P2289">
        <v>64</v>
      </c>
      <c r="Q2289">
        <v>96</v>
      </c>
    </row>
    <row r="2290" spans="2:19" x14ac:dyDescent="0.4">
      <c r="B2290" s="4" t="s">
        <v>63</v>
      </c>
      <c r="C2290" s="4" t="s">
        <v>11</v>
      </c>
      <c r="F2290" t="s">
        <v>1991</v>
      </c>
      <c r="G2290" s="4" t="s">
        <v>1875</v>
      </c>
      <c r="H2290" s="4" t="s">
        <v>2039</v>
      </c>
      <c r="I2290" s="4" t="str">
        <f t="shared" si="35"/>
        <v>选项表!$M$2290#</v>
      </c>
      <c r="J2290" s="4"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N2290">IFERROR(_xlfn._xlws.SORT(
    _xlfn.UNIQUE(
        TRANSPOSE(
            _xlfn.FILTERXML("&lt;select&gt;&lt;x&gt;"&amp;SUBSTITUTE(选项表[[#This Row],[选项表]],",","&lt;/x&gt;&lt;x&gt;") &amp;"&lt;/x&gt;&lt;/select&gt;","//x")
        )
    )
),"无合适选项，请联系作者更新数据")</f>
        <v>20</v>
      </c>
      <c r="N2290">
        <v>40</v>
      </c>
    </row>
    <row r="2291" spans="2:19" x14ac:dyDescent="0.4">
      <c r="B2291" s="4" t="s">
        <v>63</v>
      </c>
      <c r="C2291" s="4" t="s">
        <v>11</v>
      </c>
      <c r="F2291" t="s">
        <v>1990</v>
      </c>
      <c r="G2291" s="4" t="s">
        <v>1875</v>
      </c>
      <c r="H2291" s="4" t="s">
        <v>2037</v>
      </c>
      <c r="I2291" s="4" t="str">
        <f t="shared" si="35"/>
        <v>选项表!$M$2291#</v>
      </c>
      <c r="J2291" s="4"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S2291">IFERROR(_xlfn._xlws.SORT(
    _xlfn.UNIQUE(
        TRANSPOSE(
            _xlfn.FILTERXML("&lt;select&gt;&lt;x&gt;"&amp;SUBSTITUTE(选项表[[#This Row],[选项表]],",","&lt;/x&gt;&lt;x&gt;") &amp;"&lt;/x&gt;&lt;/select&gt;","//x")
        )
    )
),"无合适选项，请联系作者更新数据")</f>
        <v>20</v>
      </c>
      <c r="N2291">
        <v>32</v>
      </c>
      <c r="O2291">
        <v>40</v>
      </c>
      <c r="P2291">
        <v>80</v>
      </c>
      <c r="Q2291">
        <v>128</v>
      </c>
      <c r="R2291">
        <v>160</v>
      </c>
      <c r="S2291">
        <v>320</v>
      </c>
    </row>
    <row r="2292" spans="2:19" x14ac:dyDescent="0.4">
      <c r="B2292" s="4" t="s">
        <v>63</v>
      </c>
      <c r="C2292" s="4" t="s">
        <v>11</v>
      </c>
      <c r="F2292" t="s">
        <v>1989</v>
      </c>
      <c r="G2292" s="4" t="s">
        <v>1875</v>
      </c>
      <c r="H2292" s="4" t="s">
        <v>2036</v>
      </c>
      <c r="I2292" s="4" t="str">
        <f t="shared" si="35"/>
        <v>选项表!$M$2292#</v>
      </c>
      <c r="J2292" s="4"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P2292">IFERROR(_xlfn._xlws.SORT(
    _xlfn.UNIQUE(
        TRANSPOSE(
            _xlfn.FILTERXML("&lt;select&gt;&lt;x&gt;"&amp;SUBSTITUTE(选项表[[#This Row],[选项表]],",","&lt;/x&gt;&lt;x&gt;") &amp;"&lt;/x&gt;&lt;/select&gt;","//x")
        )
    )
),"无合适选项，请联系作者更新数据")</f>
        <v>56</v>
      </c>
      <c r="N2292">
        <v>112</v>
      </c>
      <c r="O2292">
        <v>224</v>
      </c>
      <c r="P2292">
        <v>448</v>
      </c>
    </row>
    <row r="2293" spans="2:19" x14ac:dyDescent="0.4">
      <c r="B2293" s="4" t="s">
        <v>63</v>
      </c>
      <c r="C2293" s="4" t="s">
        <v>11</v>
      </c>
      <c r="F2293" t="s">
        <v>1993</v>
      </c>
      <c r="G2293" s="4" t="s">
        <v>1875</v>
      </c>
      <c r="H2293" s="4" t="s">
        <v>2052</v>
      </c>
      <c r="I2293" s="4" t="str">
        <f t="shared" si="35"/>
        <v>选项表!$M$2293#</v>
      </c>
      <c r="J2293" s="4"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O2293">IFERROR(_xlfn._xlws.SORT(
    _xlfn.UNIQUE(
        TRANSPOSE(
            _xlfn.FILTERXML("&lt;select&gt;&lt;x&gt;"&amp;SUBSTITUTE(选项表[[#This Row],[选项表]],",","&lt;/x&gt;&lt;x&gt;") &amp;"&lt;/x&gt;&lt;/select&gt;","//x")
        )
    )
),"无合适选项，请联系作者更新数据")</f>
        <v>40</v>
      </c>
      <c r="N2293">
        <v>160</v>
      </c>
      <c r="O2293">
        <v>320</v>
      </c>
    </row>
    <row r="2294" spans="2:19" x14ac:dyDescent="0.4">
      <c r="B2294" s="4" t="s">
        <v>63</v>
      </c>
      <c r="C2294" s="4" t="s">
        <v>11</v>
      </c>
      <c r="F2294" t="s">
        <v>1992</v>
      </c>
      <c r="G2294" s="4" t="s">
        <v>1875</v>
      </c>
      <c r="H2294" s="4" t="s">
        <v>2040</v>
      </c>
      <c r="I2294" s="4" t="str">
        <f t="shared" si="35"/>
        <v>选项表!$M$2294#</v>
      </c>
      <c r="J2294" s="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P2294">IFERROR(_xlfn._xlws.SORT(
    _xlfn.UNIQUE(
        TRANSPOSE(
            _xlfn.FILTERXML("&lt;select&gt;&lt;x&gt;"&amp;SUBSTITUTE(选项表[[#This Row],[选项表]],",","&lt;/x&gt;&lt;x&gt;") &amp;"&lt;/x&gt;&lt;/select&gt;","//x")
        )
    )
),"无合适选项，请联系作者更新数据")</f>
        <v>40</v>
      </c>
      <c r="N2294">
        <v>80</v>
      </c>
      <c r="O2294">
        <v>160</v>
      </c>
      <c r="P2294">
        <v>320</v>
      </c>
    </row>
    <row r="2295" spans="2:19" x14ac:dyDescent="0.4">
      <c r="B2295" s="4" t="s">
        <v>63</v>
      </c>
      <c r="C2295" s="4" t="s">
        <v>11</v>
      </c>
      <c r="F2295" t="s">
        <v>1994</v>
      </c>
      <c r="G2295" s="4" t="s">
        <v>1875</v>
      </c>
      <c r="H2295" s="4" t="s">
        <v>2041</v>
      </c>
      <c r="I2295" s="4" t="str">
        <f t="shared" si="35"/>
        <v>选项表!$M$2295#</v>
      </c>
      <c r="J2295" s="4"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O2295">IFERROR(_xlfn._xlws.SORT(
    _xlfn.UNIQUE(
        TRANSPOSE(
            _xlfn.FILTERXML("&lt;select&gt;&lt;x&gt;"&amp;SUBSTITUTE(选项表[[#This Row],[选项表]],",","&lt;/x&gt;&lt;x&gt;") &amp;"&lt;/x&gt;&lt;/select&gt;","//x")
        )
    )
),"无合适选项，请联系作者更新数据")</f>
        <v>64</v>
      </c>
      <c r="N2295">
        <v>226</v>
      </c>
      <c r="O2295">
        <v>452</v>
      </c>
    </row>
    <row r="2296" spans="2:19" x14ac:dyDescent="0.4">
      <c r="B2296" s="4" t="s">
        <v>63</v>
      </c>
      <c r="C2296" s="4" t="s">
        <v>11</v>
      </c>
      <c r="F2296" t="s">
        <v>1988</v>
      </c>
      <c r="G2296" s="4" t="s">
        <v>1875</v>
      </c>
      <c r="H2296" s="4" t="s">
        <v>2035</v>
      </c>
      <c r="I2296" s="4" t="str">
        <f t="shared" si="35"/>
        <v>选项表!$M$2296#</v>
      </c>
      <c r="J2296" s="4"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P2296">IFERROR(_xlfn._xlws.SORT(
    _xlfn.UNIQUE(
        TRANSPOSE(
            _xlfn.FILTERXML("&lt;select&gt;&lt;x&gt;"&amp;SUBSTITUTE(选项表[[#This Row],[选项表]],",","&lt;/x&gt;&lt;x&gt;") &amp;"&lt;/x&gt;&lt;/select&gt;","//x")
        )
    )
),"无合适选项，请联系作者更新数据")</f>
        <v>96</v>
      </c>
      <c r="N2296">
        <v>192</v>
      </c>
      <c r="O2296">
        <v>474</v>
      </c>
      <c r="P2296">
        <v>948</v>
      </c>
    </row>
    <row r="2297" spans="2:19" x14ac:dyDescent="0.4">
      <c r="B2297" s="4" t="s">
        <v>63</v>
      </c>
      <c r="C2297" s="4" t="s">
        <v>11</v>
      </c>
      <c r="F2297" t="s">
        <v>1996</v>
      </c>
      <c r="G2297" s="4" t="s">
        <v>1875</v>
      </c>
      <c r="H2297" s="4" t="s">
        <v>2042</v>
      </c>
      <c r="I2297" s="4" t="str">
        <f t="shared" si="35"/>
        <v>选项表!$M$2297#</v>
      </c>
      <c r="J2297" s="4"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O2297">IFERROR(_xlfn._xlws.SORT(
    _xlfn.UNIQUE(
        TRANSPOSE(
            _xlfn.FILTERXML("&lt;select&gt;&lt;x&gt;"&amp;SUBSTITUTE(选项表[[#This Row],[选项表]],",","&lt;/x&gt;&lt;x&gt;") &amp;"&lt;/x&gt;&lt;/select&gt;","//x")
        )
    )
),"无合适选项，请联系作者更新数据")</f>
        <v>88</v>
      </c>
      <c r="N2297">
        <v>176</v>
      </c>
      <c r="O2297">
        <v>352</v>
      </c>
    </row>
    <row r="2298" spans="2:19" x14ac:dyDescent="0.4">
      <c r="B2298" s="4" t="s">
        <v>63</v>
      </c>
      <c r="C2298" s="4" t="s">
        <v>11</v>
      </c>
      <c r="F2298" t="s">
        <v>1979</v>
      </c>
      <c r="G2298" s="4" t="s">
        <v>1875</v>
      </c>
      <c r="H2298" s="4" t="s">
        <v>2026</v>
      </c>
      <c r="I2298" s="4" t="str">
        <f t="shared" si="35"/>
        <v>选项表!$M$2298#</v>
      </c>
      <c r="J2298" s="4"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Q2298">IFERROR(_xlfn._xlws.SORT(
    _xlfn.UNIQUE(
        TRANSPOSE(
            _xlfn.FILTERXML("&lt;select&gt;&lt;x&gt;"&amp;SUBSTITUTE(选项表[[#This Row],[选项表]],",","&lt;/x&gt;&lt;x&gt;") &amp;"&lt;/x&gt;&lt;/select&gt;","//x")
        )
    )
),"无合适选项，请联系作者更新数据")</f>
        <v>32</v>
      </c>
      <c r="N2298">
        <v>64</v>
      </c>
      <c r="O2298">
        <v>128</v>
      </c>
      <c r="P2298">
        <v>256</v>
      </c>
      <c r="Q2298">
        <v>320</v>
      </c>
    </row>
    <row r="2299" spans="2:19" x14ac:dyDescent="0.4">
      <c r="B2299" s="4" t="s">
        <v>63</v>
      </c>
      <c r="C2299" s="4" t="s">
        <v>11</v>
      </c>
      <c r="F2299" t="s">
        <v>1980</v>
      </c>
      <c r="G2299" s="4" t="s">
        <v>1875</v>
      </c>
      <c r="H2299" s="4" t="s">
        <v>2053</v>
      </c>
      <c r="I2299" s="4" t="str">
        <f t="shared" si="35"/>
        <v>选项表!$M$2299#</v>
      </c>
      <c r="J2299" s="4"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S2299">IFERROR(_xlfn._xlws.SORT(
    _xlfn.UNIQUE(
        TRANSPOSE(
            _xlfn.FILTERXML("&lt;select&gt;&lt;x&gt;"&amp;SUBSTITUTE(选项表[[#This Row],[选项表]],",","&lt;/x&gt;&lt;x&gt;") &amp;"&lt;/x&gt;&lt;/select&gt;","//x")
        )
    )
),"无合适选项，请联系作者更新数据")</f>
        <v>32</v>
      </c>
      <c r="N2299">
        <v>64</v>
      </c>
      <c r="O2299">
        <v>96</v>
      </c>
      <c r="P2299">
        <v>128</v>
      </c>
      <c r="Q2299">
        <v>192</v>
      </c>
      <c r="R2299">
        <v>256</v>
      </c>
      <c r="S2299">
        <v>320</v>
      </c>
    </row>
    <row r="2300" spans="2:19" x14ac:dyDescent="0.4">
      <c r="B2300" s="4" t="s">
        <v>63</v>
      </c>
      <c r="C2300" s="4" t="s">
        <v>11</v>
      </c>
      <c r="F2300" t="s">
        <v>1998</v>
      </c>
      <c r="G2300" s="4" t="s">
        <v>1875</v>
      </c>
      <c r="H2300" s="4" t="s">
        <v>2054</v>
      </c>
      <c r="I2300" s="4" t="str">
        <f t="shared" si="35"/>
        <v>选项表!$M$2300#</v>
      </c>
      <c r="J2300" s="4"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Q2300">IFERROR(_xlfn._xlws.SORT(
    _xlfn.UNIQUE(
        TRANSPOSE(
            _xlfn.FILTERXML("&lt;select&gt;&lt;x&gt;"&amp;SUBSTITUTE(选项表[[#This Row],[选项表]],",","&lt;/x&gt;&lt;x&gt;") &amp;"&lt;/x&gt;&lt;/select&gt;","//x")
        )
    )
),"无合适选项，请联系作者更新数据")</f>
        <v>32</v>
      </c>
      <c r="N2300">
        <v>64</v>
      </c>
      <c r="O2300">
        <v>96</v>
      </c>
      <c r="P2300">
        <v>128</v>
      </c>
      <c r="Q2300">
        <v>224</v>
      </c>
    </row>
    <row r="2301" spans="2:19" x14ac:dyDescent="0.4">
      <c r="B2301" s="4" t="s">
        <v>63</v>
      </c>
      <c r="C2301" s="4" t="s">
        <v>11</v>
      </c>
      <c r="F2301" t="s">
        <v>1968</v>
      </c>
      <c r="G2301" s="4" t="s">
        <v>1875</v>
      </c>
      <c r="H2301" s="4" t="s">
        <v>2021</v>
      </c>
      <c r="I2301" s="4" t="str">
        <f t="shared" si="35"/>
        <v>选项表!$M$2301#</v>
      </c>
      <c r="J2301" s="4"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IFERROR(_xlfn._xlws.SORT(
    _xlfn.UNIQUE(
        TRANSPOSE(
            _xlfn.FILTERXML("&lt;select&gt;&lt;x&gt;"&amp;SUBSTITUTE(选项表[[#This Row],[选项表]],",","&lt;/x&gt;&lt;x&gt;") &amp;"&lt;/x&gt;&lt;/select&gt;","//x")
        )
    )
),"无合适选项，请联系作者更新数据")</f>
        <v>384</v>
      </c>
    </row>
    <row r="2302" spans="2:19" x14ac:dyDescent="0.4">
      <c r="B2302" s="4" t="s">
        <v>63</v>
      </c>
      <c r="C2302" s="4" t="s">
        <v>11</v>
      </c>
      <c r="F2302" t="s">
        <v>1978</v>
      </c>
      <c r="G2302" s="4" t="s">
        <v>1875</v>
      </c>
      <c r="H2302" s="4" t="s">
        <v>2021</v>
      </c>
      <c r="I2302" s="4" t="str">
        <f t="shared" si="35"/>
        <v>选项表!$M$2302#</v>
      </c>
      <c r="J2302" s="4"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IFERROR(_xlfn._xlws.SORT(
    _xlfn.UNIQUE(
        TRANSPOSE(
            _xlfn.FILTERXML("&lt;select&gt;&lt;x&gt;"&amp;SUBSTITUTE(选项表[[#This Row],[选项表]],",","&lt;/x&gt;&lt;x&gt;") &amp;"&lt;/x&gt;&lt;/select&gt;","//x")
        )
    )
),"无合适选项，请联系作者更新数据")</f>
        <v>384</v>
      </c>
    </row>
    <row r="2303" spans="2:19" x14ac:dyDescent="0.4">
      <c r="B2303" s="4" t="s">
        <v>63</v>
      </c>
      <c r="C2303" s="4" t="s">
        <v>11</v>
      </c>
      <c r="F2303" t="s">
        <v>1997</v>
      </c>
      <c r="G2303" s="4" t="s">
        <v>1875</v>
      </c>
      <c r="H2303" s="4" t="s">
        <v>2047</v>
      </c>
      <c r="I2303" s="4" t="str">
        <f t="shared" si="35"/>
        <v>选项表!$M$2303#</v>
      </c>
      <c r="J2303" s="4"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IFERROR(_xlfn._xlws.SORT(
    _xlfn.UNIQUE(
        TRANSPOSE(
            _xlfn.FILTERXML("&lt;select&gt;&lt;x&gt;"&amp;SUBSTITUTE(选项表[[#This Row],[选项表]],",","&lt;/x&gt;&lt;x&gt;") &amp;"&lt;/x&gt;&lt;/select&gt;","//x")
        )
    )
),"无合适选项，请联系作者更新数据")</f>
        <v>192</v>
      </c>
    </row>
    <row r="2304" spans="2:19" x14ac:dyDescent="0.4">
      <c r="B2304" s="4" t="s">
        <v>63</v>
      </c>
      <c r="C2304" s="4" t="s">
        <v>11</v>
      </c>
      <c r="F2304" t="s">
        <v>1956</v>
      </c>
      <c r="G2304" s="4" t="s">
        <v>1875</v>
      </c>
      <c r="H2304" s="4" t="s">
        <v>2021</v>
      </c>
      <c r="I2304" s="4" t="str">
        <f t="shared" si="35"/>
        <v>选项表!$M$2304#</v>
      </c>
      <c r="J2304" s="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IFERROR(_xlfn._xlws.SORT(
    _xlfn.UNIQUE(
        TRANSPOSE(
            _xlfn.FILTERXML("&lt;select&gt;&lt;x&gt;"&amp;SUBSTITUTE(选项表[[#This Row],[选项表]],",","&lt;/x&gt;&lt;x&gt;") &amp;"&lt;/x&gt;&lt;/select&gt;","//x")
        )
    )
),"无合适选项，请联系作者更新数据")</f>
        <v>384</v>
      </c>
    </row>
    <row r="2305" spans="2:33" x14ac:dyDescent="0.4">
      <c r="B2305" s="4" t="s">
        <v>63</v>
      </c>
      <c r="C2305" s="4" t="s">
        <v>11</v>
      </c>
      <c r="F2305" t="s">
        <v>1995</v>
      </c>
      <c r="G2305" s="4" t="s">
        <v>1875</v>
      </c>
      <c r="H2305" s="4" t="s">
        <v>2021</v>
      </c>
      <c r="I2305" s="4" t="str">
        <f t="shared" si="35"/>
        <v>选项表!$M$2305#</v>
      </c>
      <c r="J2305" s="4"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IFERROR(_xlfn._xlws.SORT(
    _xlfn.UNIQUE(
        TRANSPOSE(
            _xlfn.FILTERXML("&lt;select&gt;&lt;x&gt;"&amp;SUBSTITUTE(选项表[[#This Row],[选项表]],",","&lt;/x&gt;&lt;x&gt;") &amp;"&lt;/x&gt;&lt;/select&gt;","//x")
        )
    )
),"无合适选项，请联系作者更新数据")</f>
        <v>384</v>
      </c>
    </row>
    <row r="2306" spans="2:33" x14ac:dyDescent="0.4">
      <c r="B2306" s="4" t="s">
        <v>63</v>
      </c>
      <c r="C2306" s="4" t="s">
        <v>1873</v>
      </c>
      <c r="F2306" t="s">
        <v>1972</v>
      </c>
      <c r="G2306" s="4" t="s">
        <v>1875</v>
      </c>
      <c r="H2306" s="4" t="s">
        <v>2046</v>
      </c>
      <c r="I2306" s="4" t="str">
        <f t="shared" ref="I2306:I2369" si="36">"选项表!" &amp; ADDRESS(ROW(M2306),COLUMN(M2306)) &amp; "#"</f>
        <v>选项表!$M$2306#</v>
      </c>
      <c r="J2306" s="4"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P2306">IFERROR(_xlfn._xlws.SORT(
    _xlfn.UNIQUE(
        TRANSPOSE(
            _xlfn.FILTERXML("&lt;select&gt;&lt;x&gt;"&amp;SUBSTITUTE(选项表[[#This Row],[选项表]],",","&lt;/x&gt;&lt;x&gt;") &amp;"&lt;/x&gt;&lt;/select&gt;","//x")
        )
    )
),"无合适选项，请联系作者更新数据")</f>
        <v>64</v>
      </c>
      <c r="N2306">
        <v>128</v>
      </c>
      <c r="O2306">
        <v>256</v>
      </c>
      <c r="P2306">
        <v>432</v>
      </c>
    </row>
    <row r="2307" spans="2:33" x14ac:dyDescent="0.4">
      <c r="B2307" s="4" t="s">
        <v>63</v>
      </c>
      <c r="C2307" s="4" t="s">
        <v>1873</v>
      </c>
      <c r="F2307" t="s">
        <v>1970</v>
      </c>
      <c r="G2307" s="4" t="s">
        <v>1875</v>
      </c>
      <c r="H2307" s="4" t="s">
        <v>2208</v>
      </c>
      <c r="I2307" s="4" t="str">
        <f t="shared" si="36"/>
        <v>选项表!$M$2307#</v>
      </c>
      <c r="J2307" s="4"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AC2307">IFERROR(_xlfn._xlws.SORT(
    _xlfn.UNIQUE(
        TRANSPOSE(
            _xlfn.FILTERXML("&lt;select&gt;&lt;x&gt;"&amp;SUBSTITUTE(选项表[[#This Row],[选项表]],",","&lt;/x&gt;&lt;x&gt;") &amp;"&lt;/x&gt;&lt;/select&gt;","//x")
        )
    )
),"无合适选项，请联系作者更新数据")</f>
        <v>1</v>
      </c>
      <c r="N2307">
        <v>2</v>
      </c>
      <c r="O2307">
        <v>4</v>
      </c>
      <c r="P2307">
        <v>8</v>
      </c>
      <c r="Q2307">
        <v>16</v>
      </c>
      <c r="R2307">
        <v>32</v>
      </c>
      <c r="S2307">
        <v>64</v>
      </c>
      <c r="T2307">
        <v>128</v>
      </c>
      <c r="U2307">
        <v>96</v>
      </c>
      <c r="V2307">
        <v>192</v>
      </c>
      <c r="W2307">
        <v>256</v>
      </c>
      <c r="X2307">
        <v>160</v>
      </c>
      <c r="Y2307">
        <v>224</v>
      </c>
      <c r="Z2307">
        <v>480</v>
      </c>
      <c r="AA2307">
        <v>320</v>
      </c>
      <c r="AB2307">
        <v>464</v>
      </c>
      <c r="AC2307">
        <v>960</v>
      </c>
    </row>
    <row r="2308" spans="2:33" x14ac:dyDescent="0.4">
      <c r="B2308" s="4" t="s">
        <v>63</v>
      </c>
      <c r="C2308" s="4" t="s">
        <v>1873</v>
      </c>
      <c r="F2308" t="s">
        <v>1973</v>
      </c>
      <c r="G2308" s="4" t="s">
        <v>1875</v>
      </c>
      <c r="H2308" s="4" t="s">
        <v>2209</v>
      </c>
      <c r="I2308" s="4" t="str">
        <f t="shared" si="36"/>
        <v>选项表!$M$2308#</v>
      </c>
      <c r="J2308" s="4"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Z2308">IFERROR(_xlfn._xlws.SORT(
    _xlfn.UNIQUE(
        TRANSPOSE(
            _xlfn.FILTERXML("&lt;select&gt;&lt;x&gt;"&amp;SUBSTITUTE(选项表[[#This Row],[选项表]],",","&lt;/x&gt;&lt;x&gt;") &amp;"&lt;/x&gt;&lt;/select&gt;","//x")
        )
    )
),"无合适选项，请联系作者更新数据")</f>
        <v>1</v>
      </c>
      <c r="N2308">
        <v>2</v>
      </c>
      <c r="O2308">
        <v>4</v>
      </c>
      <c r="P2308">
        <v>8</v>
      </c>
      <c r="Q2308">
        <v>16</v>
      </c>
      <c r="R2308">
        <v>32</v>
      </c>
      <c r="S2308">
        <v>64</v>
      </c>
      <c r="T2308">
        <v>48</v>
      </c>
      <c r="U2308">
        <v>96</v>
      </c>
      <c r="V2308">
        <v>128</v>
      </c>
      <c r="W2308">
        <v>192</v>
      </c>
      <c r="X2308">
        <v>256</v>
      </c>
      <c r="Y2308">
        <v>160</v>
      </c>
      <c r="Z2308">
        <v>320</v>
      </c>
    </row>
    <row r="2309" spans="2:33" x14ac:dyDescent="0.4">
      <c r="B2309" s="4" t="s">
        <v>63</v>
      </c>
      <c r="C2309" s="4" t="s">
        <v>1873</v>
      </c>
      <c r="F2309" t="s">
        <v>1967</v>
      </c>
      <c r="G2309" s="4" t="s">
        <v>1875</v>
      </c>
      <c r="H2309" s="4" t="s">
        <v>2197</v>
      </c>
      <c r="I2309" s="4" t="str">
        <f t="shared" si="36"/>
        <v>选项表!$M$2309#</v>
      </c>
      <c r="J2309" s="4"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Q2309">IFERROR(_xlfn._xlws.SORT(
    _xlfn.UNIQUE(
        TRANSPOSE(
            _xlfn.FILTERXML("&lt;select&gt;&lt;x&gt;"&amp;SUBSTITUTE(选项表[[#This Row],[选项表]],",","&lt;/x&gt;&lt;x&gt;") &amp;"&lt;/x&gt;&lt;/select&gt;","//x")
        )
    )
),"无合适选项，请联系作者更新数据")</f>
        <v>16</v>
      </c>
      <c r="N2309">
        <v>32</v>
      </c>
      <c r="O2309">
        <v>64</v>
      </c>
      <c r="P2309">
        <v>128</v>
      </c>
      <c r="Q2309">
        <v>316</v>
      </c>
    </row>
    <row r="2310" spans="2:33" x14ac:dyDescent="0.4">
      <c r="B2310" s="4" t="s">
        <v>63</v>
      </c>
      <c r="C2310" s="4" t="s">
        <v>1873</v>
      </c>
      <c r="F2310" t="s">
        <v>1969</v>
      </c>
      <c r="G2310" s="4" t="s">
        <v>1875</v>
      </c>
      <c r="H2310" s="4" t="s">
        <v>2207</v>
      </c>
      <c r="I2310" s="4" t="str">
        <f t="shared" si="36"/>
        <v>选项表!$M$2310#</v>
      </c>
      <c r="J2310" s="4"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AG2310">IFERROR(_xlfn._xlws.SORT(
    _xlfn.UNIQUE(
        TRANSPOSE(
            _xlfn.FILTERXML("&lt;select&gt;&lt;x&gt;"&amp;SUBSTITUTE(选项表[[#This Row],[选项表]],",","&lt;/x&gt;&lt;x&gt;") &amp;"&lt;/x&gt;&lt;/select&gt;","//x")
        )
    )
),"无合适选项，请联系作者更新数据")</f>
        <v>1</v>
      </c>
      <c r="N2310">
        <v>2</v>
      </c>
      <c r="O2310">
        <v>4</v>
      </c>
      <c r="P2310">
        <v>8</v>
      </c>
      <c r="Q2310">
        <v>16</v>
      </c>
      <c r="R2310">
        <v>32</v>
      </c>
      <c r="S2310">
        <v>64</v>
      </c>
      <c r="T2310">
        <v>128</v>
      </c>
      <c r="U2310">
        <v>96</v>
      </c>
      <c r="V2310">
        <v>192</v>
      </c>
      <c r="W2310">
        <v>256</v>
      </c>
      <c r="X2310">
        <v>160</v>
      </c>
      <c r="Y2310">
        <v>320</v>
      </c>
      <c r="Z2310">
        <v>384</v>
      </c>
      <c r="AA2310">
        <v>216</v>
      </c>
      <c r="AB2310">
        <v>470</v>
      </c>
      <c r="AC2310">
        <v>215</v>
      </c>
      <c r="AD2310">
        <v>640</v>
      </c>
      <c r="AE2310">
        <v>432</v>
      </c>
      <c r="AF2310">
        <v>696</v>
      </c>
      <c r="AG2310">
        <v>940</v>
      </c>
    </row>
    <row r="2311" spans="2:33" x14ac:dyDescent="0.4">
      <c r="B2311" s="4" t="s">
        <v>63</v>
      </c>
      <c r="C2311" s="4" t="s">
        <v>1873</v>
      </c>
      <c r="F2311" t="s">
        <v>1974</v>
      </c>
      <c r="G2311" s="4" t="s">
        <v>1875</v>
      </c>
      <c r="H2311" s="4" t="s">
        <v>2210</v>
      </c>
      <c r="I2311" s="4" t="str">
        <f t="shared" si="36"/>
        <v>选项表!$M$2311#</v>
      </c>
      <c r="J2311" s="4"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Y2311">IFERROR(_xlfn._xlws.SORT(
    _xlfn.UNIQUE(
        TRANSPOSE(
            _xlfn.FILTERXML("&lt;select&gt;&lt;x&gt;"&amp;SUBSTITUTE(选项表[[#This Row],[选项表]],",","&lt;/x&gt;&lt;x&gt;") &amp;"&lt;/x&gt;&lt;/select&gt;","//x")
        )
    )
),"无合适选项，请联系作者更新数据")</f>
        <v>1</v>
      </c>
      <c r="N2311">
        <v>2</v>
      </c>
      <c r="O2311">
        <v>4</v>
      </c>
      <c r="P2311">
        <v>8</v>
      </c>
      <c r="Q2311">
        <v>16</v>
      </c>
      <c r="R2311">
        <v>32</v>
      </c>
      <c r="S2311">
        <v>48</v>
      </c>
      <c r="T2311">
        <v>64</v>
      </c>
      <c r="U2311">
        <v>96</v>
      </c>
      <c r="V2311">
        <v>128</v>
      </c>
      <c r="W2311">
        <v>192</v>
      </c>
      <c r="X2311">
        <v>256</v>
      </c>
      <c r="Y2311">
        <v>288</v>
      </c>
    </row>
    <row r="2312" spans="2:33" x14ac:dyDescent="0.4">
      <c r="B2312" s="4" t="s">
        <v>63</v>
      </c>
      <c r="C2312" s="4" t="s">
        <v>1873</v>
      </c>
      <c r="F2312" t="s">
        <v>1966</v>
      </c>
      <c r="G2312" s="4" t="s">
        <v>1875</v>
      </c>
      <c r="H2312" s="4" t="s">
        <v>2045</v>
      </c>
      <c r="I2312" s="4" t="str">
        <f t="shared" si="36"/>
        <v>选项表!$M$2312#</v>
      </c>
      <c r="J2312" s="4"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IFERROR(_xlfn._xlws.SORT(
    _xlfn.UNIQUE(
        TRANSPOSE(
            _xlfn.FILTERXML("&lt;select&gt;&lt;x&gt;"&amp;SUBSTITUTE(选项表[[#This Row],[选项表]],",","&lt;/x&gt;&lt;x&gt;") &amp;"&lt;/x&gt;&lt;/select&gt;","//x")
        )
    )
),"无合适选项，请联系作者更新数据")</f>
        <v>64</v>
      </c>
    </row>
    <row r="2313" spans="2:33" x14ac:dyDescent="0.4">
      <c r="B2313" s="4" t="s">
        <v>63</v>
      </c>
      <c r="C2313" s="4" t="s">
        <v>1873</v>
      </c>
      <c r="F2313" t="s">
        <v>1975</v>
      </c>
      <c r="G2313" s="4" t="s">
        <v>1875</v>
      </c>
      <c r="H2313" s="4" t="s">
        <v>2211</v>
      </c>
      <c r="I2313" s="4" t="str">
        <f t="shared" si="36"/>
        <v>选项表!$M$2313#</v>
      </c>
      <c r="J2313" s="4"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Y2313">IFERROR(_xlfn._xlws.SORT(
    _xlfn.UNIQUE(
        TRANSPOSE(
            _xlfn.FILTERXML("&lt;select&gt;&lt;x&gt;"&amp;SUBSTITUTE(选项表[[#This Row],[选项表]],",","&lt;/x&gt;&lt;x&gt;") &amp;"&lt;/x&gt;&lt;/select&gt;","//x")
        )
    )
),"无合适选项，请联系作者更新数据")</f>
        <v>1</v>
      </c>
      <c r="N2313">
        <v>4</v>
      </c>
      <c r="O2313">
        <v>8</v>
      </c>
      <c r="P2313">
        <v>16</v>
      </c>
      <c r="Q2313">
        <v>32</v>
      </c>
      <c r="R2313">
        <v>24</v>
      </c>
      <c r="S2313">
        <v>48</v>
      </c>
      <c r="T2313">
        <v>64</v>
      </c>
      <c r="U2313">
        <v>96</v>
      </c>
      <c r="V2313">
        <v>128</v>
      </c>
      <c r="W2313">
        <v>192</v>
      </c>
      <c r="X2313">
        <v>256</v>
      </c>
      <c r="Y2313">
        <v>320</v>
      </c>
    </row>
    <row r="2314" spans="2:33" x14ac:dyDescent="0.4">
      <c r="B2314" s="4" t="s">
        <v>63</v>
      </c>
      <c r="C2314" s="4" t="s">
        <v>1873</v>
      </c>
      <c r="F2314" t="s">
        <v>1971</v>
      </c>
      <c r="G2314" s="4" t="s">
        <v>1875</v>
      </c>
      <c r="H2314" s="4" t="s">
        <v>2200</v>
      </c>
      <c r="I2314" s="4" t="str">
        <f t="shared" si="36"/>
        <v>选项表!$M$2314#</v>
      </c>
      <c r="J2314" s="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V2314">IFERROR(_xlfn._xlws.SORT(
    _xlfn.UNIQUE(
        TRANSPOSE(
            _xlfn.FILTERXML("&lt;select&gt;&lt;x&gt;"&amp;SUBSTITUTE(选项表[[#This Row],[选项表]],",","&lt;/x&gt;&lt;x&gt;") &amp;"&lt;/x&gt;&lt;/select&gt;","//x")
        )
    )
),"无合适选项，请联系作者更新数据")</f>
        <v>1</v>
      </c>
      <c r="N2314">
        <v>2</v>
      </c>
      <c r="O2314">
        <v>4</v>
      </c>
      <c r="P2314">
        <v>8</v>
      </c>
      <c r="Q2314">
        <v>16</v>
      </c>
      <c r="R2314">
        <v>32</v>
      </c>
      <c r="S2314">
        <v>64</v>
      </c>
      <c r="T2314">
        <v>128</v>
      </c>
      <c r="U2314">
        <v>256</v>
      </c>
      <c r="V2314">
        <v>448</v>
      </c>
    </row>
    <row r="2315" spans="2:33" x14ac:dyDescent="0.4">
      <c r="B2315" s="4" t="s">
        <v>63</v>
      </c>
      <c r="C2315" s="4" t="s">
        <v>1873</v>
      </c>
      <c r="F2315" t="s">
        <v>1976</v>
      </c>
      <c r="G2315" s="4" t="s">
        <v>1875</v>
      </c>
      <c r="H2315" s="4" t="s">
        <v>2205</v>
      </c>
      <c r="I2315" s="4" t="str">
        <f t="shared" si="36"/>
        <v>选项表!$M$2315#</v>
      </c>
      <c r="J2315" s="4"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X2315">IFERROR(_xlfn._xlws.SORT(
    _xlfn.UNIQUE(
        TRANSPOSE(
            _xlfn.FILTERXML("&lt;select&gt;&lt;x&gt;"&amp;SUBSTITUTE(选项表[[#This Row],[选项表]],",","&lt;/x&gt;&lt;x&gt;") &amp;"&lt;/x&gt;&lt;/select&gt;","//x")
        )
    )
),"无合适选项，请联系作者更新数据")</f>
        <v>1</v>
      </c>
      <c r="N2315">
        <v>2</v>
      </c>
      <c r="O2315">
        <v>4</v>
      </c>
      <c r="P2315">
        <v>8</v>
      </c>
      <c r="Q2315">
        <v>16</v>
      </c>
      <c r="R2315">
        <v>32</v>
      </c>
      <c r="S2315">
        <v>24</v>
      </c>
      <c r="T2315">
        <v>48</v>
      </c>
      <c r="U2315">
        <v>64</v>
      </c>
      <c r="V2315">
        <v>96</v>
      </c>
      <c r="W2315">
        <v>128</v>
      </c>
      <c r="X2315">
        <v>224</v>
      </c>
    </row>
    <row r="2316" spans="2:33" x14ac:dyDescent="0.4">
      <c r="B2316" s="4" t="s">
        <v>63</v>
      </c>
      <c r="C2316" s="4" t="s">
        <v>1873</v>
      </c>
      <c r="F2316" t="s">
        <v>1977</v>
      </c>
      <c r="G2316" s="4" t="s">
        <v>1875</v>
      </c>
      <c r="H2316" s="4" t="s">
        <v>2206</v>
      </c>
      <c r="I2316" s="4" t="str">
        <f t="shared" si="36"/>
        <v>选项表!$M$2316#</v>
      </c>
      <c r="J2316" s="4"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V2316">IFERROR(_xlfn._xlws.SORT(
    _xlfn.UNIQUE(
        TRANSPOSE(
            _xlfn.FILTERXML("&lt;select&gt;&lt;x&gt;"&amp;SUBSTITUTE(选项表[[#This Row],[选项表]],",","&lt;/x&gt;&lt;x&gt;") &amp;"&lt;/x&gt;&lt;/select&gt;","//x")
        )
    )
),"无合适选项，请联系作者更新数据")</f>
        <v>1</v>
      </c>
      <c r="N2316">
        <v>2</v>
      </c>
      <c r="O2316">
        <v>4</v>
      </c>
      <c r="P2316">
        <v>8</v>
      </c>
      <c r="Q2316">
        <v>16</v>
      </c>
      <c r="R2316">
        <v>32</v>
      </c>
      <c r="S2316">
        <v>24</v>
      </c>
      <c r="T2316">
        <v>48</v>
      </c>
      <c r="U2316">
        <v>64</v>
      </c>
      <c r="V2316">
        <v>96</v>
      </c>
    </row>
    <row r="2317" spans="2:33" x14ac:dyDescent="0.4">
      <c r="B2317" s="4" t="s">
        <v>63</v>
      </c>
      <c r="C2317" s="4" t="s">
        <v>1873</v>
      </c>
      <c r="F2317" t="s">
        <v>1957</v>
      </c>
      <c r="G2317" s="4" t="s">
        <v>1875</v>
      </c>
      <c r="H2317" s="4" t="s">
        <v>2023</v>
      </c>
      <c r="I2317" s="4" t="str">
        <f t="shared" si="36"/>
        <v>选项表!$M$2317#</v>
      </c>
      <c r="J2317" s="4"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O2317">IFERROR(_xlfn._xlws.SORT(
    _xlfn.UNIQUE(
        TRANSPOSE(
            _xlfn.FILTERXML("&lt;select&gt;&lt;x&gt;"&amp;SUBSTITUTE(选项表[[#This Row],[选项表]],",","&lt;/x&gt;&lt;x&gt;") &amp;"&lt;/x&gt;&lt;/select&gt;","//x")
        )
    )
),"无合适选项，请联系作者更新数据")</f>
        <v>64</v>
      </c>
      <c r="N2317">
        <v>128</v>
      </c>
      <c r="O2317">
        <v>256</v>
      </c>
    </row>
    <row r="2318" spans="2:33" x14ac:dyDescent="0.4">
      <c r="B2318" s="4" t="s">
        <v>63</v>
      </c>
      <c r="C2318" s="4" t="s">
        <v>1873</v>
      </c>
      <c r="F2318" t="s">
        <v>1958</v>
      </c>
      <c r="G2318" s="4" t="s">
        <v>1875</v>
      </c>
      <c r="H2318" s="4" t="s">
        <v>2043</v>
      </c>
      <c r="I2318" s="4" t="str">
        <f t="shared" si="36"/>
        <v>选项表!$M$2318#</v>
      </c>
      <c r="J2318" s="4"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P2318">IFERROR(_xlfn._xlws.SORT(
    _xlfn.UNIQUE(
        TRANSPOSE(
            _xlfn.FILTERXML("&lt;select&gt;&lt;x&gt;"&amp;SUBSTITUTE(选项表[[#This Row],[选项表]],",","&lt;/x&gt;&lt;x&gt;") &amp;"&lt;/x&gt;&lt;/select&gt;","//x")
        )
    )
),"无合适选项，请联系作者更新数据")</f>
        <v>32</v>
      </c>
      <c r="N2318">
        <v>64</v>
      </c>
      <c r="O2318">
        <v>128</v>
      </c>
      <c r="P2318">
        <v>256</v>
      </c>
    </row>
    <row r="2319" spans="2:33" x14ac:dyDescent="0.4">
      <c r="B2319" s="4" t="s">
        <v>63</v>
      </c>
      <c r="C2319" s="4" t="s">
        <v>1873</v>
      </c>
      <c r="F2319" t="s">
        <v>1959</v>
      </c>
      <c r="G2319" s="4" t="s">
        <v>1875</v>
      </c>
      <c r="H2319" s="4" t="s">
        <v>2027</v>
      </c>
      <c r="I2319" s="4" t="str">
        <f t="shared" si="36"/>
        <v>选项表!$M$2319#</v>
      </c>
      <c r="J2319" s="4"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R2319">IFERROR(_xlfn._xlws.SORT(
    _xlfn.UNIQUE(
        TRANSPOSE(
            _xlfn.FILTERXML("&lt;select&gt;&lt;x&gt;"&amp;SUBSTITUTE(选项表[[#This Row],[选项表]],",","&lt;/x&gt;&lt;x&gt;") &amp;"&lt;/x&gt;&lt;/select&gt;","//x")
        )
    )
),"无合适选项，请联系作者更新数据")</f>
        <v>32</v>
      </c>
      <c r="N2319">
        <v>64</v>
      </c>
      <c r="O2319">
        <v>96</v>
      </c>
      <c r="P2319">
        <v>128</v>
      </c>
      <c r="Q2319">
        <v>256</v>
      </c>
      <c r="R2319">
        <v>320</v>
      </c>
    </row>
    <row r="2320" spans="2:33" x14ac:dyDescent="0.4">
      <c r="B2320" s="4" t="s">
        <v>63</v>
      </c>
      <c r="C2320" s="4" t="s">
        <v>1873</v>
      </c>
      <c r="F2320" t="s">
        <v>1982</v>
      </c>
      <c r="G2320" s="4" t="s">
        <v>1875</v>
      </c>
      <c r="H2320" s="4" t="s">
        <v>2029</v>
      </c>
      <c r="I2320" s="4" t="str">
        <f t="shared" si="36"/>
        <v>选项表!$M$2320#</v>
      </c>
      <c r="J2320" s="4"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U2320">IFERROR(_xlfn._xlws.SORT(
    _xlfn.UNIQUE(
        TRANSPOSE(
            _xlfn.FILTERXML("&lt;select&gt;&lt;x&gt;"&amp;SUBSTITUTE(选项表[[#This Row],[选项表]],",","&lt;/x&gt;&lt;x&gt;") &amp;"&lt;/x&gt;&lt;/select&gt;","//x")
        )
    )
),"无合适选项，请联系作者更新数据")</f>
        <v>8</v>
      </c>
      <c r="N2320">
        <v>12</v>
      </c>
      <c r="O2320">
        <v>32</v>
      </c>
      <c r="P2320">
        <v>64</v>
      </c>
      <c r="Q2320">
        <v>128</v>
      </c>
      <c r="R2320">
        <v>256</v>
      </c>
      <c r="S2320">
        <v>470</v>
      </c>
      <c r="T2320">
        <v>512</v>
      </c>
      <c r="U2320">
        <v>940</v>
      </c>
    </row>
    <row r="2321" spans="2:24" x14ac:dyDescent="0.4">
      <c r="B2321" s="4" t="s">
        <v>63</v>
      </c>
      <c r="C2321" s="4" t="s">
        <v>1873</v>
      </c>
      <c r="F2321" t="s">
        <v>1981</v>
      </c>
      <c r="G2321" s="4" t="s">
        <v>1875</v>
      </c>
      <c r="H2321" s="4" t="s">
        <v>2028</v>
      </c>
      <c r="I2321" s="4" t="str">
        <f t="shared" si="36"/>
        <v>选项表!$M$2321#</v>
      </c>
      <c r="J2321" s="4"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R2321">IFERROR(_xlfn._xlws.SORT(
    _xlfn.UNIQUE(
        TRANSPOSE(
            _xlfn.FILTERXML("&lt;select&gt;&lt;x&gt;"&amp;SUBSTITUTE(选项表[[#This Row],[选项表]],",","&lt;/x&gt;&lt;x&gt;") &amp;"&lt;/x&gt;&lt;/select&gt;","//x")
        )
    )
),"无合适选项，请联系作者更新数据")</f>
        <v>8</v>
      </c>
      <c r="N2321">
        <v>32</v>
      </c>
      <c r="O2321">
        <v>64</v>
      </c>
      <c r="P2321">
        <v>128</v>
      </c>
      <c r="Q2321">
        <v>256</v>
      </c>
      <c r="R2321">
        <v>384</v>
      </c>
    </row>
    <row r="2322" spans="2:24" x14ac:dyDescent="0.4">
      <c r="B2322" s="4" t="s">
        <v>63</v>
      </c>
      <c r="C2322" s="4" t="s">
        <v>1873</v>
      </c>
      <c r="F2322" t="s">
        <v>1983</v>
      </c>
      <c r="G2322" s="4" t="s">
        <v>1875</v>
      </c>
      <c r="H2322" s="4" t="s">
        <v>2050</v>
      </c>
      <c r="I2322" s="4" t="str">
        <f t="shared" si="36"/>
        <v>选项表!$M$2322#</v>
      </c>
      <c r="J2322" s="4"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V2322">IFERROR(_xlfn._xlws.SORT(
    _xlfn.UNIQUE(
        TRANSPOSE(
            _xlfn.FILTERXML("&lt;select&gt;&lt;x&gt;"&amp;SUBSTITUTE(选项表[[#This Row],[选项表]],",","&lt;/x&gt;&lt;x&gt;") &amp;"&lt;/x&gt;&lt;/select&gt;","//x")
        )
    )
),"无合适选项，请联系作者更新数据")</f>
        <v>8</v>
      </c>
      <c r="N2322">
        <v>16</v>
      </c>
      <c r="O2322">
        <v>32</v>
      </c>
      <c r="P2322">
        <v>64</v>
      </c>
      <c r="Q2322">
        <v>96</v>
      </c>
      <c r="R2322">
        <v>128</v>
      </c>
      <c r="S2322">
        <v>192</v>
      </c>
      <c r="T2322">
        <v>256</v>
      </c>
      <c r="U2322">
        <v>512</v>
      </c>
      <c r="V2322">
        <v>700</v>
      </c>
    </row>
    <row r="2323" spans="2:24" x14ac:dyDescent="0.4">
      <c r="B2323" s="4" t="s">
        <v>63</v>
      </c>
      <c r="C2323" s="4" t="s">
        <v>1873</v>
      </c>
      <c r="F2323" t="s">
        <v>1984</v>
      </c>
      <c r="G2323" s="4" t="s">
        <v>1875</v>
      </c>
      <c r="H2323" s="4" t="s">
        <v>2031</v>
      </c>
      <c r="I2323" s="4" t="str">
        <f t="shared" si="36"/>
        <v>选项表!$M$2323#</v>
      </c>
      <c r="J2323" s="4"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X2323">IFERROR(_xlfn._xlws.SORT(
    _xlfn.UNIQUE(
        TRANSPOSE(
            _xlfn.FILTERXML("&lt;select&gt;&lt;x&gt;"&amp;SUBSTITUTE(选项表[[#This Row],[选项表]],",","&lt;/x&gt;&lt;x&gt;") &amp;"&lt;/x&gt;&lt;/select&gt;","//x")
        )
    )
),"无合适选项，请联系作者更新数据")</f>
        <v>8</v>
      </c>
      <c r="N2323">
        <v>16</v>
      </c>
      <c r="O2323">
        <v>32</v>
      </c>
      <c r="P2323">
        <v>64</v>
      </c>
      <c r="Q2323">
        <v>96</v>
      </c>
      <c r="R2323">
        <v>144</v>
      </c>
      <c r="S2323">
        <v>128</v>
      </c>
      <c r="T2323">
        <v>192</v>
      </c>
      <c r="U2323">
        <v>256</v>
      </c>
      <c r="V2323">
        <v>384</v>
      </c>
      <c r="W2323">
        <v>512</v>
      </c>
      <c r="X2323">
        <v>648</v>
      </c>
    </row>
    <row r="2324" spans="2:24" x14ac:dyDescent="0.4">
      <c r="B2324" s="4" t="s">
        <v>63</v>
      </c>
      <c r="C2324" s="4" t="s">
        <v>1873</v>
      </c>
      <c r="F2324" t="s">
        <v>1986</v>
      </c>
      <c r="G2324" s="4" t="s">
        <v>1875</v>
      </c>
      <c r="H2324" s="4" t="s">
        <v>2033</v>
      </c>
      <c r="I2324" s="4" t="str">
        <f t="shared" si="36"/>
        <v>选项表!$M$2324#</v>
      </c>
      <c r="J2324" s="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V2324">IFERROR(_xlfn._xlws.SORT(
    _xlfn.UNIQUE(
        TRANSPOSE(
            _xlfn.FILTERXML("&lt;select&gt;&lt;x&gt;"&amp;SUBSTITUTE(选项表[[#This Row],[选项表]],",","&lt;/x&gt;&lt;x&gt;") &amp;"&lt;/x&gt;&lt;/select&gt;","//x")
        )
    )
),"无合适选项，请联系作者更新数据")</f>
        <v>8</v>
      </c>
      <c r="N2324">
        <v>16</v>
      </c>
      <c r="O2324">
        <v>32</v>
      </c>
      <c r="P2324">
        <v>64</v>
      </c>
      <c r="Q2324">
        <v>96</v>
      </c>
      <c r="R2324">
        <v>128</v>
      </c>
      <c r="S2324">
        <v>192</v>
      </c>
      <c r="T2324">
        <v>256</v>
      </c>
      <c r="U2324">
        <v>384</v>
      </c>
      <c r="V2324">
        <v>448</v>
      </c>
    </row>
    <row r="2325" spans="2:24" x14ac:dyDescent="0.4">
      <c r="B2325" s="4" t="s">
        <v>63</v>
      </c>
      <c r="C2325" s="4" t="s">
        <v>1873</v>
      </c>
      <c r="F2325" t="s">
        <v>1987</v>
      </c>
      <c r="G2325" s="4" t="s">
        <v>1875</v>
      </c>
      <c r="H2325" s="4" t="s">
        <v>2034</v>
      </c>
      <c r="I2325" s="4" t="str">
        <f t="shared" si="36"/>
        <v>选项表!$M$2325#</v>
      </c>
      <c r="J2325" s="4"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T2325">IFERROR(_xlfn._xlws.SORT(
    _xlfn.UNIQUE(
        TRANSPOSE(
            _xlfn.FILTERXML("&lt;select&gt;&lt;x&gt;"&amp;SUBSTITUTE(选项表[[#This Row],[选项表]],",","&lt;/x&gt;&lt;x&gt;") &amp;"&lt;/x&gt;&lt;/select&gt;","//x")
        )
    )
),"无合适选项，请联系作者更新数据")</f>
        <v>8</v>
      </c>
      <c r="N2325">
        <v>16</v>
      </c>
      <c r="O2325">
        <v>32</v>
      </c>
      <c r="P2325">
        <v>64</v>
      </c>
      <c r="Q2325">
        <v>96</v>
      </c>
      <c r="R2325">
        <v>128</v>
      </c>
      <c r="S2325">
        <v>192</v>
      </c>
      <c r="T2325">
        <v>256</v>
      </c>
    </row>
    <row r="2326" spans="2:24" x14ac:dyDescent="0.4">
      <c r="B2326" s="4" t="s">
        <v>63</v>
      </c>
      <c r="C2326" s="4" t="s">
        <v>1873</v>
      </c>
      <c r="F2326" t="s">
        <v>1961</v>
      </c>
      <c r="G2326" s="4" t="s">
        <v>1875</v>
      </c>
      <c r="H2326" s="4" t="s">
        <v>2192</v>
      </c>
      <c r="I2326" s="4" t="str">
        <f t="shared" si="36"/>
        <v>选项表!$M$2326#</v>
      </c>
      <c r="J2326" s="4"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U2326">IFERROR(_xlfn._xlws.SORT(
    _xlfn.UNIQUE(
        TRANSPOSE(
            _xlfn.FILTERXML("&lt;select&gt;&lt;x&gt;"&amp;SUBSTITUTE(选项表[[#This Row],[选项表]],",","&lt;/x&gt;&lt;x&gt;") &amp;"&lt;/x&gt;&lt;/select&gt;","//x")
        )
    )
),"无合适选项，请联系作者更新数据")</f>
        <v>8</v>
      </c>
      <c r="N2326">
        <v>16</v>
      </c>
      <c r="O2326">
        <v>32</v>
      </c>
      <c r="P2326">
        <v>64</v>
      </c>
      <c r="Q2326">
        <v>128</v>
      </c>
      <c r="R2326">
        <v>216</v>
      </c>
      <c r="S2326">
        <v>256</v>
      </c>
      <c r="T2326">
        <v>320</v>
      </c>
      <c r="U2326">
        <v>432</v>
      </c>
    </row>
    <row r="2327" spans="2:24" x14ac:dyDescent="0.4">
      <c r="B2327" s="4" t="s">
        <v>63</v>
      </c>
      <c r="C2327" s="4" t="s">
        <v>1873</v>
      </c>
      <c r="F2327" t="s">
        <v>1962</v>
      </c>
      <c r="G2327" s="4" t="s">
        <v>1875</v>
      </c>
      <c r="H2327" s="4" t="s">
        <v>2193</v>
      </c>
      <c r="I2327" s="4" t="str">
        <f t="shared" si="36"/>
        <v>选项表!$M$2327#</v>
      </c>
      <c r="J2327" s="4"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V2327">IFERROR(_xlfn._xlws.SORT(
    _xlfn.UNIQUE(
        TRANSPOSE(
            _xlfn.FILTERXML("&lt;select&gt;&lt;x&gt;"&amp;SUBSTITUTE(选项表[[#This Row],[选项表]],",","&lt;/x&gt;&lt;x&gt;") &amp;"&lt;/x&gt;&lt;/select&gt;","//x")
        )
    )
),"无合适选项，请联系作者更新数据")</f>
        <v>8</v>
      </c>
      <c r="N2327">
        <v>16</v>
      </c>
      <c r="O2327">
        <v>32</v>
      </c>
      <c r="P2327">
        <v>64</v>
      </c>
      <c r="Q2327">
        <v>128</v>
      </c>
      <c r="R2327">
        <v>96</v>
      </c>
      <c r="S2327">
        <v>192</v>
      </c>
      <c r="T2327">
        <v>184</v>
      </c>
      <c r="U2327">
        <v>256</v>
      </c>
      <c r="V2327">
        <v>368</v>
      </c>
    </row>
    <row r="2328" spans="2:24" x14ac:dyDescent="0.4">
      <c r="B2328" s="4" t="s">
        <v>63</v>
      </c>
      <c r="C2328" s="4" t="s">
        <v>1873</v>
      </c>
      <c r="F2328" t="s">
        <v>1963</v>
      </c>
      <c r="G2328" s="4" t="s">
        <v>1875</v>
      </c>
      <c r="H2328" s="4" t="s">
        <v>2194</v>
      </c>
      <c r="I2328" s="4" t="str">
        <f t="shared" si="36"/>
        <v>选项表!$M$2328#</v>
      </c>
      <c r="J2328" s="4"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R2328">IFERROR(_xlfn._xlws.SORT(
    _xlfn.UNIQUE(
        TRANSPOSE(
            _xlfn.FILTERXML("&lt;select&gt;&lt;x&gt;"&amp;SUBSTITUTE(选项表[[#This Row],[选项表]],",","&lt;/x&gt;&lt;x&gt;") &amp;"&lt;/x&gt;&lt;/select&gt;","//x")
        )
    )
),"无合适选项，请联系作者更新数据")</f>
        <v>8</v>
      </c>
      <c r="N2328">
        <v>16</v>
      </c>
      <c r="O2328">
        <v>32</v>
      </c>
      <c r="P2328">
        <v>64</v>
      </c>
      <c r="Q2328">
        <v>174</v>
      </c>
      <c r="R2328">
        <v>348</v>
      </c>
    </row>
    <row r="2329" spans="2:24" x14ac:dyDescent="0.4">
      <c r="B2329" s="4" t="s">
        <v>63</v>
      </c>
      <c r="C2329" s="4" t="s">
        <v>1873</v>
      </c>
      <c r="F2329" t="s">
        <v>1960</v>
      </c>
      <c r="G2329" s="4" t="s">
        <v>1875</v>
      </c>
      <c r="H2329" s="4" t="s">
        <v>2191</v>
      </c>
      <c r="I2329" s="4" t="str">
        <f t="shared" si="36"/>
        <v>选项表!$M$2329#</v>
      </c>
      <c r="J2329" s="4"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Q2329">IFERROR(_xlfn._xlws.SORT(
    _xlfn.UNIQUE(
        TRANSPOSE(
            _xlfn.FILTERXML("&lt;select&gt;&lt;x&gt;"&amp;SUBSTITUTE(选项表[[#This Row],[选项表]],",","&lt;/x&gt;&lt;x&gt;") &amp;"&lt;/x&gt;&lt;/select&gt;","//x")
        )
    )
),"无合适选项，请联系作者更新数据")</f>
        <v>8</v>
      </c>
      <c r="N2329">
        <v>16</v>
      </c>
      <c r="O2329">
        <v>32</v>
      </c>
      <c r="P2329">
        <v>64</v>
      </c>
      <c r="Q2329">
        <v>128</v>
      </c>
    </row>
    <row r="2330" spans="2:24" x14ac:dyDescent="0.4">
      <c r="B2330" s="4" t="s">
        <v>63</v>
      </c>
      <c r="C2330" s="4" t="s">
        <v>1873</v>
      </c>
      <c r="F2330" t="s">
        <v>1964</v>
      </c>
      <c r="G2330" s="4" t="s">
        <v>1875</v>
      </c>
      <c r="H2330" s="4" t="s">
        <v>2191</v>
      </c>
      <c r="I2330" s="4" t="str">
        <f t="shared" si="36"/>
        <v>选项表!$M$2330#</v>
      </c>
      <c r="J2330" s="4"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Q2330">IFERROR(_xlfn._xlws.SORT(
    _xlfn.UNIQUE(
        TRANSPOSE(
            _xlfn.FILTERXML("&lt;select&gt;&lt;x&gt;"&amp;SUBSTITUTE(选项表[[#This Row],[选项表]],",","&lt;/x&gt;&lt;x&gt;") &amp;"&lt;/x&gt;&lt;/select&gt;","//x")
        )
    )
),"无合适选项，请联系作者更新数据")</f>
        <v>8</v>
      </c>
      <c r="N2330">
        <v>16</v>
      </c>
      <c r="O2330">
        <v>32</v>
      </c>
      <c r="P2330">
        <v>64</v>
      </c>
      <c r="Q2330">
        <v>128</v>
      </c>
    </row>
    <row r="2331" spans="2:24" x14ac:dyDescent="0.4">
      <c r="B2331" s="4" t="s">
        <v>63</v>
      </c>
      <c r="C2331" s="4" t="s">
        <v>1873</v>
      </c>
      <c r="F2331" t="s">
        <v>1965</v>
      </c>
      <c r="G2331" s="4" t="s">
        <v>1875</v>
      </c>
      <c r="H2331" s="4" t="s">
        <v>2195</v>
      </c>
      <c r="I2331" s="4" t="str">
        <f t="shared" si="36"/>
        <v>选项表!$M$2331#</v>
      </c>
      <c r="J2331" s="4"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Q2331">IFERROR(_xlfn._xlws.SORT(
    _xlfn.UNIQUE(
        TRANSPOSE(
            _xlfn.FILTERXML("&lt;select&gt;&lt;x&gt;"&amp;SUBSTITUTE(选项表[[#This Row],[选项表]],",","&lt;/x&gt;&lt;x&gt;") &amp;"&lt;/x&gt;&lt;/select&gt;","//x")
        )
    )
),"无合适选项，请联系作者更新数据")</f>
        <v>8</v>
      </c>
      <c r="N2331">
        <v>16</v>
      </c>
      <c r="O2331">
        <v>32</v>
      </c>
      <c r="P2331">
        <v>64</v>
      </c>
      <c r="Q2331">
        <v>96</v>
      </c>
    </row>
    <row r="2332" spans="2:24" x14ac:dyDescent="0.4">
      <c r="B2332" s="4" t="s">
        <v>63</v>
      </c>
      <c r="C2332" s="4" t="s">
        <v>1873</v>
      </c>
      <c r="F2332" t="s">
        <v>1999</v>
      </c>
      <c r="G2332" s="4" t="s">
        <v>1875</v>
      </c>
      <c r="H2332" s="4" t="s">
        <v>2051</v>
      </c>
      <c r="I2332" s="4" t="str">
        <f t="shared" si="36"/>
        <v>选项表!$M$2332#</v>
      </c>
      <c r="J2332" s="4"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N2332">IFERROR(_xlfn._xlws.SORT(
    _xlfn.UNIQUE(
        TRANSPOSE(
            _xlfn.FILTERXML("&lt;select&gt;&lt;x&gt;"&amp;SUBSTITUTE(选项表[[#This Row],[选项表]],",","&lt;/x&gt;&lt;x&gt;") &amp;"&lt;/x&gt;&lt;/select&gt;","//x")
        )
    )
),"无合适选项，请联系作者更新数据")</f>
        <v>48</v>
      </c>
      <c r="N2332">
        <v>96</v>
      </c>
    </row>
    <row r="2333" spans="2:24" x14ac:dyDescent="0.4">
      <c r="B2333" s="4" t="s">
        <v>63</v>
      </c>
      <c r="C2333" s="4" t="s">
        <v>1873</v>
      </c>
      <c r="F2333" t="s">
        <v>1991</v>
      </c>
      <c r="G2333" s="4" t="s">
        <v>1875</v>
      </c>
      <c r="H2333" s="4" t="s">
        <v>2039</v>
      </c>
      <c r="I2333" s="4" t="str">
        <f t="shared" si="36"/>
        <v>选项表!$M$2333#</v>
      </c>
      <c r="J2333" s="4"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N2333">IFERROR(_xlfn._xlws.SORT(
    _xlfn.UNIQUE(
        TRANSPOSE(
            _xlfn.FILTERXML("&lt;select&gt;&lt;x&gt;"&amp;SUBSTITUTE(选项表[[#This Row],[选项表]],",","&lt;/x&gt;&lt;x&gt;") &amp;"&lt;/x&gt;&lt;/select&gt;","//x")
        )
    )
),"无合适选项，请联系作者更新数据")</f>
        <v>20</v>
      </c>
      <c r="N2333">
        <v>40</v>
      </c>
    </row>
    <row r="2334" spans="2:24" x14ac:dyDescent="0.4">
      <c r="B2334" s="4" t="s">
        <v>63</v>
      </c>
      <c r="C2334" s="4" t="s">
        <v>1873</v>
      </c>
      <c r="F2334" t="s">
        <v>1990</v>
      </c>
      <c r="G2334" s="4" t="s">
        <v>1875</v>
      </c>
      <c r="H2334" s="4" t="s">
        <v>2037</v>
      </c>
      <c r="I2334" s="4" t="str">
        <f t="shared" si="36"/>
        <v>选项表!$M$2334#</v>
      </c>
      <c r="J2334" s="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S2334">IFERROR(_xlfn._xlws.SORT(
    _xlfn.UNIQUE(
        TRANSPOSE(
            _xlfn.FILTERXML("&lt;select&gt;&lt;x&gt;"&amp;SUBSTITUTE(选项表[[#This Row],[选项表]],",","&lt;/x&gt;&lt;x&gt;") &amp;"&lt;/x&gt;&lt;/select&gt;","//x")
        )
    )
),"无合适选项，请联系作者更新数据")</f>
        <v>20</v>
      </c>
      <c r="N2334">
        <v>32</v>
      </c>
      <c r="O2334">
        <v>40</v>
      </c>
      <c r="P2334">
        <v>80</v>
      </c>
      <c r="Q2334">
        <v>128</v>
      </c>
      <c r="R2334">
        <v>160</v>
      </c>
      <c r="S2334">
        <v>320</v>
      </c>
    </row>
    <row r="2335" spans="2:24" x14ac:dyDescent="0.4">
      <c r="B2335" s="4" t="s">
        <v>63</v>
      </c>
      <c r="C2335" s="4" t="s">
        <v>1873</v>
      </c>
      <c r="F2335" t="s">
        <v>1989</v>
      </c>
      <c r="G2335" s="4" t="s">
        <v>1875</v>
      </c>
      <c r="H2335" s="4" t="s">
        <v>2036</v>
      </c>
      <c r="I2335" s="4" t="str">
        <f t="shared" si="36"/>
        <v>选项表!$M$2335#</v>
      </c>
      <c r="J2335" s="4"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P2335">IFERROR(_xlfn._xlws.SORT(
    _xlfn.UNIQUE(
        TRANSPOSE(
            _xlfn.FILTERXML("&lt;select&gt;&lt;x&gt;"&amp;SUBSTITUTE(选项表[[#This Row],[选项表]],",","&lt;/x&gt;&lt;x&gt;") &amp;"&lt;/x&gt;&lt;/select&gt;","//x")
        )
    )
),"无合适选项，请联系作者更新数据")</f>
        <v>56</v>
      </c>
      <c r="N2335">
        <v>112</v>
      </c>
      <c r="O2335">
        <v>224</v>
      </c>
      <c r="P2335">
        <v>448</v>
      </c>
    </row>
    <row r="2336" spans="2:24" x14ac:dyDescent="0.4">
      <c r="B2336" s="4" t="s">
        <v>63</v>
      </c>
      <c r="C2336" s="4" t="s">
        <v>1873</v>
      </c>
      <c r="F2336" t="s">
        <v>1993</v>
      </c>
      <c r="G2336" s="4" t="s">
        <v>1875</v>
      </c>
      <c r="H2336" s="4" t="s">
        <v>2052</v>
      </c>
      <c r="I2336" s="4" t="str">
        <f t="shared" si="36"/>
        <v>选项表!$M$2336#</v>
      </c>
      <c r="J2336" s="4"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O2336">IFERROR(_xlfn._xlws.SORT(
    _xlfn.UNIQUE(
        TRANSPOSE(
            _xlfn.FILTERXML("&lt;select&gt;&lt;x&gt;"&amp;SUBSTITUTE(选项表[[#This Row],[选项表]],",","&lt;/x&gt;&lt;x&gt;") &amp;"&lt;/x&gt;&lt;/select&gt;","//x")
        )
    )
),"无合适选项，请联系作者更新数据")</f>
        <v>40</v>
      </c>
      <c r="N2336">
        <v>160</v>
      </c>
      <c r="O2336">
        <v>320</v>
      </c>
    </row>
    <row r="2337" spans="2:27" x14ac:dyDescent="0.4">
      <c r="B2337" s="4" t="s">
        <v>63</v>
      </c>
      <c r="C2337" s="4" t="s">
        <v>1873</v>
      </c>
      <c r="F2337" t="s">
        <v>1992</v>
      </c>
      <c r="G2337" s="4" t="s">
        <v>1875</v>
      </c>
      <c r="H2337" s="4" t="s">
        <v>2040</v>
      </c>
      <c r="I2337" s="4" t="str">
        <f t="shared" si="36"/>
        <v>选项表!$M$2337#</v>
      </c>
      <c r="J2337" s="4"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P2337">IFERROR(_xlfn._xlws.SORT(
    _xlfn.UNIQUE(
        TRANSPOSE(
            _xlfn.FILTERXML("&lt;select&gt;&lt;x&gt;"&amp;SUBSTITUTE(选项表[[#This Row],[选项表]],",","&lt;/x&gt;&lt;x&gt;") &amp;"&lt;/x&gt;&lt;/select&gt;","//x")
        )
    )
),"无合适选项，请联系作者更新数据")</f>
        <v>40</v>
      </c>
      <c r="N2337">
        <v>80</v>
      </c>
      <c r="O2337">
        <v>160</v>
      </c>
      <c r="P2337">
        <v>320</v>
      </c>
    </row>
    <row r="2338" spans="2:27" x14ac:dyDescent="0.4">
      <c r="B2338" s="4" t="s">
        <v>63</v>
      </c>
      <c r="C2338" s="4" t="s">
        <v>1873</v>
      </c>
      <c r="F2338" t="s">
        <v>1994</v>
      </c>
      <c r="G2338" s="4" t="s">
        <v>1875</v>
      </c>
      <c r="H2338" s="4" t="s">
        <v>2041</v>
      </c>
      <c r="I2338" s="4" t="str">
        <f t="shared" si="36"/>
        <v>选项表!$M$2338#</v>
      </c>
      <c r="J2338" s="4"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O2338">IFERROR(_xlfn._xlws.SORT(
    _xlfn.UNIQUE(
        TRANSPOSE(
            _xlfn.FILTERXML("&lt;select&gt;&lt;x&gt;"&amp;SUBSTITUTE(选项表[[#This Row],[选项表]],",","&lt;/x&gt;&lt;x&gt;") &amp;"&lt;/x&gt;&lt;/select&gt;","//x")
        )
    )
),"无合适选项，请联系作者更新数据")</f>
        <v>64</v>
      </c>
      <c r="N2338">
        <v>226</v>
      </c>
      <c r="O2338">
        <v>452</v>
      </c>
    </row>
    <row r="2339" spans="2:27" x14ac:dyDescent="0.4">
      <c r="B2339" s="4" t="s">
        <v>63</v>
      </c>
      <c r="C2339" s="4" t="s">
        <v>1873</v>
      </c>
      <c r="F2339" t="s">
        <v>1988</v>
      </c>
      <c r="G2339" s="4" t="s">
        <v>1875</v>
      </c>
      <c r="H2339" s="4" t="s">
        <v>2035</v>
      </c>
      <c r="I2339" s="4" t="str">
        <f t="shared" si="36"/>
        <v>选项表!$M$2339#</v>
      </c>
      <c r="J2339" s="4"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P2339">IFERROR(_xlfn._xlws.SORT(
    _xlfn.UNIQUE(
        TRANSPOSE(
            _xlfn.FILTERXML("&lt;select&gt;&lt;x&gt;"&amp;SUBSTITUTE(选项表[[#This Row],[选项表]],",","&lt;/x&gt;&lt;x&gt;") &amp;"&lt;/x&gt;&lt;/select&gt;","//x")
        )
    )
),"无合适选项，请联系作者更新数据")</f>
        <v>96</v>
      </c>
      <c r="N2339">
        <v>192</v>
      </c>
      <c r="O2339">
        <v>474</v>
      </c>
      <c r="P2339">
        <v>948</v>
      </c>
    </row>
    <row r="2340" spans="2:27" x14ac:dyDescent="0.4">
      <c r="B2340" s="4" t="s">
        <v>63</v>
      </c>
      <c r="C2340" s="4" t="s">
        <v>1873</v>
      </c>
      <c r="F2340" t="s">
        <v>1996</v>
      </c>
      <c r="G2340" s="4" t="s">
        <v>1875</v>
      </c>
      <c r="H2340" s="4" t="s">
        <v>2042</v>
      </c>
      <c r="I2340" s="4" t="str">
        <f t="shared" si="36"/>
        <v>选项表!$M$2340#</v>
      </c>
      <c r="J2340" s="4"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O2340">IFERROR(_xlfn._xlws.SORT(
    _xlfn.UNIQUE(
        TRANSPOSE(
            _xlfn.FILTERXML("&lt;select&gt;&lt;x&gt;"&amp;SUBSTITUTE(选项表[[#This Row],[选项表]],",","&lt;/x&gt;&lt;x&gt;") &amp;"&lt;/x&gt;&lt;/select&gt;","//x")
        )
    )
),"无合适选项，请联系作者更新数据")</f>
        <v>88</v>
      </c>
      <c r="N2340">
        <v>176</v>
      </c>
      <c r="O2340">
        <v>352</v>
      </c>
    </row>
    <row r="2341" spans="2:27" x14ac:dyDescent="0.4">
      <c r="B2341" s="4" t="s">
        <v>63</v>
      </c>
      <c r="C2341" s="4" t="s">
        <v>1873</v>
      </c>
      <c r="F2341" t="s">
        <v>1979</v>
      </c>
      <c r="G2341" s="4" t="s">
        <v>1875</v>
      </c>
      <c r="H2341" s="4" t="s">
        <v>2026</v>
      </c>
      <c r="I2341" s="4" t="str">
        <f t="shared" si="36"/>
        <v>选项表!$M$2341#</v>
      </c>
      <c r="J2341" s="4"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Q2341">IFERROR(_xlfn._xlws.SORT(
    _xlfn.UNIQUE(
        TRANSPOSE(
            _xlfn.FILTERXML("&lt;select&gt;&lt;x&gt;"&amp;SUBSTITUTE(选项表[[#This Row],[选项表]],",","&lt;/x&gt;&lt;x&gt;") &amp;"&lt;/x&gt;&lt;/select&gt;","//x")
        )
    )
),"无合适选项，请联系作者更新数据")</f>
        <v>32</v>
      </c>
      <c r="N2341">
        <v>64</v>
      </c>
      <c r="O2341">
        <v>128</v>
      </c>
      <c r="P2341">
        <v>256</v>
      </c>
      <c r="Q2341">
        <v>320</v>
      </c>
    </row>
    <row r="2342" spans="2:27" x14ac:dyDescent="0.4">
      <c r="B2342" s="4" t="s">
        <v>63</v>
      </c>
      <c r="C2342" s="4" t="s">
        <v>1873</v>
      </c>
      <c r="F2342" t="s">
        <v>1980</v>
      </c>
      <c r="G2342" s="4" t="s">
        <v>1875</v>
      </c>
      <c r="H2342" s="4" t="s">
        <v>2027</v>
      </c>
      <c r="I2342" s="4" t="str">
        <f t="shared" si="36"/>
        <v>选项表!$M$2342#</v>
      </c>
      <c r="J2342" s="4"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R2342">IFERROR(_xlfn._xlws.SORT(
    _xlfn.UNIQUE(
        TRANSPOSE(
            _xlfn.FILTERXML("&lt;select&gt;&lt;x&gt;"&amp;SUBSTITUTE(选项表[[#This Row],[选项表]],",","&lt;/x&gt;&lt;x&gt;") &amp;"&lt;/x&gt;&lt;/select&gt;","//x")
        )
    )
),"无合适选项，请联系作者更新数据")</f>
        <v>32</v>
      </c>
      <c r="N2342">
        <v>64</v>
      </c>
      <c r="O2342">
        <v>96</v>
      </c>
      <c r="P2342">
        <v>128</v>
      </c>
      <c r="Q2342">
        <v>256</v>
      </c>
      <c r="R2342">
        <v>320</v>
      </c>
    </row>
    <row r="2343" spans="2:27" x14ac:dyDescent="0.4">
      <c r="B2343" s="4" t="s">
        <v>63</v>
      </c>
      <c r="C2343" s="4" t="s">
        <v>1873</v>
      </c>
      <c r="F2343" t="s">
        <v>1998</v>
      </c>
      <c r="G2343" s="4" t="s">
        <v>1875</v>
      </c>
      <c r="H2343" s="4" t="s">
        <v>2049</v>
      </c>
      <c r="I2343" s="4" t="str">
        <f t="shared" si="36"/>
        <v>选项表!$M$2343#</v>
      </c>
      <c r="J2343" s="4"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IFERROR(_xlfn._xlws.SORT(
    _xlfn.UNIQUE(
        TRANSPOSE(
            _xlfn.FILTERXML("&lt;select&gt;&lt;x&gt;"&amp;SUBSTITUTE(选项表[[#This Row],[选项表]],",","&lt;/x&gt;&lt;x&gt;") &amp;"&lt;/x&gt;&lt;/select&gt;","//x")
        )
    )
),"无合适选项，请联系作者更新数据")</f>
        <v>224</v>
      </c>
    </row>
    <row r="2344" spans="2:27" x14ac:dyDescent="0.4">
      <c r="B2344" s="4" t="s">
        <v>63</v>
      </c>
      <c r="C2344" s="4" t="s">
        <v>1873</v>
      </c>
      <c r="F2344" t="s">
        <v>1968</v>
      </c>
      <c r="G2344" s="4" t="s">
        <v>1875</v>
      </c>
      <c r="H2344" s="4" t="s">
        <v>2021</v>
      </c>
      <c r="I2344" s="4" t="str">
        <f t="shared" si="36"/>
        <v>选项表!$M$2344#</v>
      </c>
      <c r="J2344" s="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IFERROR(_xlfn._xlws.SORT(
    _xlfn.UNIQUE(
        TRANSPOSE(
            _xlfn.FILTERXML("&lt;select&gt;&lt;x&gt;"&amp;SUBSTITUTE(选项表[[#This Row],[选项表]],",","&lt;/x&gt;&lt;x&gt;") &amp;"&lt;/x&gt;&lt;/select&gt;","//x")
        )
    )
),"无合适选项，请联系作者更新数据")</f>
        <v>384</v>
      </c>
    </row>
    <row r="2345" spans="2:27" x14ac:dyDescent="0.4">
      <c r="B2345" s="4" t="s">
        <v>63</v>
      </c>
      <c r="C2345" s="4" t="s">
        <v>1873</v>
      </c>
      <c r="F2345" t="s">
        <v>1978</v>
      </c>
      <c r="G2345" s="4" t="s">
        <v>1875</v>
      </c>
      <c r="H2345" s="4" t="s">
        <v>2021</v>
      </c>
      <c r="I2345" s="4" t="str">
        <f t="shared" si="36"/>
        <v>选项表!$M$2345#</v>
      </c>
      <c r="J2345" s="4"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IFERROR(_xlfn._xlws.SORT(
    _xlfn.UNIQUE(
        TRANSPOSE(
            _xlfn.FILTERXML("&lt;select&gt;&lt;x&gt;"&amp;SUBSTITUTE(选项表[[#This Row],[选项表]],",","&lt;/x&gt;&lt;x&gt;") &amp;"&lt;/x&gt;&lt;/select&gt;","//x")
        )
    )
),"无合适选项，请联系作者更新数据")</f>
        <v>384</v>
      </c>
    </row>
    <row r="2346" spans="2:27" x14ac:dyDescent="0.4">
      <c r="B2346" s="4" t="s">
        <v>63</v>
      </c>
      <c r="C2346" s="4" t="s">
        <v>1873</v>
      </c>
      <c r="F2346" t="s">
        <v>1997</v>
      </c>
      <c r="G2346" s="4" t="s">
        <v>1875</v>
      </c>
      <c r="H2346" s="4" t="s">
        <v>2047</v>
      </c>
      <c r="I2346" s="4" t="str">
        <f t="shared" si="36"/>
        <v>选项表!$M$2346#</v>
      </c>
      <c r="J2346" s="4"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IFERROR(_xlfn._xlws.SORT(
    _xlfn.UNIQUE(
        TRANSPOSE(
            _xlfn.FILTERXML("&lt;select&gt;&lt;x&gt;"&amp;SUBSTITUTE(选项表[[#This Row],[选项表]],",","&lt;/x&gt;&lt;x&gt;") &amp;"&lt;/x&gt;&lt;/select&gt;","//x")
        )
    )
),"无合适选项，请联系作者更新数据")</f>
        <v>192</v>
      </c>
    </row>
    <row r="2347" spans="2:27" x14ac:dyDescent="0.4">
      <c r="B2347" s="4" t="s">
        <v>63</v>
      </c>
      <c r="C2347" s="4" t="s">
        <v>1873</v>
      </c>
      <c r="F2347" t="s">
        <v>1956</v>
      </c>
      <c r="G2347" s="4" t="s">
        <v>1875</v>
      </c>
      <c r="H2347" s="4" t="s">
        <v>2021</v>
      </c>
      <c r="I2347" s="4" t="str">
        <f t="shared" si="36"/>
        <v>选项表!$M$2347#</v>
      </c>
      <c r="J2347" s="4"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IFERROR(_xlfn._xlws.SORT(
    _xlfn.UNIQUE(
        TRANSPOSE(
            _xlfn.FILTERXML("&lt;select&gt;&lt;x&gt;"&amp;SUBSTITUTE(选项表[[#This Row],[选项表]],",","&lt;/x&gt;&lt;x&gt;") &amp;"&lt;/x&gt;&lt;/select&gt;","//x")
        )
    )
),"无合适选项，请联系作者更新数据")</f>
        <v>384</v>
      </c>
    </row>
    <row r="2348" spans="2:27" x14ac:dyDescent="0.4">
      <c r="B2348" s="4" t="s">
        <v>63</v>
      </c>
      <c r="C2348" s="4" t="s">
        <v>1873</v>
      </c>
      <c r="F2348" t="s">
        <v>1995</v>
      </c>
      <c r="G2348" s="4" t="s">
        <v>1875</v>
      </c>
      <c r="H2348" s="4" t="s">
        <v>2021</v>
      </c>
      <c r="I2348" s="4" t="str">
        <f t="shared" si="36"/>
        <v>选项表!$M$2348#</v>
      </c>
      <c r="J2348" s="4"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IFERROR(_xlfn._xlws.SORT(
    _xlfn.UNIQUE(
        TRANSPOSE(
            _xlfn.FILTERXML("&lt;select&gt;&lt;x&gt;"&amp;SUBSTITUTE(选项表[[#This Row],[选项表]],",","&lt;/x&gt;&lt;x&gt;") &amp;"&lt;/x&gt;&lt;/select&gt;","//x")
        )
    )
),"无合适选项，请联系作者更新数据")</f>
        <v>384</v>
      </c>
    </row>
    <row r="2349" spans="2:27" x14ac:dyDescent="0.4">
      <c r="B2349" s="4" t="s">
        <v>63</v>
      </c>
      <c r="C2349" s="4" t="s">
        <v>1873</v>
      </c>
      <c r="F2349" t="s">
        <v>2000</v>
      </c>
      <c r="G2349" s="4" t="s">
        <v>1875</v>
      </c>
      <c r="H2349" s="4" t="s">
        <v>2021</v>
      </c>
      <c r="I2349" s="4" t="str">
        <f t="shared" si="36"/>
        <v>选项表!$M$2349#</v>
      </c>
      <c r="J2349" s="4"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IFERROR(_xlfn._xlws.SORT(
    _xlfn.UNIQUE(
        TRANSPOSE(
            _xlfn.FILTERXML("&lt;select&gt;&lt;x&gt;"&amp;SUBSTITUTE(选项表[[#This Row],[选项表]],",","&lt;/x&gt;&lt;x&gt;") &amp;"&lt;/x&gt;&lt;/select&gt;","//x")
        )
    )
),"无合适选项，请联系作者更新数据")</f>
        <v>384</v>
      </c>
    </row>
    <row r="2350" spans="2:27" x14ac:dyDescent="0.4">
      <c r="B2350" s="4" t="s">
        <v>206</v>
      </c>
      <c r="C2350" s="4" t="s">
        <v>11</v>
      </c>
      <c r="F2350" t="s">
        <v>2325</v>
      </c>
      <c r="G2350" s="4" t="s">
        <v>1875</v>
      </c>
      <c r="H2350" s="4" t="s">
        <v>2582</v>
      </c>
      <c r="I2350" s="4" t="str">
        <f t="shared" si="36"/>
        <v>选项表!$M$2350#</v>
      </c>
      <c r="J2350" s="4"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X2350">IFERROR(_xlfn._xlws.SORT(
    _xlfn.UNIQUE(
        TRANSPOSE(
            _xlfn.FILTERXML("&lt;select&gt;&lt;x&gt;"&amp;SUBSTITUTE(选项表[[#This Row],[选项表]],",","&lt;/x&gt;&lt;x&gt;") &amp;"&lt;/x&gt;&lt;/select&gt;","//x")
        )
    )
),"无合适选项，请联系作者更新数据")</f>
        <v>1</v>
      </c>
      <c r="N2350">
        <v>2</v>
      </c>
      <c r="O2350">
        <v>4</v>
      </c>
      <c r="P2350">
        <v>8</v>
      </c>
      <c r="Q2350">
        <v>12</v>
      </c>
      <c r="R2350">
        <v>16</v>
      </c>
      <c r="S2350">
        <v>20</v>
      </c>
      <c r="T2350">
        <v>24</v>
      </c>
      <c r="U2350">
        <v>32</v>
      </c>
      <c r="V2350">
        <v>40</v>
      </c>
      <c r="W2350">
        <v>48</v>
      </c>
      <c r="X2350">
        <v>64</v>
      </c>
    </row>
    <row r="2351" spans="2:27" x14ac:dyDescent="0.4">
      <c r="B2351" s="4" t="s">
        <v>206</v>
      </c>
      <c r="C2351" s="4" t="s">
        <v>11</v>
      </c>
      <c r="F2351" t="s">
        <v>2326</v>
      </c>
      <c r="G2351" s="4" t="s">
        <v>1875</v>
      </c>
      <c r="H2351" s="4" t="s">
        <v>2559</v>
      </c>
      <c r="I2351" s="4" t="str">
        <f t="shared" si="36"/>
        <v>选项表!$M$2351#</v>
      </c>
      <c r="J2351" s="4"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AA2351">IFERROR(_xlfn._xlws.SORT(
    _xlfn.UNIQUE(
        TRANSPOSE(
            _xlfn.FILTERXML("&lt;select&gt;&lt;x&gt;"&amp;SUBSTITUTE(选项表[[#This Row],[选项表]],",","&lt;/x&gt;&lt;x&gt;") &amp;"&lt;/x&gt;&lt;/select&gt;","//x")
        )
    )
),"无合适选项，请联系作者更新数据")</f>
        <v>2</v>
      </c>
      <c r="N2351">
        <v>4</v>
      </c>
      <c r="O2351">
        <v>12</v>
      </c>
      <c r="P2351">
        <v>20</v>
      </c>
      <c r="Q2351">
        <v>32</v>
      </c>
      <c r="R2351">
        <v>64</v>
      </c>
      <c r="S2351">
        <v>96</v>
      </c>
      <c r="T2351">
        <v>128</v>
      </c>
      <c r="U2351">
        <v>256</v>
      </c>
      <c r="V2351">
        <v>384</v>
      </c>
      <c r="W2351">
        <v>512</v>
      </c>
      <c r="X2351">
        <v>1024</v>
      </c>
      <c r="Y2351">
        <v>2048</v>
      </c>
      <c r="Z2351">
        <v>3072</v>
      </c>
      <c r="AA2351">
        <v>4096</v>
      </c>
    </row>
    <row r="2352" spans="2:27" x14ac:dyDescent="0.4">
      <c r="B2352" s="4" t="s">
        <v>2260</v>
      </c>
      <c r="C2352" s="4" t="s">
        <v>1873</v>
      </c>
      <c r="F2352" t="s">
        <v>2261</v>
      </c>
      <c r="G2352" s="4" t="s">
        <v>1875</v>
      </c>
      <c r="H2352" s="4" t="s">
        <v>2311</v>
      </c>
      <c r="I2352" s="4" t="str">
        <f t="shared" si="36"/>
        <v>选项表!$M$2352#</v>
      </c>
      <c r="J2352" s="4"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V2352">IFERROR(_xlfn._xlws.SORT(
    _xlfn.UNIQUE(
        TRANSPOSE(
            _xlfn.FILTERXML("&lt;select&gt;&lt;x&gt;"&amp;SUBSTITUTE(选项表[[#This Row],[选项表]],",","&lt;/x&gt;&lt;x&gt;") &amp;"&lt;/x&gt;&lt;/select&gt;","//x")
        )
    )
),"无合适选项，请联系作者更新数据")</f>
        <v>4</v>
      </c>
      <c r="N2352">
        <v>8</v>
      </c>
      <c r="O2352">
        <v>16</v>
      </c>
      <c r="P2352">
        <v>32</v>
      </c>
      <c r="Q2352">
        <v>64</v>
      </c>
      <c r="R2352">
        <v>48</v>
      </c>
      <c r="S2352">
        <v>96</v>
      </c>
      <c r="T2352">
        <v>128</v>
      </c>
      <c r="U2352">
        <v>192</v>
      </c>
      <c r="V2352">
        <v>256</v>
      </c>
    </row>
    <row r="2353" spans="2:30" x14ac:dyDescent="0.4">
      <c r="B2353" s="4" t="s">
        <v>2260</v>
      </c>
      <c r="C2353" s="4" t="s">
        <v>11</v>
      </c>
      <c r="F2353" t="s">
        <v>2261</v>
      </c>
      <c r="G2353" s="4" t="s">
        <v>1875</v>
      </c>
      <c r="H2353" s="4" t="s">
        <v>2311</v>
      </c>
      <c r="I2353" s="4" t="str">
        <f t="shared" si="36"/>
        <v>选项表!$M$2353#</v>
      </c>
      <c r="J2353" s="4"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V2353">IFERROR(_xlfn._xlws.SORT(
    _xlfn.UNIQUE(
        TRANSPOSE(
            _xlfn.FILTERXML("&lt;select&gt;&lt;x&gt;"&amp;SUBSTITUTE(选项表[[#This Row],[选项表]],",","&lt;/x&gt;&lt;x&gt;") &amp;"&lt;/x&gt;&lt;/select&gt;","//x")
        )
    )
),"无合适选项，请联系作者更新数据")</f>
        <v>4</v>
      </c>
      <c r="N2353">
        <v>8</v>
      </c>
      <c r="O2353">
        <v>16</v>
      </c>
      <c r="P2353">
        <v>32</v>
      </c>
      <c r="Q2353">
        <v>64</v>
      </c>
      <c r="R2353">
        <v>48</v>
      </c>
      <c r="S2353">
        <v>96</v>
      </c>
      <c r="T2353">
        <v>128</v>
      </c>
      <c r="U2353">
        <v>192</v>
      </c>
      <c r="V2353">
        <v>256</v>
      </c>
    </row>
    <row r="2354" spans="2:30" x14ac:dyDescent="0.4">
      <c r="B2354" s="4" t="s">
        <v>2260</v>
      </c>
      <c r="C2354" s="4" t="s">
        <v>1872</v>
      </c>
      <c r="F2354" t="s">
        <v>2261</v>
      </c>
      <c r="G2354" s="4" t="s">
        <v>1875</v>
      </c>
      <c r="H2354" s="4" t="s">
        <v>2311</v>
      </c>
      <c r="I2354" s="4" t="str">
        <f t="shared" si="36"/>
        <v>选项表!$M$2354#</v>
      </c>
      <c r="J2354" s="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V2354">IFERROR(_xlfn._xlws.SORT(
    _xlfn.UNIQUE(
        TRANSPOSE(
            _xlfn.FILTERXML("&lt;select&gt;&lt;x&gt;"&amp;SUBSTITUTE(选项表[[#This Row],[选项表]],",","&lt;/x&gt;&lt;x&gt;") &amp;"&lt;/x&gt;&lt;/select&gt;","//x")
        )
    )
),"无合适选项，请联系作者更新数据")</f>
        <v>4</v>
      </c>
      <c r="N2354">
        <v>8</v>
      </c>
      <c r="O2354">
        <v>16</v>
      </c>
      <c r="P2354">
        <v>32</v>
      </c>
      <c r="Q2354">
        <v>64</v>
      </c>
      <c r="R2354">
        <v>48</v>
      </c>
      <c r="S2354">
        <v>96</v>
      </c>
      <c r="T2354">
        <v>128</v>
      </c>
      <c r="U2354">
        <v>192</v>
      </c>
      <c r="V2354">
        <v>256</v>
      </c>
    </row>
    <row r="2355" spans="2:30" x14ac:dyDescent="0.4">
      <c r="B2355" s="4" t="s">
        <v>2260</v>
      </c>
      <c r="C2355" s="4" t="s">
        <v>1873</v>
      </c>
      <c r="F2355" t="s">
        <v>2262</v>
      </c>
      <c r="G2355" s="4" t="s">
        <v>1875</v>
      </c>
      <c r="H2355" s="4" t="s">
        <v>2312</v>
      </c>
      <c r="I2355" s="4" t="str">
        <f t="shared" si="36"/>
        <v>选项表!$M$2355#</v>
      </c>
      <c r="J2355" s="4"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AD2355">IFERROR(_xlfn._xlws.SORT(
    _xlfn.UNIQUE(
        TRANSPOSE(
            _xlfn.FILTERXML("&lt;select&gt;&lt;x&gt;"&amp;SUBSTITUTE(选项表[[#This Row],[选项表]],",","&lt;/x&gt;&lt;x&gt;") &amp;"&lt;/x&gt;&lt;/select&gt;","//x")
        )
    )
),"无合适选项，请联系作者更新数据")</f>
        <v>4</v>
      </c>
      <c r="N2355">
        <v>8</v>
      </c>
      <c r="O2355">
        <v>16</v>
      </c>
      <c r="P2355">
        <v>32</v>
      </c>
      <c r="Q2355">
        <v>64</v>
      </c>
      <c r="R2355">
        <v>128</v>
      </c>
      <c r="S2355">
        <v>96</v>
      </c>
      <c r="T2355">
        <v>192</v>
      </c>
      <c r="U2355">
        <v>256</v>
      </c>
      <c r="V2355">
        <v>160</v>
      </c>
      <c r="W2355">
        <v>320</v>
      </c>
      <c r="X2355">
        <v>384</v>
      </c>
      <c r="Y2355">
        <v>216</v>
      </c>
      <c r="Z2355">
        <v>470</v>
      </c>
      <c r="AA2355">
        <v>512</v>
      </c>
      <c r="AB2355">
        <v>640</v>
      </c>
      <c r="AC2355">
        <v>432</v>
      </c>
      <c r="AD2355">
        <v>940</v>
      </c>
    </row>
    <row r="2356" spans="2:30" x14ac:dyDescent="0.4">
      <c r="B2356" s="4" t="s">
        <v>2260</v>
      </c>
      <c r="C2356" s="4" t="s">
        <v>11</v>
      </c>
      <c r="F2356" t="s">
        <v>2262</v>
      </c>
      <c r="G2356" s="4" t="s">
        <v>1875</v>
      </c>
      <c r="H2356" s="4" t="s">
        <v>2312</v>
      </c>
      <c r="I2356" s="4" t="str">
        <f t="shared" si="36"/>
        <v>选项表!$M$2356#</v>
      </c>
      <c r="J2356" s="4"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AD2356">IFERROR(_xlfn._xlws.SORT(
    _xlfn.UNIQUE(
        TRANSPOSE(
            _xlfn.FILTERXML("&lt;select&gt;&lt;x&gt;"&amp;SUBSTITUTE(选项表[[#This Row],[选项表]],",","&lt;/x&gt;&lt;x&gt;") &amp;"&lt;/x&gt;&lt;/select&gt;","//x")
        )
    )
),"无合适选项，请联系作者更新数据")</f>
        <v>4</v>
      </c>
      <c r="N2356">
        <v>8</v>
      </c>
      <c r="O2356">
        <v>16</v>
      </c>
      <c r="P2356">
        <v>32</v>
      </c>
      <c r="Q2356">
        <v>64</v>
      </c>
      <c r="R2356">
        <v>128</v>
      </c>
      <c r="S2356">
        <v>96</v>
      </c>
      <c r="T2356">
        <v>192</v>
      </c>
      <c r="U2356">
        <v>256</v>
      </c>
      <c r="V2356">
        <v>160</v>
      </c>
      <c r="W2356">
        <v>320</v>
      </c>
      <c r="X2356">
        <v>384</v>
      </c>
      <c r="Y2356">
        <v>216</v>
      </c>
      <c r="Z2356">
        <v>470</v>
      </c>
      <c r="AA2356">
        <v>512</v>
      </c>
      <c r="AB2356">
        <v>640</v>
      </c>
      <c r="AC2356">
        <v>432</v>
      </c>
      <c r="AD2356">
        <v>940</v>
      </c>
    </row>
    <row r="2357" spans="2:30" x14ac:dyDescent="0.4">
      <c r="B2357" s="4" t="s">
        <v>2260</v>
      </c>
      <c r="C2357" s="4" t="s">
        <v>1872</v>
      </c>
      <c r="F2357" t="s">
        <v>2262</v>
      </c>
      <c r="G2357" s="4" t="s">
        <v>1875</v>
      </c>
      <c r="H2357" s="4" t="s">
        <v>2312</v>
      </c>
      <c r="I2357" s="4" t="str">
        <f t="shared" si="36"/>
        <v>选项表!$M$2357#</v>
      </c>
      <c r="J2357" s="4"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AD2357">IFERROR(_xlfn._xlws.SORT(
    _xlfn.UNIQUE(
        TRANSPOSE(
            _xlfn.FILTERXML("&lt;select&gt;&lt;x&gt;"&amp;SUBSTITUTE(选项表[[#This Row],[选项表]],",","&lt;/x&gt;&lt;x&gt;") &amp;"&lt;/x&gt;&lt;/select&gt;","//x")
        )
    )
),"无合适选项，请联系作者更新数据")</f>
        <v>4</v>
      </c>
      <c r="N2357">
        <v>8</v>
      </c>
      <c r="O2357">
        <v>16</v>
      </c>
      <c r="P2357">
        <v>32</v>
      </c>
      <c r="Q2357">
        <v>64</v>
      </c>
      <c r="R2357">
        <v>128</v>
      </c>
      <c r="S2357">
        <v>96</v>
      </c>
      <c r="T2357">
        <v>192</v>
      </c>
      <c r="U2357">
        <v>256</v>
      </c>
      <c r="V2357">
        <v>160</v>
      </c>
      <c r="W2357">
        <v>320</v>
      </c>
      <c r="X2357">
        <v>384</v>
      </c>
      <c r="Y2357">
        <v>216</v>
      </c>
      <c r="Z2357">
        <v>470</v>
      </c>
      <c r="AA2357">
        <v>512</v>
      </c>
      <c r="AB2357">
        <v>640</v>
      </c>
      <c r="AC2357">
        <v>432</v>
      </c>
      <c r="AD2357">
        <v>940</v>
      </c>
    </row>
    <row r="2358" spans="2:30" x14ac:dyDescent="0.4">
      <c r="B2358" s="4" t="s">
        <v>2260</v>
      </c>
      <c r="C2358" s="4" t="s">
        <v>1873</v>
      </c>
      <c r="F2358" t="s">
        <v>2263</v>
      </c>
      <c r="G2358" s="4" t="s">
        <v>1875</v>
      </c>
      <c r="H2358" s="4" t="s">
        <v>2313</v>
      </c>
      <c r="I2358" s="4" t="str">
        <f t="shared" si="36"/>
        <v>选项表!$M$2358#</v>
      </c>
      <c r="J2358" s="4"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V2358">IFERROR(_xlfn._xlws.SORT(
    _xlfn.UNIQUE(
        TRANSPOSE(
            _xlfn.FILTERXML("&lt;select&gt;&lt;x&gt;"&amp;SUBSTITUTE(选项表[[#This Row],[选项表]],",","&lt;/x&gt;&lt;x&gt;") &amp;"&lt;/x&gt;&lt;/select&gt;","//x")
        )
    )
),"无合适选项，请联系作者更新数据")</f>
        <v>4</v>
      </c>
      <c r="N2358">
        <v>8</v>
      </c>
      <c r="O2358">
        <v>16</v>
      </c>
      <c r="P2358">
        <v>32</v>
      </c>
      <c r="Q2358">
        <v>64</v>
      </c>
      <c r="R2358">
        <v>128</v>
      </c>
      <c r="S2358">
        <v>192</v>
      </c>
      <c r="T2358">
        <v>160</v>
      </c>
      <c r="U2358">
        <v>256</v>
      </c>
      <c r="V2358">
        <v>320</v>
      </c>
    </row>
    <row r="2359" spans="2:30" x14ac:dyDescent="0.4">
      <c r="B2359" s="4" t="s">
        <v>2260</v>
      </c>
      <c r="C2359" s="4" t="s">
        <v>11</v>
      </c>
      <c r="F2359" t="s">
        <v>2263</v>
      </c>
      <c r="G2359" s="4" t="s">
        <v>1875</v>
      </c>
      <c r="H2359" s="4" t="s">
        <v>2313</v>
      </c>
      <c r="I2359" s="4" t="str">
        <f t="shared" si="36"/>
        <v>选项表!$M$2359#</v>
      </c>
      <c r="J2359" s="4"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V2359">IFERROR(_xlfn._xlws.SORT(
    _xlfn.UNIQUE(
        TRANSPOSE(
            _xlfn.FILTERXML("&lt;select&gt;&lt;x&gt;"&amp;SUBSTITUTE(选项表[[#This Row],[选项表]],",","&lt;/x&gt;&lt;x&gt;") &amp;"&lt;/x&gt;&lt;/select&gt;","//x")
        )
    )
),"无合适选项，请联系作者更新数据")</f>
        <v>4</v>
      </c>
      <c r="N2359">
        <v>8</v>
      </c>
      <c r="O2359">
        <v>16</v>
      </c>
      <c r="P2359">
        <v>32</v>
      </c>
      <c r="Q2359">
        <v>64</v>
      </c>
      <c r="R2359">
        <v>128</v>
      </c>
      <c r="S2359">
        <v>192</v>
      </c>
      <c r="T2359">
        <v>160</v>
      </c>
      <c r="U2359">
        <v>256</v>
      </c>
      <c r="V2359">
        <v>320</v>
      </c>
    </row>
    <row r="2360" spans="2:30" x14ac:dyDescent="0.4">
      <c r="B2360" s="4" t="s">
        <v>2260</v>
      </c>
      <c r="C2360" s="4" t="s">
        <v>1872</v>
      </c>
      <c r="F2360" t="s">
        <v>2263</v>
      </c>
      <c r="G2360" s="4" t="s">
        <v>1875</v>
      </c>
      <c r="H2360" s="4" t="s">
        <v>2313</v>
      </c>
      <c r="I2360" s="4" t="str">
        <f t="shared" si="36"/>
        <v>选项表!$M$2360#</v>
      </c>
      <c r="J2360" s="4"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V2360">IFERROR(_xlfn._xlws.SORT(
    _xlfn.UNIQUE(
        TRANSPOSE(
            _xlfn.FILTERXML("&lt;select&gt;&lt;x&gt;"&amp;SUBSTITUTE(选项表[[#This Row],[选项表]],",","&lt;/x&gt;&lt;x&gt;") &amp;"&lt;/x&gt;&lt;/select&gt;","//x")
        )
    )
),"无合适选项，请联系作者更新数据")</f>
        <v>4</v>
      </c>
      <c r="N2360">
        <v>8</v>
      </c>
      <c r="O2360">
        <v>16</v>
      </c>
      <c r="P2360">
        <v>32</v>
      </c>
      <c r="Q2360">
        <v>64</v>
      </c>
      <c r="R2360">
        <v>128</v>
      </c>
      <c r="S2360">
        <v>192</v>
      </c>
      <c r="T2360">
        <v>160</v>
      </c>
      <c r="U2360">
        <v>256</v>
      </c>
      <c r="V2360">
        <v>320</v>
      </c>
    </row>
    <row r="2361" spans="2:30" x14ac:dyDescent="0.4">
      <c r="B2361" s="4" t="s">
        <v>2260</v>
      </c>
      <c r="C2361" s="4" t="s">
        <v>1873</v>
      </c>
      <c r="F2361" t="s">
        <v>2264</v>
      </c>
      <c r="G2361" s="4" t="s">
        <v>1875</v>
      </c>
      <c r="H2361" s="4" t="s">
        <v>2023</v>
      </c>
      <c r="I2361" s="4" t="str">
        <f t="shared" si="36"/>
        <v>选项表!$M$2361#</v>
      </c>
      <c r="J2361" s="4"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O2361">IFERROR(_xlfn._xlws.SORT(
    _xlfn.UNIQUE(
        TRANSPOSE(
            _xlfn.FILTERXML("&lt;select&gt;&lt;x&gt;"&amp;SUBSTITUTE(选项表[[#This Row],[选项表]],",","&lt;/x&gt;&lt;x&gt;") &amp;"&lt;/x&gt;&lt;/select&gt;","//x")
        )
    )
),"无合适选项，请联系作者更新数据")</f>
        <v>64</v>
      </c>
      <c r="N2361">
        <v>128</v>
      </c>
      <c r="O2361">
        <v>256</v>
      </c>
    </row>
    <row r="2362" spans="2:30" x14ac:dyDescent="0.4">
      <c r="B2362" s="4" t="s">
        <v>2260</v>
      </c>
      <c r="C2362" s="4" t="s">
        <v>11</v>
      </c>
      <c r="F2362" t="s">
        <v>2264</v>
      </c>
      <c r="G2362" s="4" t="s">
        <v>1875</v>
      </c>
      <c r="H2362" s="4" t="s">
        <v>2023</v>
      </c>
      <c r="I2362" s="4" t="str">
        <f t="shared" si="36"/>
        <v>选项表!$M$2362#</v>
      </c>
      <c r="J2362" s="4"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O2362">IFERROR(_xlfn._xlws.SORT(
    _xlfn.UNIQUE(
        TRANSPOSE(
            _xlfn.FILTERXML("&lt;select&gt;&lt;x&gt;"&amp;SUBSTITUTE(选项表[[#This Row],[选项表]],",","&lt;/x&gt;&lt;x&gt;") &amp;"&lt;/x&gt;&lt;/select&gt;","//x")
        )
    )
),"无合适选项，请联系作者更新数据")</f>
        <v>64</v>
      </c>
      <c r="N2362">
        <v>128</v>
      </c>
      <c r="O2362">
        <v>256</v>
      </c>
    </row>
    <row r="2363" spans="2:30" x14ac:dyDescent="0.4">
      <c r="B2363" s="4" t="s">
        <v>2260</v>
      </c>
      <c r="C2363" s="4" t="s">
        <v>1872</v>
      </c>
      <c r="F2363" t="s">
        <v>2264</v>
      </c>
      <c r="G2363" s="4" t="s">
        <v>1875</v>
      </c>
      <c r="H2363" s="4" t="s">
        <v>2023</v>
      </c>
      <c r="I2363" s="4" t="str">
        <f t="shared" si="36"/>
        <v>选项表!$M$2363#</v>
      </c>
      <c r="J2363" s="4"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O2363">IFERROR(_xlfn._xlws.SORT(
    _xlfn.UNIQUE(
        TRANSPOSE(
            _xlfn.FILTERXML("&lt;select&gt;&lt;x&gt;"&amp;SUBSTITUTE(选项表[[#This Row],[选项表]],",","&lt;/x&gt;&lt;x&gt;") &amp;"&lt;/x&gt;&lt;/select&gt;","//x")
        )
    )
),"无合适选项，请联系作者更新数据")</f>
        <v>64</v>
      </c>
      <c r="N2363">
        <v>128</v>
      </c>
      <c r="O2363">
        <v>256</v>
      </c>
    </row>
    <row r="2364" spans="2:30" x14ac:dyDescent="0.4">
      <c r="B2364" s="4" t="s">
        <v>2260</v>
      </c>
      <c r="C2364" s="4" t="s">
        <v>1873</v>
      </c>
      <c r="F2364" t="s">
        <v>2265</v>
      </c>
      <c r="G2364" s="4" t="s">
        <v>1875</v>
      </c>
      <c r="H2364" s="4" t="s">
        <v>2314</v>
      </c>
      <c r="I2364" s="4" t="str">
        <f t="shared" si="36"/>
        <v>选项表!$M$2364#</v>
      </c>
      <c r="J2364" s="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Q2364">IFERROR(_xlfn._xlws.SORT(
    _xlfn.UNIQUE(
        TRANSPOSE(
            _xlfn.FILTERXML("&lt;select&gt;&lt;x&gt;"&amp;SUBSTITUTE(选项表[[#This Row],[选项表]],",","&lt;/x&gt;&lt;x&gt;") &amp;"&lt;/x&gt;&lt;/select&gt;","//x")
        )
    )
),"无合适选项，请联系作者更新数据")</f>
        <v>32</v>
      </c>
      <c r="N2364">
        <v>64</v>
      </c>
      <c r="O2364">
        <v>128</v>
      </c>
      <c r="P2364">
        <v>256</v>
      </c>
      <c r="Q2364">
        <v>384</v>
      </c>
    </row>
    <row r="2365" spans="2:30" x14ac:dyDescent="0.4">
      <c r="B2365" s="4" t="s">
        <v>2260</v>
      </c>
      <c r="C2365" s="4" t="s">
        <v>11</v>
      </c>
      <c r="F2365" t="s">
        <v>2265</v>
      </c>
      <c r="G2365" s="4" t="s">
        <v>1875</v>
      </c>
      <c r="H2365" s="4" t="s">
        <v>2314</v>
      </c>
      <c r="I2365" s="4" t="str">
        <f t="shared" si="36"/>
        <v>选项表!$M$2365#</v>
      </c>
      <c r="J2365" s="4"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Q2365">IFERROR(_xlfn._xlws.SORT(
    _xlfn.UNIQUE(
        TRANSPOSE(
            _xlfn.FILTERXML("&lt;select&gt;&lt;x&gt;"&amp;SUBSTITUTE(选项表[[#This Row],[选项表]],",","&lt;/x&gt;&lt;x&gt;") &amp;"&lt;/x&gt;&lt;/select&gt;","//x")
        )
    )
),"无合适选项，请联系作者更新数据")</f>
        <v>32</v>
      </c>
      <c r="N2365">
        <v>64</v>
      </c>
      <c r="O2365">
        <v>128</v>
      </c>
      <c r="P2365">
        <v>256</v>
      </c>
      <c r="Q2365">
        <v>384</v>
      </c>
    </row>
    <row r="2366" spans="2:30" x14ac:dyDescent="0.4">
      <c r="B2366" s="4" t="s">
        <v>2260</v>
      </c>
      <c r="C2366" s="4" t="s">
        <v>1872</v>
      </c>
      <c r="F2366" t="s">
        <v>2265</v>
      </c>
      <c r="G2366" s="4" t="s">
        <v>1875</v>
      </c>
      <c r="H2366" s="4" t="s">
        <v>2314</v>
      </c>
      <c r="I2366" s="4" t="str">
        <f t="shared" si="36"/>
        <v>选项表!$M$2366#</v>
      </c>
      <c r="J2366" s="4"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Q2366">IFERROR(_xlfn._xlws.SORT(
    _xlfn.UNIQUE(
        TRANSPOSE(
            _xlfn.FILTERXML("&lt;select&gt;&lt;x&gt;"&amp;SUBSTITUTE(选项表[[#This Row],[选项表]],",","&lt;/x&gt;&lt;x&gt;") &amp;"&lt;/x&gt;&lt;/select&gt;","//x")
        )
    )
),"无合适选项，请联系作者更新数据")</f>
        <v>32</v>
      </c>
      <c r="N2366">
        <v>64</v>
      </c>
      <c r="O2366">
        <v>128</v>
      </c>
      <c r="P2366">
        <v>256</v>
      </c>
      <c r="Q2366">
        <v>384</v>
      </c>
    </row>
    <row r="2367" spans="2:30" x14ac:dyDescent="0.4">
      <c r="B2367" s="4" t="s">
        <v>2260</v>
      </c>
      <c r="C2367" s="4" t="s">
        <v>1873</v>
      </c>
      <c r="F2367" t="s">
        <v>2266</v>
      </c>
      <c r="G2367" s="4" t="s">
        <v>1875</v>
      </c>
      <c r="H2367" s="4" t="s">
        <v>2315</v>
      </c>
      <c r="I2367" s="4" t="str">
        <f t="shared" si="36"/>
        <v>选项表!$M$2367#</v>
      </c>
      <c r="J2367" s="4"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Q2367">IFERROR(_xlfn._xlws.SORT(
    _xlfn.UNIQUE(
        TRANSPOSE(
            _xlfn.FILTERXML("&lt;select&gt;&lt;x&gt;"&amp;SUBSTITUTE(选项表[[#This Row],[选项表]],",","&lt;/x&gt;&lt;x&gt;") &amp;"&lt;/x&gt;&lt;/select&gt;","//x")
        )
    )
),"无合适选项，请联系作者更新数据")</f>
        <v>16</v>
      </c>
      <c r="N2367">
        <v>32</v>
      </c>
      <c r="O2367">
        <v>64</v>
      </c>
      <c r="P2367">
        <v>96</v>
      </c>
      <c r="Q2367">
        <v>256</v>
      </c>
    </row>
    <row r="2368" spans="2:30" x14ac:dyDescent="0.4">
      <c r="B2368" s="4" t="s">
        <v>2260</v>
      </c>
      <c r="C2368" s="4" t="s">
        <v>11</v>
      </c>
      <c r="F2368" t="s">
        <v>2266</v>
      </c>
      <c r="G2368" s="4" t="s">
        <v>1875</v>
      </c>
      <c r="H2368" s="4" t="s">
        <v>2315</v>
      </c>
      <c r="I2368" s="4" t="str">
        <f t="shared" si="36"/>
        <v>选项表!$M$2368#</v>
      </c>
      <c r="J2368" s="4"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Q2368">IFERROR(_xlfn._xlws.SORT(
    _xlfn.UNIQUE(
        TRANSPOSE(
            _xlfn.FILTERXML("&lt;select&gt;&lt;x&gt;"&amp;SUBSTITUTE(选项表[[#This Row],[选项表]],",","&lt;/x&gt;&lt;x&gt;") &amp;"&lt;/x&gt;&lt;/select&gt;","//x")
        )
    )
),"无合适选项，请联系作者更新数据")</f>
        <v>16</v>
      </c>
      <c r="N2368">
        <v>32</v>
      </c>
      <c r="O2368">
        <v>64</v>
      </c>
      <c r="P2368">
        <v>96</v>
      </c>
      <c r="Q2368">
        <v>256</v>
      </c>
    </row>
    <row r="2369" spans="2:17" x14ac:dyDescent="0.4">
      <c r="B2369" s="4" t="s">
        <v>2260</v>
      </c>
      <c r="C2369" s="4" t="s">
        <v>1872</v>
      </c>
      <c r="F2369" t="s">
        <v>2266</v>
      </c>
      <c r="G2369" s="4" t="s">
        <v>1875</v>
      </c>
      <c r="H2369" s="4" t="s">
        <v>2315</v>
      </c>
      <c r="I2369" s="4" t="str">
        <f t="shared" si="36"/>
        <v>选项表!$M$2369#</v>
      </c>
      <c r="J2369" s="4"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Q2369">IFERROR(_xlfn._xlws.SORT(
    _xlfn.UNIQUE(
        TRANSPOSE(
            _xlfn.FILTERXML("&lt;select&gt;&lt;x&gt;"&amp;SUBSTITUTE(选项表[[#This Row],[选项表]],",","&lt;/x&gt;&lt;x&gt;") &amp;"&lt;/x&gt;&lt;/select&gt;","//x")
        )
    )
),"无合适选项，请联系作者更新数据")</f>
        <v>16</v>
      </c>
      <c r="N2369">
        <v>32</v>
      </c>
      <c r="O2369">
        <v>64</v>
      </c>
      <c r="P2369">
        <v>96</v>
      </c>
      <c r="Q2369">
        <v>256</v>
      </c>
    </row>
    <row r="2370" spans="2:17" x14ac:dyDescent="0.4">
      <c r="B2370" s="4" t="s">
        <v>240</v>
      </c>
      <c r="C2370" s="4" t="s">
        <v>1873</v>
      </c>
      <c r="D2370">
        <v>1</v>
      </c>
      <c r="G2370" s="4" t="s">
        <v>1875</v>
      </c>
      <c r="H2370" s="4" t="s">
        <v>2171</v>
      </c>
      <c r="I2370" s="4" t="str">
        <f t="shared" ref="I2370:I2433" si="37">"选项表!" &amp; ADDRESS(ROW(M2370),COLUMN(M2370)) &amp; "#"</f>
        <v>选项表!$M$2370#</v>
      </c>
      <c r="J2370" s="4"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N2370">IFERROR(_xlfn._xlws.SORT(
    _xlfn.UNIQUE(
        TRANSPOSE(
            _xlfn.FILTERXML("&lt;select&gt;&lt;x&gt;"&amp;SUBSTITUTE(选项表[[#This Row],[选项表]],",","&lt;/x&gt;&lt;x&gt;") &amp;"&lt;/x&gt;&lt;/select&gt;","//x")
        )
    )
),"无合适选项，请联系作者更新数据")</f>
        <v>1</v>
      </c>
      <c r="N2370">
        <v>2</v>
      </c>
    </row>
    <row r="2371" spans="2:17" x14ac:dyDescent="0.4">
      <c r="B2371" s="4" t="s">
        <v>240</v>
      </c>
      <c r="C2371" s="4" t="s">
        <v>1873</v>
      </c>
      <c r="D2371">
        <v>2</v>
      </c>
      <c r="G2371" s="4" t="s">
        <v>1875</v>
      </c>
      <c r="H2371" s="4" t="s">
        <v>2060</v>
      </c>
      <c r="I2371" s="4" t="str">
        <f t="shared" si="37"/>
        <v>选项表!$M$2371#</v>
      </c>
      <c r="J2371" s="4"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IFERROR(_xlfn._xlws.SORT(
    _xlfn.UNIQUE(
        TRANSPOSE(
            _xlfn.FILTERXML("&lt;select&gt;&lt;x&gt;"&amp;SUBSTITUTE(选项表[[#This Row],[选项表]],",","&lt;/x&gt;&lt;x&gt;") &amp;"&lt;/x&gt;&lt;/select&gt;","//x")
        )
    )
),"无合适选项，请联系作者更新数据")</f>
        <v>4</v>
      </c>
    </row>
    <row r="2372" spans="2:17" x14ac:dyDescent="0.4">
      <c r="B2372" s="4" t="s">
        <v>240</v>
      </c>
      <c r="C2372" s="4" t="s">
        <v>1873</v>
      </c>
      <c r="D2372">
        <v>4</v>
      </c>
      <c r="G2372" s="4" t="s">
        <v>1875</v>
      </c>
      <c r="H2372" s="4" t="s">
        <v>2217</v>
      </c>
      <c r="I2372" s="4" t="str">
        <f t="shared" si="37"/>
        <v>选项表!$M$2372#</v>
      </c>
      <c r="J2372" s="4"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N2372">IFERROR(_xlfn._xlws.SORT(
    _xlfn.UNIQUE(
        TRANSPOSE(
            _xlfn.FILTERXML("&lt;select&gt;&lt;x&gt;"&amp;SUBSTITUTE(选项表[[#This Row],[选项表]],",","&lt;/x&gt;&lt;x&gt;") &amp;"&lt;/x&gt;&lt;/select&gt;","//x")
        )
    )
),"无合适选项，请联系作者更新数据")</f>
        <v>8</v>
      </c>
      <c r="N2372">
        <v>16</v>
      </c>
    </row>
    <row r="2373" spans="2:17" x14ac:dyDescent="0.4">
      <c r="B2373" s="4" t="s">
        <v>240</v>
      </c>
      <c r="C2373" s="4" t="s">
        <v>1873</v>
      </c>
      <c r="D2373">
        <v>8</v>
      </c>
      <c r="G2373" s="4" t="s">
        <v>1875</v>
      </c>
      <c r="H2373" s="4" t="s">
        <v>2218</v>
      </c>
      <c r="I2373" s="4" t="str">
        <f t="shared" si="37"/>
        <v>选项表!$M$2373#</v>
      </c>
      <c r="J2373" s="4"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N2373">IFERROR(_xlfn._xlws.SORT(
    _xlfn.UNIQUE(
        TRANSPOSE(
            _xlfn.FILTERXML("&lt;select&gt;&lt;x&gt;"&amp;SUBSTITUTE(选项表[[#This Row],[选项表]],",","&lt;/x&gt;&lt;x&gt;") &amp;"&lt;/x&gt;&lt;/select&gt;","//x")
        )
    )
),"无合适选项，请联系作者更新数据")</f>
        <v>16</v>
      </c>
      <c r="N2373">
        <v>32</v>
      </c>
    </row>
    <row r="2374" spans="2:17" x14ac:dyDescent="0.4">
      <c r="B2374" s="4" t="s">
        <v>240</v>
      </c>
      <c r="C2374" s="4" t="s">
        <v>1873</v>
      </c>
      <c r="D2374">
        <v>16</v>
      </c>
      <c r="G2374" s="4" t="s">
        <v>1875</v>
      </c>
      <c r="H2374" s="4" t="s">
        <v>2247</v>
      </c>
      <c r="I2374" s="4" t="str">
        <f t="shared" si="37"/>
        <v>选项表!$M$2374#</v>
      </c>
      <c r="J2374" s="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P2374">IFERROR(_xlfn._xlws.SORT(
    _xlfn.UNIQUE(
        TRANSPOSE(
            _xlfn.FILTERXML("&lt;select&gt;&lt;x&gt;"&amp;SUBSTITUTE(选项表[[#This Row],[选项表]],",","&lt;/x&gt;&lt;x&gt;") &amp;"&lt;/x&gt;&lt;/select&gt;","//x")
        )
    )
),"无合适选项，请联系作者更新数据")</f>
        <v>32</v>
      </c>
      <c r="N2374">
        <v>64</v>
      </c>
      <c r="O2374">
        <v>96</v>
      </c>
      <c r="P2374">
        <v>128</v>
      </c>
    </row>
    <row r="2375" spans="2:17" x14ac:dyDescent="0.4">
      <c r="B2375" s="4" t="s">
        <v>240</v>
      </c>
      <c r="C2375" s="4" t="s">
        <v>1873</v>
      </c>
      <c r="D2375">
        <v>24</v>
      </c>
      <c r="G2375" s="4" t="s">
        <v>1875</v>
      </c>
      <c r="H2375" s="4" t="s">
        <v>2243</v>
      </c>
      <c r="I2375" s="4" t="str">
        <f t="shared" si="37"/>
        <v>选项表!$M$2375#</v>
      </c>
      <c r="J2375" s="4"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IFERROR(_xlfn._xlws.SORT(
    _xlfn.UNIQUE(
        TRANSPOSE(
            _xlfn.FILTERXML("&lt;select&gt;&lt;x&gt;"&amp;SUBSTITUTE(选项表[[#This Row],[选项表]],",","&lt;/x&gt;&lt;x&gt;") &amp;"&lt;/x&gt;&lt;/select&gt;","//x")
        )
    )
),"无合适选项，请联系作者更新数据")</f>
        <v>244</v>
      </c>
    </row>
    <row r="2376" spans="2:17" x14ac:dyDescent="0.4">
      <c r="B2376" s="4" t="s">
        <v>240</v>
      </c>
      <c r="C2376" s="4" t="s">
        <v>1873</v>
      </c>
      <c r="D2376">
        <v>48</v>
      </c>
      <c r="G2376" s="4" t="s">
        <v>1875</v>
      </c>
      <c r="H2376" s="4" t="s">
        <v>2244</v>
      </c>
      <c r="I2376" s="4" t="str">
        <f t="shared" si="37"/>
        <v>选项表!$M$2376#</v>
      </c>
      <c r="J2376" s="4"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IFERROR(_xlfn._xlws.SORT(
    _xlfn.UNIQUE(
        TRANSPOSE(
            _xlfn.FILTERXML("&lt;select&gt;&lt;x&gt;"&amp;SUBSTITUTE(选项表[[#This Row],[选项表]],",","&lt;/x&gt;&lt;x&gt;") &amp;"&lt;/x&gt;&lt;/select&gt;","//x")
        )
    )
),"无合适选项，请联系作者更新数据")</f>
        <v>488</v>
      </c>
    </row>
    <row r="2377" spans="2:17" x14ac:dyDescent="0.4">
      <c r="B2377" s="4" t="s">
        <v>240</v>
      </c>
      <c r="C2377" s="4" t="s">
        <v>1872</v>
      </c>
      <c r="D2377">
        <v>1</v>
      </c>
      <c r="G2377" s="4" t="s">
        <v>1875</v>
      </c>
      <c r="H2377" s="4" t="s">
        <v>2171</v>
      </c>
      <c r="I2377" s="4" t="str">
        <f t="shared" si="37"/>
        <v>选项表!$M$2377#</v>
      </c>
      <c r="J2377" s="4"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1</v>
      </c>
      <c r="N2377">
        <v>2</v>
      </c>
    </row>
    <row r="2378" spans="2:17" x14ac:dyDescent="0.4">
      <c r="B2378" s="4" t="s">
        <v>240</v>
      </c>
      <c r="C2378" s="4" t="s">
        <v>1872</v>
      </c>
      <c r="D2378">
        <v>2</v>
      </c>
      <c r="G2378" s="4" t="s">
        <v>1875</v>
      </c>
      <c r="H2378" s="4" t="s">
        <v>2060</v>
      </c>
      <c r="I2378" s="4" t="str">
        <f t="shared" si="37"/>
        <v>选项表!$M$2378#</v>
      </c>
      <c r="J2378" s="4"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IFERROR(_xlfn._xlws.SORT(
    _xlfn.UNIQUE(
        TRANSPOSE(
            _xlfn.FILTERXML("&lt;select&gt;&lt;x&gt;"&amp;SUBSTITUTE(选项表[[#This Row],[选项表]],",","&lt;/x&gt;&lt;x&gt;") &amp;"&lt;/x&gt;&lt;/select&gt;","//x")
        )
    )
),"无合适选项，请联系作者更新数据")</f>
        <v>4</v>
      </c>
    </row>
    <row r="2379" spans="2:17" x14ac:dyDescent="0.4">
      <c r="B2379" s="4" t="s">
        <v>240</v>
      </c>
      <c r="C2379" s="4" t="s">
        <v>1872</v>
      </c>
      <c r="D2379">
        <v>4</v>
      </c>
      <c r="G2379" s="4" t="s">
        <v>1875</v>
      </c>
      <c r="H2379" s="4" t="s">
        <v>2217</v>
      </c>
      <c r="I2379" s="4" t="str">
        <f t="shared" si="37"/>
        <v>选项表!$M$2379#</v>
      </c>
      <c r="J2379" s="4"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N2379">IFERROR(_xlfn._xlws.SORT(
    _xlfn.UNIQUE(
        TRANSPOSE(
            _xlfn.FILTERXML("&lt;select&gt;&lt;x&gt;"&amp;SUBSTITUTE(选项表[[#This Row],[选项表]],",","&lt;/x&gt;&lt;x&gt;") &amp;"&lt;/x&gt;&lt;/select&gt;","//x")
        )
    )
),"无合适选项，请联系作者更新数据")</f>
        <v>8</v>
      </c>
      <c r="N2379">
        <v>16</v>
      </c>
    </row>
    <row r="2380" spans="2:17" x14ac:dyDescent="0.4">
      <c r="B2380" s="4" t="s">
        <v>240</v>
      </c>
      <c r="C2380" s="4" t="s">
        <v>1872</v>
      </c>
      <c r="D2380">
        <v>8</v>
      </c>
      <c r="G2380" s="4" t="s">
        <v>1875</v>
      </c>
      <c r="H2380" s="4" t="s">
        <v>2218</v>
      </c>
      <c r="I2380" s="4" t="str">
        <f t="shared" si="37"/>
        <v>选项表!$M$2380#</v>
      </c>
      <c r="J2380" s="4"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N2380">IFERROR(_xlfn._xlws.SORT(
    _xlfn.UNIQUE(
        TRANSPOSE(
            _xlfn.FILTERXML("&lt;select&gt;&lt;x&gt;"&amp;SUBSTITUTE(选项表[[#This Row],[选项表]],",","&lt;/x&gt;&lt;x&gt;") &amp;"&lt;/x&gt;&lt;/select&gt;","//x")
        )
    )
),"无合适选项，请联系作者更新数据")</f>
        <v>16</v>
      </c>
      <c r="N2380">
        <v>32</v>
      </c>
    </row>
    <row r="2381" spans="2:17" x14ac:dyDescent="0.4">
      <c r="B2381" s="4" t="s">
        <v>240</v>
      </c>
      <c r="C2381" s="4" t="s">
        <v>1872</v>
      </c>
      <c r="D2381">
        <v>16</v>
      </c>
      <c r="G2381" s="4" t="s">
        <v>1875</v>
      </c>
      <c r="H2381" s="4" t="s">
        <v>2247</v>
      </c>
      <c r="I2381" s="4" t="str">
        <f t="shared" si="37"/>
        <v>选项表!$M$2381#</v>
      </c>
      <c r="J2381" s="4"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P2381">IFERROR(_xlfn._xlws.SORT(
    _xlfn.UNIQUE(
        TRANSPOSE(
            _xlfn.FILTERXML("&lt;select&gt;&lt;x&gt;"&amp;SUBSTITUTE(选项表[[#This Row],[选项表]],",","&lt;/x&gt;&lt;x&gt;") &amp;"&lt;/x&gt;&lt;/select&gt;","//x")
        )
    )
),"无合适选项，请联系作者更新数据")</f>
        <v>32</v>
      </c>
      <c r="N2381">
        <v>64</v>
      </c>
      <c r="O2381">
        <v>96</v>
      </c>
      <c r="P2381">
        <v>128</v>
      </c>
    </row>
    <row r="2382" spans="2:17" x14ac:dyDescent="0.4">
      <c r="B2382" s="4" t="s">
        <v>240</v>
      </c>
      <c r="C2382" s="4" t="s">
        <v>1872</v>
      </c>
      <c r="D2382">
        <v>24</v>
      </c>
      <c r="G2382" s="4" t="s">
        <v>1875</v>
      </c>
      <c r="H2382" s="4" t="s">
        <v>2243</v>
      </c>
      <c r="I2382" s="4" t="str">
        <f t="shared" si="37"/>
        <v>选项表!$M$2382#</v>
      </c>
      <c r="J2382" s="4"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244</v>
      </c>
    </row>
    <row r="2383" spans="2:17" x14ac:dyDescent="0.4">
      <c r="B2383" s="4" t="s">
        <v>240</v>
      </c>
      <c r="C2383" s="4" t="s">
        <v>1872</v>
      </c>
      <c r="D2383">
        <v>48</v>
      </c>
      <c r="G2383" s="4" t="s">
        <v>1875</v>
      </c>
      <c r="H2383" s="4" t="s">
        <v>2244</v>
      </c>
      <c r="I2383" s="4" t="str">
        <f t="shared" si="37"/>
        <v>选项表!$M$2383#</v>
      </c>
      <c r="J2383" s="4"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IFERROR(_xlfn._xlws.SORT(
    _xlfn.UNIQUE(
        TRANSPOSE(
            _xlfn.FILTERXML("&lt;select&gt;&lt;x&gt;"&amp;SUBSTITUTE(选项表[[#This Row],[选项表]],",","&lt;/x&gt;&lt;x&gt;") &amp;"&lt;/x&gt;&lt;/select&gt;","//x")
        )
    )
),"无合适选项，请联系作者更新数据")</f>
        <v>488</v>
      </c>
    </row>
    <row r="2384" spans="2:17" x14ac:dyDescent="0.4">
      <c r="B2384" s="4" t="s">
        <v>240</v>
      </c>
      <c r="C2384" s="4" t="s">
        <v>11</v>
      </c>
      <c r="D2384">
        <v>1</v>
      </c>
      <c r="G2384" s="4" t="s">
        <v>1875</v>
      </c>
      <c r="H2384" s="4" t="s">
        <v>2171</v>
      </c>
      <c r="I2384" s="4" t="str">
        <f t="shared" si="37"/>
        <v>选项表!$M$2384#</v>
      </c>
      <c r="J2384" s="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N2384">IFERROR(_xlfn._xlws.SORT(
    _xlfn.UNIQUE(
        TRANSPOSE(
            _xlfn.FILTERXML("&lt;select&gt;&lt;x&gt;"&amp;SUBSTITUTE(选项表[[#This Row],[选项表]],",","&lt;/x&gt;&lt;x&gt;") &amp;"&lt;/x&gt;&lt;/select&gt;","//x")
        )
    )
),"无合适选项，请联系作者更新数据")</f>
        <v>1</v>
      </c>
      <c r="N2384">
        <v>2</v>
      </c>
    </row>
    <row r="2385" spans="2:19" x14ac:dyDescent="0.4">
      <c r="B2385" s="4" t="s">
        <v>240</v>
      </c>
      <c r="C2385" s="4" t="s">
        <v>11</v>
      </c>
      <c r="D2385">
        <v>2</v>
      </c>
      <c r="G2385" s="4" t="s">
        <v>1875</v>
      </c>
      <c r="H2385" s="4" t="s">
        <v>2060</v>
      </c>
      <c r="I2385" s="4" t="str">
        <f t="shared" si="37"/>
        <v>选项表!$M$2385#</v>
      </c>
      <c r="J2385" s="4"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IFERROR(_xlfn._xlws.SORT(
    _xlfn.UNIQUE(
        TRANSPOSE(
            _xlfn.FILTERXML("&lt;select&gt;&lt;x&gt;"&amp;SUBSTITUTE(选项表[[#This Row],[选项表]],",","&lt;/x&gt;&lt;x&gt;") &amp;"&lt;/x&gt;&lt;/select&gt;","//x")
        )
    )
),"无合适选项，请联系作者更新数据")</f>
        <v>4</v>
      </c>
    </row>
    <row r="2386" spans="2:19" x14ac:dyDescent="0.4">
      <c r="B2386" s="4" t="s">
        <v>240</v>
      </c>
      <c r="C2386" s="4" t="s">
        <v>11</v>
      </c>
      <c r="D2386">
        <v>4</v>
      </c>
      <c r="G2386" s="4" t="s">
        <v>1875</v>
      </c>
      <c r="H2386" s="4" t="s">
        <v>2217</v>
      </c>
      <c r="I2386" s="4" t="str">
        <f t="shared" si="37"/>
        <v>选项表!$M$2386#</v>
      </c>
      <c r="J2386" s="4"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N2386">IFERROR(_xlfn._xlws.SORT(
    _xlfn.UNIQUE(
        TRANSPOSE(
            _xlfn.FILTERXML("&lt;select&gt;&lt;x&gt;"&amp;SUBSTITUTE(选项表[[#This Row],[选项表]],",","&lt;/x&gt;&lt;x&gt;") &amp;"&lt;/x&gt;&lt;/select&gt;","//x")
        )
    )
),"无合适选项，请联系作者更新数据")</f>
        <v>8</v>
      </c>
      <c r="N2386">
        <v>16</v>
      </c>
    </row>
    <row r="2387" spans="2:19" x14ac:dyDescent="0.4">
      <c r="B2387" s="4" t="s">
        <v>240</v>
      </c>
      <c r="C2387" s="4" t="s">
        <v>11</v>
      </c>
      <c r="D2387">
        <v>8</v>
      </c>
      <c r="G2387" s="4" t="s">
        <v>1875</v>
      </c>
      <c r="H2387" s="4" t="s">
        <v>2218</v>
      </c>
      <c r="I2387" s="4" t="str">
        <f t="shared" si="37"/>
        <v>选项表!$M$2387#</v>
      </c>
      <c r="J2387" s="4"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N2387">IFERROR(_xlfn._xlws.SORT(
    _xlfn.UNIQUE(
        TRANSPOSE(
            _xlfn.FILTERXML("&lt;select&gt;&lt;x&gt;"&amp;SUBSTITUTE(选项表[[#This Row],[选项表]],",","&lt;/x&gt;&lt;x&gt;") &amp;"&lt;/x&gt;&lt;/select&gt;","//x")
        )
    )
),"无合适选项，请联系作者更新数据")</f>
        <v>16</v>
      </c>
      <c r="N2387">
        <v>32</v>
      </c>
    </row>
    <row r="2388" spans="2:19" x14ac:dyDescent="0.4">
      <c r="B2388" s="4" t="s">
        <v>240</v>
      </c>
      <c r="C2388" s="4" t="s">
        <v>11</v>
      </c>
      <c r="D2388">
        <v>16</v>
      </c>
      <c r="G2388" s="4" t="s">
        <v>1875</v>
      </c>
      <c r="H2388" s="4" t="s">
        <v>2247</v>
      </c>
      <c r="I2388" s="4" t="str">
        <f t="shared" si="37"/>
        <v>选项表!$M$2388#</v>
      </c>
      <c r="J2388" s="4"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P2388">IFERROR(_xlfn._xlws.SORT(
    _xlfn.UNIQUE(
        TRANSPOSE(
            _xlfn.FILTERXML("&lt;select&gt;&lt;x&gt;"&amp;SUBSTITUTE(选项表[[#This Row],[选项表]],",","&lt;/x&gt;&lt;x&gt;") &amp;"&lt;/x&gt;&lt;/select&gt;","//x")
        )
    )
),"无合适选项，请联系作者更新数据")</f>
        <v>32</v>
      </c>
      <c r="N2388">
        <v>64</v>
      </c>
      <c r="O2388">
        <v>96</v>
      </c>
      <c r="P2388">
        <v>128</v>
      </c>
    </row>
    <row r="2389" spans="2:19" x14ac:dyDescent="0.4">
      <c r="B2389" s="4" t="s">
        <v>240</v>
      </c>
      <c r="C2389" s="4" t="s">
        <v>11</v>
      </c>
      <c r="D2389">
        <v>24</v>
      </c>
      <c r="G2389" s="4" t="s">
        <v>1875</v>
      </c>
      <c r="H2389" s="4" t="s">
        <v>2243</v>
      </c>
      <c r="I2389" s="4" t="str">
        <f t="shared" si="37"/>
        <v>选项表!$M$2389#</v>
      </c>
      <c r="J2389" s="4"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IFERROR(_xlfn._xlws.SORT(
    _xlfn.UNIQUE(
        TRANSPOSE(
            _xlfn.FILTERXML("&lt;select&gt;&lt;x&gt;"&amp;SUBSTITUTE(选项表[[#This Row],[选项表]],",","&lt;/x&gt;&lt;x&gt;") &amp;"&lt;/x&gt;&lt;/select&gt;","//x")
        )
    )
),"无合适选项，请联系作者更新数据")</f>
        <v>244</v>
      </c>
    </row>
    <row r="2390" spans="2:19" x14ac:dyDescent="0.4">
      <c r="B2390" s="4" t="s">
        <v>240</v>
      </c>
      <c r="C2390" s="4" t="s">
        <v>11</v>
      </c>
      <c r="D2390">
        <v>48</v>
      </c>
      <c r="G2390" s="4" t="s">
        <v>1875</v>
      </c>
      <c r="H2390" s="4" t="s">
        <v>2244</v>
      </c>
      <c r="I2390" s="4" t="str">
        <f t="shared" si="37"/>
        <v>选项表!$M$2390#</v>
      </c>
      <c r="J2390" s="4"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IFERROR(_xlfn._xlws.SORT(
    _xlfn.UNIQUE(
        TRANSPOSE(
            _xlfn.FILTERXML("&lt;select&gt;&lt;x&gt;"&amp;SUBSTITUTE(选项表[[#This Row],[选项表]],",","&lt;/x&gt;&lt;x&gt;") &amp;"&lt;/x&gt;&lt;/select&gt;","//x")
        )
    )
),"无合适选项，请联系作者更新数据")</f>
        <v>488</v>
      </c>
    </row>
    <row r="2391" spans="2:19" x14ac:dyDescent="0.4">
      <c r="B2391" s="4" t="s">
        <v>63</v>
      </c>
      <c r="C2391" s="4" t="s">
        <v>1872</v>
      </c>
      <c r="D2391">
        <v>1</v>
      </c>
      <c r="G2391" s="4" t="s">
        <v>1875</v>
      </c>
      <c r="H2391" s="4" t="s">
        <v>2158</v>
      </c>
      <c r="I2391" s="4" t="str">
        <f t="shared" si="37"/>
        <v>选项表!$M$2391#</v>
      </c>
      <c r="J2391" s="4"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P2391">IFERROR(_xlfn._xlws.SORT(
    _xlfn.UNIQUE(
        TRANSPOSE(
            _xlfn.FILTERXML("&lt;select&gt;&lt;x&gt;"&amp;SUBSTITUTE(选项表[[#This Row],[选项表]],",","&lt;/x&gt;&lt;x&gt;") &amp;"&lt;/x&gt;&lt;/select&gt;","//x")
        )
    )
),"无合适选项，请联系作者更新数据")</f>
        <v>1</v>
      </c>
      <c r="N2391">
        <v>2</v>
      </c>
      <c r="O2391">
        <v>4</v>
      </c>
      <c r="P2391">
        <v>8</v>
      </c>
    </row>
    <row r="2392" spans="2:19" x14ac:dyDescent="0.4">
      <c r="B2392" s="4" t="s">
        <v>63</v>
      </c>
      <c r="C2392" s="4" t="s">
        <v>1872</v>
      </c>
      <c r="D2392">
        <v>2</v>
      </c>
      <c r="G2392" s="4" t="s">
        <v>1875</v>
      </c>
      <c r="H2392" s="4" t="s">
        <v>2152</v>
      </c>
      <c r="I2392" s="4" t="str">
        <f t="shared" si="37"/>
        <v>选项表!$M$2392#</v>
      </c>
      <c r="J2392" s="4"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Q2392">IFERROR(_xlfn._xlws.SORT(
    _xlfn.UNIQUE(
        TRANSPOSE(
            _xlfn.FILTERXML("&lt;select&gt;&lt;x&gt;"&amp;SUBSTITUTE(选项表[[#This Row],[选项表]],",","&lt;/x&gt;&lt;x&gt;") &amp;"&lt;/x&gt;&lt;/select&gt;","//x")
        )
    )
),"无合适选项，请联系作者更新数据")</f>
        <v>4</v>
      </c>
      <c r="N2392">
        <v>8</v>
      </c>
      <c r="O2392">
        <v>2</v>
      </c>
      <c r="P2392">
        <v>12</v>
      </c>
      <c r="Q2392">
        <v>16</v>
      </c>
    </row>
    <row r="2393" spans="2:19" x14ac:dyDescent="0.4">
      <c r="B2393" s="4" t="s">
        <v>63</v>
      </c>
      <c r="C2393" s="4" t="s">
        <v>1872</v>
      </c>
      <c r="D2393">
        <v>4</v>
      </c>
      <c r="G2393" s="4" t="s">
        <v>1875</v>
      </c>
      <c r="H2393" s="4" t="s">
        <v>2150</v>
      </c>
      <c r="I2393" s="4" t="str">
        <f t="shared" si="37"/>
        <v>选项表!$M$2393#</v>
      </c>
      <c r="J2393" s="4"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Q2393">IFERROR(_xlfn._xlws.SORT(
    _xlfn.UNIQUE(
        TRANSPOSE(
            _xlfn.FILTERXML("&lt;select&gt;&lt;x&gt;"&amp;SUBSTITUTE(选项表[[#This Row],[选项表]],",","&lt;/x&gt;&lt;x&gt;") &amp;"&lt;/x&gt;&lt;/select&gt;","//x")
        )
    )
),"无合适选项，请联系作者更新数据")</f>
        <v>8</v>
      </c>
      <c r="N2393">
        <v>16</v>
      </c>
      <c r="O2393">
        <v>4</v>
      </c>
      <c r="P2393">
        <v>32</v>
      </c>
      <c r="Q2393">
        <v>20</v>
      </c>
    </row>
    <row r="2394" spans="2:19" x14ac:dyDescent="0.4">
      <c r="B2394" s="4" t="s">
        <v>63</v>
      </c>
      <c r="C2394" s="4" t="s">
        <v>1872</v>
      </c>
      <c r="D2394">
        <v>8</v>
      </c>
      <c r="G2394" s="4" t="s">
        <v>1875</v>
      </c>
      <c r="H2394" s="4" t="s">
        <v>2560</v>
      </c>
      <c r="I2394" s="4" t="str">
        <f t="shared" si="37"/>
        <v>选项表!$M$2394#</v>
      </c>
      <c r="J2394" s="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Q2394">IFERROR(_xlfn._xlws.SORT(
    _xlfn.UNIQUE(
        TRANSPOSE(
            _xlfn.FILTERXML("&lt;select&gt;&lt;x&gt;"&amp;SUBSTITUTE(选项表[[#This Row],[选项表]],",","&lt;/x&gt;&lt;x&gt;") &amp;"&lt;/x&gt;&lt;/select&gt;","//x")
        )
    )
),"无合适选项，请联系作者更新数据")</f>
        <v>16</v>
      </c>
      <c r="N2394">
        <v>32</v>
      </c>
      <c r="O2394">
        <v>8</v>
      </c>
      <c r="P2394">
        <v>64</v>
      </c>
      <c r="Q2394">
        <v>40</v>
      </c>
    </row>
    <row r="2395" spans="2:19" x14ac:dyDescent="0.4">
      <c r="B2395" s="4" t="s">
        <v>63</v>
      </c>
      <c r="C2395" s="4" t="s">
        <v>1872</v>
      </c>
      <c r="D2395">
        <v>16</v>
      </c>
      <c r="G2395" s="4" t="s">
        <v>1875</v>
      </c>
      <c r="H2395" s="4" t="s">
        <v>2561</v>
      </c>
      <c r="I2395" s="4" t="str">
        <f t="shared" si="37"/>
        <v>选项表!$M$2395#</v>
      </c>
      <c r="J2395" s="4"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Q2395">IFERROR(_xlfn._xlws.SORT(
    _xlfn.UNIQUE(
        TRANSPOSE(
            _xlfn.FILTERXML("&lt;select&gt;&lt;x&gt;"&amp;SUBSTITUTE(选项表[[#This Row],[选项表]],",","&lt;/x&gt;&lt;x&gt;") &amp;"&lt;/x&gt;&lt;/select&gt;","//x")
        )
    )
),"无合适选项，请联系作者更新数据")</f>
        <v>32</v>
      </c>
      <c r="N2395">
        <v>64</v>
      </c>
      <c r="O2395">
        <v>128</v>
      </c>
      <c r="P2395">
        <v>192</v>
      </c>
      <c r="Q2395">
        <v>96</v>
      </c>
    </row>
    <row r="2396" spans="2:19" x14ac:dyDescent="0.4">
      <c r="B2396" s="4" t="s">
        <v>63</v>
      </c>
      <c r="C2396" s="4" t="s">
        <v>1872</v>
      </c>
      <c r="D2396">
        <v>32</v>
      </c>
      <c r="G2396" s="4" t="s">
        <v>1875</v>
      </c>
      <c r="H2396" s="4" t="s">
        <v>2562</v>
      </c>
      <c r="I2396" s="4" t="str">
        <f t="shared" si="37"/>
        <v>选项表!$M$2396#</v>
      </c>
      <c r="J2396" s="4"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S2396">IFERROR(_xlfn._xlws.SORT(
    _xlfn.UNIQUE(
        TRANSPOSE(
            _xlfn.FILTERXML("&lt;select&gt;&lt;x&gt;"&amp;SUBSTITUTE(选项表[[#This Row],[选项表]],",","&lt;/x&gt;&lt;x&gt;") &amp;"&lt;/x&gt;&lt;/select&gt;","//x")
        )
    )
),"无合适选项，请联系作者更新数据")</f>
        <v>64</v>
      </c>
      <c r="N2396">
        <v>128</v>
      </c>
      <c r="O2396">
        <v>256</v>
      </c>
      <c r="P2396">
        <v>384</v>
      </c>
      <c r="Q2396">
        <v>174</v>
      </c>
      <c r="R2396">
        <v>96</v>
      </c>
      <c r="S2396">
        <v>192</v>
      </c>
    </row>
    <row r="2397" spans="2:19" x14ac:dyDescent="0.4">
      <c r="B2397" s="4" t="s">
        <v>63</v>
      </c>
      <c r="C2397" s="4" t="s">
        <v>1872</v>
      </c>
      <c r="D2397">
        <v>48</v>
      </c>
      <c r="G2397" s="4" t="s">
        <v>1875</v>
      </c>
      <c r="H2397" s="4" t="s">
        <v>2151</v>
      </c>
      <c r="I2397" s="4" t="str">
        <f t="shared" si="37"/>
        <v>选项表!$M$2397#</v>
      </c>
      <c r="J2397" s="4"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O2397">IFERROR(_xlfn._xlws.SORT(
    _xlfn.UNIQUE(
        TRANSPOSE(
            _xlfn.FILTERXML("&lt;select&gt;&lt;x&gt;"&amp;SUBSTITUTE(选项表[[#This Row],[选项表]],",","&lt;/x&gt;&lt;x&gt;") &amp;"&lt;/x&gt;&lt;/select&gt;","//x")
        )
    )
),"无合适选项，请联系作者更新数据")</f>
        <v>96</v>
      </c>
      <c r="N2397">
        <v>192</v>
      </c>
      <c r="O2397">
        <v>384</v>
      </c>
    </row>
    <row r="2398" spans="2:19" x14ac:dyDescent="0.4">
      <c r="B2398" s="4" t="s">
        <v>63</v>
      </c>
      <c r="C2398" s="4" t="s">
        <v>1872</v>
      </c>
      <c r="D2398">
        <v>62</v>
      </c>
      <c r="G2398" s="4" t="s">
        <v>1875</v>
      </c>
      <c r="H2398" s="4" t="s">
        <v>2074</v>
      </c>
      <c r="I2398" s="4" t="str">
        <f t="shared" si="37"/>
        <v>选项表!$M$2398#</v>
      </c>
      <c r="J2398" s="4"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N2398">IFERROR(_xlfn._xlws.SORT(
    _xlfn.UNIQUE(
        TRANSPOSE(
            _xlfn.FILTERXML("&lt;select&gt;&lt;x&gt;"&amp;SUBSTITUTE(选项表[[#This Row],[选项表]],",","&lt;/x&gt;&lt;x&gt;") &amp;"&lt;/x&gt;&lt;/select&gt;","//x")
        )
    )
),"无合适选项，请联系作者更新数据")</f>
        <v>216</v>
      </c>
      <c r="N2398">
        <v>470</v>
      </c>
    </row>
    <row r="2399" spans="2:19" x14ac:dyDescent="0.4">
      <c r="B2399" s="4" t="s">
        <v>63</v>
      </c>
      <c r="C2399" s="4" t="s">
        <v>1872</v>
      </c>
      <c r="D2399">
        <v>64</v>
      </c>
      <c r="G2399" s="4" t="s">
        <v>1875</v>
      </c>
      <c r="H2399" s="4" t="s">
        <v>2563</v>
      </c>
      <c r="I2399" s="4" t="str">
        <f t="shared" si="37"/>
        <v>选项表!$M$2399#</v>
      </c>
      <c r="J2399" s="4"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Q2399">IFERROR(_xlfn._xlws.SORT(
    _xlfn.UNIQUE(
        TRANSPOSE(
            _xlfn.FILTERXML("&lt;select&gt;&lt;x&gt;"&amp;SUBSTITUTE(选项表[[#This Row],[选项表]],",","&lt;/x&gt;&lt;x&gt;") &amp;"&lt;/x&gt;&lt;/select&gt;","//x")
        )
    )
),"无合适选项，请联系作者更新数据")</f>
        <v>256</v>
      </c>
      <c r="N2399">
        <v>128</v>
      </c>
      <c r="O2399">
        <v>192</v>
      </c>
      <c r="P2399">
        <v>512</v>
      </c>
      <c r="Q2399">
        <v>348</v>
      </c>
    </row>
    <row r="2400" spans="2:19" x14ac:dyDescent="0.4">
      <c r="B2400" s="4" t="s">
        <v>63</v>
      </c>
      <c r="C2400" s="4" t="s">
        <v>1872</v>
      </c>
      <c r="D2400">
        <v>124</v>
      </c>
      <c r="G2400" s="4" t="s">
        <v>1875</v>
      </c>
      <c r="H2400" s="4" t="s">
        <v>2078</v>
      </c>
      <c r="I2400" s="4" t="str">
        <f t="shared" si="37"/>
        <v>选项表!$M$2400#</v>
      </c>
      <c r="J2400" s="4"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N2400">IFERROR(_xlfn._xlws.SORT(
    _xlfn.UNIQUE(
        TRANSPOSE(
            _xlfn.FILTERXML("&lt;select&gt;&lt;x&gt;"&amp;SUBSTITUTE(选项表[[#This Row],[选项表]],",","&lt;/x&gt;&lt;x&gt;") &amp;"&lt;/x&gt;&lt;/select&gt;","//x")
        )
    )
),"无合适选项，请联系作者更新数据")</f>
        <v>432</v>
      </c>
      <c r="N2400">
        <v>940</v>
      </c>
    </row>
    <row r="2401" spans="2:16" x14ac:dyDescent="0.4">
      <c r="B2401" s="4" t="s">
        <v>63</v>
      </c>
      <c r="C2401" s="4" t="s">
        <v>1872</v>
      </c>
      <c r="D2401">
        <v>80</v>
      </c>
      <c r="G2401" s="4" t="s">
        <v>1875</v>
      </c>
      <c r="H2401" s="4" t="s">
        <v>2564</v>
      </c>
      <c r="I2401" s="4" t="str">
        <f t="shared" si="37"/>
        <v>选项表!$M$2401#</v>
      </c>
      <c r="J2401" s="4"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O2401">IFERROR(_xlfn._xlws.SORT(
    _xlfn.UNIQUE(
        TRANSPOSE(
            _xlfn.FILTERXML("&lt;select&gt;&lt;x&gt;"&amp;SUBSTITUTE(选项表[[#This Row],[选项表]],",","&lt;/x&gt;&lt;x&gt;") &amp;"&lt;/x&gt;&lt;/select&gt;","//x")
        )
    )
),"无合适选项，请联系作者更新数据")</f>
        <v>160</v>
      </c>
      <c r="N2401">
        <v>320</v>
      </c>
      <c r="O2401">
        <v>384</v>
      </c>
    </row>
    <row r="2402" spans="2:16" x14ac:dyDescent="0.4">
      <c r="B2402" s="4" t="s">
        <v>63</v>
      </c>
      <c r="C2402" s="4" t="s">
        <v>1872</v>
      </c>
      <c r="D2402">
        <v>90</v>
      </c>
      <c r="G2402" s="4" t="s">
        <v>1875</v>
      </c>
      <c r="H2402" s="4" t="s">
        <v>2080</v>
      </c>
      <c r="I2402" s="4" t="str">
        <f t="shared" si="37"/>
        <v>选项表!$M$2402#</v>
      </c>
      <c r="J2402" s="4"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N2402">IFERROR(_xlfn._xlws.SORT(
    _xlfn.UNIQUE(
        TRANSPOSE(
            _xlfn.FILTERXML("&lt;select&gt;&lt;x&gt;"&amp;SUBSTITUTE(选项表[[#This Row],[选项表]],",","&lt;/x&gt;&lt;x&gt;") &amp;"&lt;/x&gt;&lt;/select&gt;","//x")
        )
    )
),"无合适选项，请联系作者更新数据")</f>
        <v>224</v>
      </c>
      <c r="N2402">
        <v>226</v>
      </c>
    </row>
    <row r="2403" spans="2:16" x14ac:dyDescent="0.4">
      <c r="B2403" s="4" t="s">
        <v>63</v>
      </c>
      <c r="C2403" s="4" t="s">
        <v>1872</v>
      </c>
      <c r="D2403">
        <v>128</v>
      </c>
      <c r="G2403" s="4" t="s">
        <v>1875</v>
      </c>
      <c r="H2403" s="4" t="s">
        <v>2565</v>
      </c>
      <c r="I2403" s="4" t="str">
        <f t="shared" si="37"/>
        <v>选项表!$M$2403#</v>
      </c>
      <c r="J2403" s="4"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O2403">IFERROR(_xlfn._xlws.SORT(
    _xlfn.UNIQUE(
        TRANSPOSE(
            _xlfn.FILTERXML("&lt;select&gt;&lt;x&gt;"&amp;SUBSTITUTE(选项表[[#This Row],[选项表]],",","&lt;/x&gt;&lt;x&gt;") &amp;"&lt;/x&gt;&lt;/select&gt;","//x")
        )
    )
),"无合适选项，请联系作者更新数据")</f>
        <v>256</v>
      </c>
      <c r="N2403">
        <v>215</v>
      </c>
      <c r="O2403">
        <v>448</v>
      </c>
    </row>
    <row r="2404" spans="2:16" x14ac:dyDescent="0.4">
      <c r="B2404" s="4" t="s">
        <v>63</v>
      </c>
      <c r="C2404" s="4" t="s">
        <v>1872</v>
      </c>
      <c r="D2404">
        <v>160</v>
      </c>
      <c r="G2404" s="4" t="s">
        <v>1875</v>
      </c>
      <c r="H2404" s="4" t="s">
        <v>2155</v>
      </c>
      <c r="I2404" s="4" t="str">
        <f t="shared" si="37"/>
        <v>选项表!$M$2404#</v>
      </c>
      <c r="J2404" s="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N2404">IFERROR(_xlfn._xlws.SORT(
    _xlfn.UNIQUE(
        TRANSPOSE(
            _xlfn.FILTERXML("&lt;select&gt;&lt;x&gt;"&amp;SUBSTITUTE(选项表[[#This Row],[选项表]],",","&lt;/x&gt;&lt;x&gt;") &amp;"&lt;/x&gt;&lt;/select&gt;","//x")
        )
    )
),"无合适选项，请联系作者更新数据")</f>
        <v>320</v>
      </c>
      <c r="N2404">
        <v>640</v>
      </c>
    </row>
    <row r="2405" spans="2:16" x14ac:dyDescent="0.4">
      <c r="B2405" s="4" t="s">
        <v>63</v>
      </c>
      <c r="C2405" s="4" t="s">
        <v>1872</v>
      </c>
      <c r="D2405">
        <v>180</v>
      </c>
      <c r="G2405" s="4" t="s">
        <v>1875</v>
      </c>
      <c r="H2405" s="4" t="s">
        <v>2083</v>
      </c>
      <c r="I2405" s="4" t="str">
        <f t="shared" si="37"/>
        <v>选项表!$M$2405#</v>
      </c>
      <c r="J2405" s="4"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N2405">IFERROR(_xlfn._xlws.SORT(
    _xlfn.UNIQUE(
        TRANSPOSE(
            _xlfn.FILTERXML("&lt;select&gt;&lt;x&gt;"&amp;SUBSTITUTE(选项表[[#This Row],[选项表]],",","&lt;/x&gt;&lt;x&gt;") &amp;"&lt;/x&gt;&lt;/select&gt;","//x")
        )
    )
),"无合适选项，请联系作者更新数据")</f>
        <v>464</v>
      </c>
      <c r="N2405">
        <v>452</v>
      </c>
    </row>
    <row r="2406" spans="2:16" x14ac:dyDescent="0.4">
      <c r="B2406" s="4" t="s">
        <v>63</v>
      </c>
      <c r="C2406" s="4" t="s">
        <v>1872</v>
      </c>
      <c r="D2406">
        <v>24</v>
      </c>
      <c r="G2406" s="4" t="s">
        <v>1875</v>
      </c>
      <c r="H2406" s="4" t="s">
        <v>2566</v>
      </c>
      <c r="I2406" s="4" t="str">
        <f t="shared" si="37"/>
        <v>选项表!$M$2406#</v>
      </c>
      <c r="J2406" s="4"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O2406">IFERROR(_xlfn._xlws.SORT(
    _xlfn.UNIQUE(
        TRANSPOSE(
            _xlfn.FILTERXML("&lt;select&gt;&lt;x&gt;"&amp;SUBSTITUTE(选项表[[#This Row],[选项表]],",","&lt;/x&gt;&lt;x&gt;") &amp;"&lt;/x&gt;&lt;/select&gt;","//x")
        )
    )
),"无合适选项，请联系作者更新数据")</f>
        <v>48</v>
      </c>
      <c r="N2406">
        <v>96</v>
      </c>
      <c r="O2406">
        <v>192</v>
      </c>
    </row>
    <row r="2407" spans="2:16" x14ac:dyDescent="0.4">
      <c r="B2407" s="4" t="s">
        <v>63</v>
      </c>
      <c r="C2407" s="4" t="s">
        <v>1872</v>
      </c>
      <c r="D2407">
        <v>68</v>
      </c>
      <c r="G2407" s="4" t="s">
        <v>1875</v>
      </c>
      <c r="H2407" s="4" t="s">
        <v>2072</v>
      </c>
      <c r="I2407" s="4" t="str">
        <f t="shared" si="37"/>
        <v>选项表!$M$2407#</v>
      </c>
      <c r="J2407" s="4"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IFERROR(_xlfn._xlws.SORT(
    _xlfn.UNIQUE(
        TRANSPOSE(
            _xlfn.FILTERXML("&lt;select&gt;&lt;x&gt;"&amp;SUBSTITUTE(选项表[[#This Row],[选项表]],",","&lt;/x&gt;&lt;x&gt;") &amp;"&lt;/x&gt;&lt;/select&gt;","//x")
        )
    )
),"无合适选项，请联系作者更新数据")</f>
        <v>316</v>
      </c>
    </row>
    <row r="2408" spans="2:16" x14ac:dyDescent="0.4">
      <c r="B2408" s="4" t="s">
        <v>63</v>
      </c>
      <c r="C2408" s="4" t="s">
        <v>1872</v>
      </c>
      <c r="D2408">
        <v>96</v>
      </c>
      <c r="G2408" s="4" t="s">
        <v>1875</v>
      </c>
      <c r="H2408" s="4" t="s">
        <v>2225</v>
      </c>
      <c r="I2408" s="4" t="str">
        <f t="shared" si="37"/>
        <v>选项表!$M$2408#</v>
      </c>
      <c r="J2408" s="4"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N2408">IFERROR(_xlfn._xlws.SORT(
    _xlfn.UNIQUE(
        TRANSPOSE(
            _xlfn.FILTERXML("&lt;select&gt;&lt;x&gt;"&amp;SUBSTITUTE(选项表[[#This Row],[选项表]],",","&lt;/x&gt;&lt;x&gt;") &amp;"&lt;/x&gt;&lt;/select&gt;","//x")
        )
    )
),"无合适选项，请联系作者更新数据")</f>
        <v>192</v>
      </c>
      <c r="N2408">
        <v>384</v>
      </c>
    </row>
    <row r="2409" spans="2:16" x14ac:dyDescent="0.4">
      <c r="B2409" s="4" t="s">
        <v>63</v>
      </c>
      <c r="C2409" s="4" t="s">
        <v>1872</v>
      </c>
      <c r="D2409">
        <v>116</v>
      </c>
      <c r="G2409" s="4" t="s">
        <v>1875</v>
      </c>
      <c r="H2409" s="4" t="s">
        <v>2074</v>
      </c>
      <c r="I2409" s="4" t="str">
        <f t="shared" si="37"/>
        <v>选项表!$M$2409#</v>
      </c>
      <c r="J2409" s="4"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N2409">IFERROR(_xlfn._xlws.SORT(
    _xlfn.UNIQUE(
        TRANSPOSE(
            _xlfn.FILTERXML("&lt;select&gt;&lt;x&gt;"&amp;SUBSTITUTE(选项表[[#This Row],[选项表]],",","&lt;/x&gt;&lt;x&gt;") &amp;"&lt;/x&gt;&lt;/select&gt;","//x")
        )
    )
),"无合适选项，请联系作者更新数据")</f>
        <v>216</v>
      </c>
      <c r="N2409">
        <v>470</v>
      </c>
    </row>
    <row r="2410" spans="2:16" x14ac:dyDescent="0.4">
      <c r="B2410" s="4" t="s">
        <v>63</v>
      </c>
      <c r="C2410" s="4" t="s">
        <v>1872</v>
      </c>
      <c r="D2410">
        <v>232</v>
      </c>
      <c r="G2410" s="4" t="s">
        <v>1875</v>
      </c>
      <c r="H2410" s="4" t="s">
        <v>2078</v>
      </c>
      <c r="I2410" s="4" t="str">
        <f t="shared" si="37"/>
        <v>选项表!$M$2410#</v>
      </c>
      <c r="J2410" s="4"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N2410">IFERROR(_xlfn._xlws.SORT(
    _xlfn.UNIQUE(
        TRANSPOSE(
            _xlfn.FILTERXML("&lt;select&gt;&lt;x&gt;"&amp;SUBSTITUTE(选项表[[#This Row],[选项表]],",","&lt;/x&gt;&lt;x&gt;") &amp;"&lt;/x&gt;&lt;/select&gt;","//x")
        )
    )
),"无合适选项，请联系作者更新数据")</f>
        <v>432</v>
      </c>
      <c r="N2410">
        <v>940</v>
      </c>
    </row>
    <row r="2411" spans="2:16" x14ac:dyDescent="0.4">
      <c r="B2411" s="4" t="s">
        <v>63</v>
      </c>
      <c r="C2411" s="4" t="s">
        <v>1872</v>
      </c>
      <c r="D2411">
        <v>72</v>
      </c>
      <c r="G2411" s="4" t="s">
        <v>1875</v>
      </c>
      <c r="H2411" s="4" t="s">
        <v>2107</v>
      </c>
      <c r="I2411" s="4" t="str">
        <f t="shared" si="37"/>
        <v>选项表!$M$2411#</v>
      </c>
      <c r="J2411" s="4"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O2411">IFERROR(_xlfn._xlws.SORT(
    _xlfn.UNIQUE(
        TRANSPOSE(
            _xlfn.FILTERXML("&lt;select&gt;&lt;x&gt;"&amp;SUBSTITUTE(选项表[[#This Row],[选项表]],",","&lt;/x&gt;&lt;x&gt;") &amp;"&lt;/x&gt;&lt;/select&gt;","//x")
        )
    )
),"无合适选项，请联系作者更新数据")</f>
        <v>288</v>
      </c>
      <c r="N2411">
        <v>648</v>
      </c>
      <c r="O2411">
        <v>320</v>
      </c>
    </row>
    <row r="2412" spans="2:16" x14ac:dyDescent="0.4">
      <c r="B2412" s="4" t="s">
        <v>63</v>
      </c>
      <c r="C2412" s="4" t="s">
        <v>1872</v>
      </c>
      <c r="D2412">
        <v>12</v>
      </c>
      <c r="G2412" s="4" t="s">
        <v>1875</v>
      </c>
      <c r="H2412" s="4" t="s">
        <v>2154</v>
      </c>
      <c r="I2412" s="4" t="str">
        <f t="shared" si="37"/>
        <v>选项表!$M$2412#</v>
      </c>
      <c r="J2412" s="4"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P2412">IFERROR(_xlfn._xlws.SORT(
    _xlfn.UNIQUE(
        TRANSPOSE(
            _xlfn.FILTERXML("&lt;select&gt;&lt;x&gt;"&amp;SUBSTITUTE(选项表[[#This Row],[选项表]],",","&lt;/x&gt;&lt;x&gt;") &amp;"&lt;/x&gt;&lt;/select&gt;","//x")
        )
    )
),"无合适选项，请联系作者更新数据")</f>
        <v>24</v>
      </c>
      <c r="N2412">
        <v>48</v>
      </c>
      <c r="O2412">
        <v>96</v>
      </c>
      <c r="P2412">
        <v>144</v>
      </c>
    </row>
    <row r="2413" spans="2:16" x14ac:dyDescent="0.4">
      <c r="B2413" s="4" t="s">
        <v>63</v>
      </c>
      <c r="C2413" s="4" t="s">
        <v>1872</v>
      </c>
      <c r="D2413">
        <v>56</v>
      </c>
      <c r="G2413" s="4" t="s">
        <v>1875</v>
      </c>
      <c r="H2413" s="4" t="s">
        <v>2156</v>
      </c>
      <c r="I2413" s="4" t="str">
        <f t="shared" si="37"/>
        <v>选项表!$M$2413#</v>
      </c>
      <c r="J2413" s="4"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N2413">IFERROR(_xlfn._xlws.SORT(
    _xlfn.UNIQUE(
        TRANSPOSE(
            _xlfn.FILTERXML("&lt;select&gt;&lt;x&gt;"&amp;SUBSTITUTE(选项表[[#This Row],[选项表]],",","&lt;/x&gt;&lt;x&gt;") &amp;"&lt;/x&gt;&lt;/select&gt;","//x")
        )
    )
),"无合适选项，请联系作者更新数据")</f>
        <v>224</v>
      </c>
      <c r="N2413">
        <v>448</v>
      </c>
    </row>
    <row r="2414" spans="2:16" x14ac:dyDescent="0.4">
      <c r="B2414" s="4" t="s">
        <v>63</v>
      </c>
      <c r="C2414" s="4" t="s">
        <v>1872</v>
      </c>
      <c r="D2414">
        <v>84</v>
      </c>
      <c r="G2414" s="4" t="s">
        <v>1875</v>
      </c>
      <c r="H2414" s="4" t="s">
        <v>2087</v>
      </c>
      <c r="I2414" s="4" t="str">
        <f t="shared" si="37"/>
        <v>选项表!$M$2414#</v>
      </c>
      <c r="J2414" s="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IFERROR(_xlfn._xlws.SORT(
    _xlfn.UNIQUE(
        TRANSPOSE(
            _xlfn.FILTERXML("&lt;select&gt;&lt;x&gt;"&amp;SUBSTITUTE(选项表[[#This Row],[选项表]],",","&lt;/x&gt;&lt;x&gt;") &amp;"&lt;/x&gt;&lt;/select&gt;","//x")
        )
    )
),"无合适选项，请联系作者更新数据")</f>
        <v>320</v>
      </c>
    </row>
    <row r="2415" spans="2:16" x14ac:dyDescent="0.4">
      <c r="B2415" s="4" t="s">
        <v>63</v>
      </c>
      <c r="C2415" s="4" t="s">
        <v>1872</v>
      </c>
      <c r="D2415">
        <v>46</v>
      </c>
      <c r="G2415" s="4" t="s">
        <v>1875</v>
      </c>
      <c r="H2415" s="4" t="s">
        <v>2061</v>
      </c>
      <c r="I2415" s="4" t="str">
        <f t="shared" si="37"/>
        <v>选项表!$M$2415#</v>
      </c>
      <c r="J2415" s="4"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IFERROR(_xlfn._xlws.SORT(
    _xlfn.UNIQUE(
        TRANSPOSE(
            _xlfn.FILTERXML("&lt;select&gt;&lt;x&gt;"&amp;SUBSTITUTE(选项表[[#This Row],[选项表]],",","&lt;/x&gt;&lt;x&gt;") &amp;"&lt;/x&gt;&lt;/select&gt;","//x")
        )
    )
),"无合适选项，请联系作者更新数据")</f>
        <v>216</v>
      </c>
    </row>
    <row r="2416" spans="2:16" x14ac:dyDescent="0.4">
      <c r="B2416" s="4" t="s">
        <v>63</v>
      </c>
      <c r="C2416" s="4" t="s">
        <v>1872</v>
      </c>
      <c r="D2416">
        <v>92</v>
      </c>
      <c r="G2416" s="4" t="s">
        <v>1875</v>
      </c>
      <c r="H2416" s="4" t="s">
        <v>2062</v>
      </c>
      <c r="I2416" s="4" t="str">
        <f t="shared" si="37"/>
        <v>选项表!$M$2416#</v>
      </c>
      <c r="J2416" s="4"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IFERROR(_xlfn._xlws.SORT(
    _xlfn.UNIQUE(
        TRANSPOSE(
            _xlfn.FILTERXML("&lt;select&gt;&lt;x&gt;"&amp;SUBSTITUTE(选项表[[#This Row],[选项表]],",","&lt;/x&gt;&lt;x&gt;") &amp;"&lt;/x&gt;&lt;/select&gt;","//x")
        )
    )
),"无合适选项，请联系作者更新数据")</f>
        <v>432</v>
      </c>
    </row>
    <row r="2417" spans="2:16" x14ac:dyDescent="0.4">
      <c r="B2417" s="4" t="s">
        <v>63</v>
      </c>
      <c r="C2417" s="4" t="s">
        <v>1872</v>
      </c>
      <c r="D2417">
        <v>52</v>
      </c>
      <c r="G2417" s="4" t="s">
        <v>1875</v>
      </c>
      <c r="H2417" s="4" t="s">
        <v>2064</v>
      </c>
      <c r="I2417" s="4" t="str">
        <f t="shared" si="37"/>
        <v>选项表!$M$2417#</v>
      </c>
      <c r="J2417" s="4"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IFERROR(_xlfn._xlws.SORT(
    _xlfn.UNIQUE(
        TRANSPOSE(
            _xlfn.FILTERXML("&lt;select&gt;&lt;x&gt;"&amp;SUBSTITUTE(选项表[[#This Row],[选项表]],",","&lt;/x&gt;&lt;x&gt;") &amp;"&lt;/x&gt;&lt;/select&gt;","//x")
        )
    )
),"无合适选项，请联系作者更新数据")</f>
        <v>184</v>
      </c>
    </row>
    <row r="2418" spans="2:16" x14ac:dyDescent="0.4">
      <c r="B2418" s="4" t="s">
        <v>63</v>
      </c>
      <c r="C2418" s="4" t="s">
        <v>1872</v>
      </c>
      <c r="D2418">
        <v>104</v>
      </c>
      <c r="G2418" s="4" t="s">
        <v>1875</v>
      </c>
      <c r="H2418" s="4" t="s">
        <v>2066</v>
      </c>
      <c r="I2418" s="4" t="str">
        <f t="shared" si="37"/>
        <v>选项表!$M$2418#</v>
      </c>
      <c r="J2418" s="4"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IFERROR(_xlfn._xlws.SORT(
    _xlfn.UNIQUE(
        TRANSPOSE(
            _xlfn.FILTERXML("&lt;select&gt;&lt;x&gt;"&amp;SUBSTITUTE(选项表[[#This Row],[选项表]],",","&lt;/x&gt;&lt;x&gt;") &amp;"&lt;/x&gt;&lt;/select&gt;","//x")
        )
    )
),"无合适选项，请联系作者更新数据")</f>
        <v>368</v>
      </c>
    </row>
    <row r="2419" spans="2:16" x14ac:dyDescent="0.4">
      <c r="B2419" s="4" t="s">
        <v>63</v>
      </c>
      <c r="C2419" s="4" t="s">
        <v>1872</v>
      </c>
      <c r="D2419">
        <v>10</v>
      </c>
      <c r="G2419" s="4" t="s">
        <v>1875</v>
      </c>
      <c r="H2419" s="4" t="s">
        <v>2157</v>
      </c>
      <c r="I2419" s="4" t="str">
        <f t="shared" si="37"/>
        <v>选项表!$M$2419#</v>
      </c>
      <c r="J2419" s="4"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N2419">IFERROR(_xlfn._xlws.SORT(
    _xlfn.UNIQUE(
        TRANSPOSE(
            _xlfn.FILTERXML("&lt;select&gt;&lt;x&gt;"&amp;SUBSTITUTE(选项表[[#This Row],[选项表]],",","&lt;/x&gt;&lt;x&gt;") &amp;"&lt;/x&gt;&lt;/select&gt;","//x")
        )
    )
),"无合适选项，请联系作者更新数据")</f>
        <v>40</v>
      </c>
      <c r="N2419">
        <v>88</v>
      </c>
    </row>
    <row r="2420" spans="2:16" x14ac:dyDescent="0.4">
      <c r="B2420" s="4" t="s">
        <v>63</v>
      </c>
      <c r="C2420" s="4" t="s">
        <v>1872</v>
      </c>
      <c r="D2420">
        <v>20</v>
      </c>
      <c r="G2420" s="4" t="s">
        <v>1875</v>
      </c>
      <c r="H2420" s="4" t="s">
        <v>2025</v>
      </c>
      <c r="I2420" s="4" t="str">
        <f t="shared" si="37"/>
        <v>选项表!$M$2420#</v>
      </c>
      <c r="J2420" s="4"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IFERROR(_xlfn._xlws.SORT(
    _xlfn.UNIQUE(
        TRANSPOSE(
            _xlfn.FILTERXML("&lt;select&gt;&lt;x&gt;"&amp;SUBSTITUTE(选项表[[#This Row],[选项表]],",","&lt;/x&gt;&lt;x&gt;") &amp;"&lt;/x&gt;&lt;/select&gt;","//x")
        )
    )
),"无合适选项，请联系作者更新数据")</f>
        <v>80</v>
      </c>
    </row>
    <row r="2421" spans="2:16" x14ac:dyDescent="0.4">
      <c r="B2421" s="4" t="s">
        <v>63</v>
      </c>
      <c r="C2421" s="4" t="s">
        <v>1872</v>
      </c>
      <c r="D2421">
        <v>40</v>
      </c>
      <c r="G2421" s="4" t="s">
        <v>1875</v>
      </c>
      <c r="H2421" s="4" t="s">
        <v>2077</v>
      </c>
      <c r="I2421" s="4" t="str">
        <f t="shared" si="37"/>
        <v>选项表!$M$2421#</v>
      </c>
      <c r="J2421" s="4"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IFERROR(_xlfn._xlws.SORT(
    _xlfn.UNIQUE(
        TRANSPOSE(
            _xlfn.FILTERXML("&lt;select&gt;&lt;x&gt;"&amp;SUBSTITUTE(选项表[[#This Row],[选项表]],",","&lt;/x&gt;&lt;x&gt;") &amp;"&lt;/x&gt;&lt;/select&gt;","//x")
        )
    )
),"无合适选项，请联系作者更新数据")</f>
        <v>160</v>
      </c>
    </row>
    <row r="2422" spans="2:16" x14ac:dyDescent="0.4">
      <c r="B2422" s="4" t="s">
        <v>63</v>
      </c>
      <c r="C2422" s="4" t="s">
        <v>1872</v>
      </c>
      <c r="D2422">
        <v>6</v>
      </c>
      <c r="G2422" s="4" t="s">
        <v>1875</v>
      </c>
      <c r="H2422" s="4" t="s">
        <v>2048</v>
      </c>
      <c r="I2422" s="4" t="str">
        <f t="shared" si="37"/>
        <v>选项表!$M$2422#</v>
      </c>
      <c r="J2422" s="4"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IFERROR(_xlfn._xlws.SORT(
    _xlfn.UNIQUE(
        TRANSPOSE(
            _xlfn.FILTERXML("&lt;select&gt;&lt;x&gt;"&amp;SUBSTITUTE(选项表[[#This Row],[选项表]],",","&lt;/x&gt;&lt;x&gt;") &amp;"&lt;/x&gt;&lt;/select&gt;","//x")
        )
    )
),"无合适选项，请联系作者更新数据")</f>
        <v>56</v>
      </c>
    </row>
    <row r="2423" spans="2:16" x14ac:dyDescent="0.4">
      <c r="B2423" s="4" t="s">
        <v>63</v>
      </c>
      <c r="C2423" s="4" t="s">
        <v>1872</v>
      </c>
      <c r="D2423">
        <v>14</v>
      </c>
      <c r="G2423" s="4" t="s">
        <v>1875</v>
      </c>
      <c r="H2423" s="4" t="s">
        <v>2093</v>
      </c>
      <c r="I2423" s="4" t="str">
        <f t="shared" si="37"/>
        <v>选项表!$M$2423#</v>
      </c>
      <c r="J2423" s="4"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IFERROR(_xlfn._xlws.SORT(
    _xlfn.UNIQUE(
        TRANSPOSE(
            _xlfn.FILTERXML("&lt;select&gt;&lt;x&gt;"&amp;SUBSTITUTE(选项表[[#This Row],[选项表]],",","&lt;/x&gt;&lt;x&gt;") &amp;"&lt;/x&gt;&lt;/select&gt;","//x")
        )
    )
),"无合适选项，请联系作者更新数据")</f>
        <v>112</v>
      </c>
    </row>
    <row r="2424" spans="2:16" x14ac:dyDescent="0.4">
      <c r="B2424" s="4" t="s">
        <v>63</v>
      </c>
      <c r="C2424" s="4" t="s">
        <v>1872</v>
      </c>
      <c r="D2424">
        <v>28</v>
      </c>
      <c r="G2424" s="4" t="s">
        <v>1875</v>
      </c>
      <c r="H2424" s="4" t="s">
        <v>2049</v>
      </c>
      <c r="I2424" s="4" t="str">
        <f t="shared" si="37"/>
        <v>选项表!$M$2424#</v>
      </c>
      <c r="J2424" s="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IFERROR(_xlfn._xlws.SORT(
    _xlfn.UNIQUE(
        TRANSPOSE(
            _xlfn.FILTERXML("&lt;select&gt;&lt;x&gt;"&amp;SUBSTITUTE(选项表[[#This Row],[选项表]],",","&lt;/x&gt;&lt;x&gt;") &amp;"&lt;/x&gt;&lt;/select&gt;","//x")
        )
    )
),"无合适选项，请联系作者更新数据")</f>
        <v>224</v>
      </c>
    </row>
    <row r="2425" spans="2:16" x14ac:dyDescent="0.4">
      <c r="B2425" s="4" t="s">
        <v>63</v>
      </c>
      <c r="C2425" s="4" t="s">
        <v>1872</v>
      </c>
      <c r="D2425">
        <v>18</v>
      </c>
      <c r="G2425" s="4" t="s">
        <v>1875</v>
      </c>
      <c r="H2425" s="4" t="s">
        <v>2025</v>
      </c>
      <c r="I2425" s="4" t="str">
        <f t="shared" si="37"/>
        <v>选项表!$M$2425#</v>
      </c>
      <c r="J2425" s="4"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IFERROR(_xlfn._xlws.SORT(
    _xlfn.UNIQUE(
        TRANSPOSE(
            _xlfn.FILTERXML("&lt;select&gt;&lt;x&gt;"&amp;SUBSTITUTE(选项表[[#This Row],[选项表]],",","&lt;/x&gt;&lt;x&gt;") &amp;"&lt;/x&gt;&lt;/select&gt;","//x")
        )
    )
),"无合适选项，请联系作者更新数据")</f>
        <v>80</v>
      </c>
    </row>
    <row r="2426" spans="2:16" x14ac:dyDescent="0.4">
      <c r="B2426" s="4" t="s">
        <v>63</v>
      </c>
      <c r="C2426" s="4" t="s">
        <v>1872</v>
      </c>
      <c r="D2426">
        <v>36</v>
      </c>
      <c r="G2426" s="4" t="s">
        <v>1875</v>
      </c>
      <c r="H2426" s="4" t="s">
        <v>2077</v>
      </c>
      <c r="I2426" s="4" t="str">
        <f t="shared" si="37"/>
        <v>选项表!$M$2426#</v>
      </c>
      <c r="J2426" s="4"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IFERROR(_xlfn._xlws.SORT(
    _xlfn.UNIQUE(
        TRANSPOSE(
            _xlfn.FILTERXML("&lt;select&gt;&lt;x&gt;"&amp;SUBSTITUTE(选项表[[#This Row],[选项表]],",","&lt;/x&gt;&lt;x&gt;") &amp;"&lt;/x&gt;&lt;/select&gt;","//x")
        )
    )
),"无合适选项，请联系作者更新数据")</f>
        <v>160</v>
      </c>
    </row>
    <row r="2427" spans="2:16" x14ac:dyDescent="0.4">
      <c r="B2427" s="4" t="s">
        <v>63</v>
      </c>
      <c r="C2427" s="4" t="s">
        <v>1872</v>
      </c>
      <c r="D2427">
        <v>82</v>
      </c>
      <c r="G2427" s="4" t="s">
        <v>1875</v>
      </c>
      <c r="H2427" s="4" t="s">
        <v>2088</v>
      </c>
      <c r="I2427" s="4" t="str">
        <f t="shared" si="37"/>
        <v>选项表!$M$2427#</v>
      </c>
      <c r="J2427" s="4"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IFERROR(_xlfn._xlws.SORT(
    _xlfn.UNIQUE(
        TRANSPOSE(
            _xlfn.FILTERXML("&lt;select&gt;&lt;x&gt;"&amp;SUBSTITUTE(选项表[[#This Row],[选项表]],",","&lt;/x&gt;&lt;x&gt;") &amp;"&lt;/x&gt;&lt;/select&gt;","//x")
        )
    )
),"无合适选项，请联系作者更新数据")</f>
        <v>474</v>
      </c>
    </row>
    <row r="2428" spans="2:16" x14ac:dyDescent="0.4">
      <c r="B2428" s="4" t="s">
        <v>63</v>
      </c>
      <c r="C2428" s="4" t="s">
        <v>1872</v>
      </c>
      <c r="D2428">
        <v>164</v>
      </c>
      <c r="G2428" s="4" t="s">
        <v>1875</v>
      </c>
      <c r="H2428" s="4" t="s">
        <v>2090</v>
      </c>
      <c r="I2428" s="4" t="str">
        <f t="shared" si="37"/>
        <v>选项表!$M$2428#</v>
      </c>
      <c r="J2428" s="4"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IFERROR(_xlfn._xlws.SORT(
    _xlfn.UNIQUE(
        TRANSPOSE(
            _xlfn.FILTERXML("&lt;select&gt;&lt;x&gt;"&amp;SUBSTITUTE(选项表[[#This Row],[选项表]],",","&lt;/x&gt;&lt;x&gt;") &amp;"&lt;/x&gt;&lt;/select&gt;","//x")
        )
    )
),"无合适选项，请联系作者更新数据")</f>
        <v>948</v>
      </c>
    </row>
    <row r="2429" spans="2:16" x14ac:dyDescent="0.4">
      <c r="B2429" s="4" t="s">
        <v>63</v>
      </c>
      <c r="C2429" s="4" t="s">
        <v>1872</v>
      </c>
      <c r="D2429">
        <v>22</v>
      </c>
      <c r="G2429" s="4" t="s">
        <v>1875</v>
      </c>
      <c r="H2429" s="4" t="s">
        <v>2100</v>
      </c>
      <c r="I2429" s="4" t="str">
        <f t="shared" si="37"/>
        <v>选项表!$M$2429#</v>
      </c>
      <c r="J2429" s="4"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IFERROR(_xlfn._xlws.SORT(
    _xlfn.UNIQUE(
        TRANSPOSE(
            _xlfn.FILTERXML("&lt;select&gt;&lt;x&gt;"&amp;SUBSTITUTE(选项表[[#This Row],[选项表]],",","&lt;/x&gt;&lt;x&gt;") &amp;"&lt;/x&gt;&lt;/select&gt;","//x")
        )
    )
),"无合适选项，请联系作者更新数据")</f>
        <v>176</v>
      </c>
    </row>
    <row r="2430" spans="2:16" x14ac:dyDescent="0.4">
      <c r="B2430" s="4" t="s">
        <v>63</v>
      </c>
      <c r="C2430" s="4" t="s">
        <v>1872</v>
      </c>
      <c r="D2430">
        <v>44</v>
      </c>
      <c r="G2430" s="4" t="s">
        <v>1875</v>
      </c>
      <c r="H2430" s="4" t="s">
        <v>2102</v>
      </c>
      <c r="I2430" s="4" t="str">
        <f t="shared" si="37"/>
        <v>选项表!$M$2430#</v>
      </c>
      <c r="J2430" s="4"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IFERROR(_xlfn._xlws.SORT(
    _xlfn.UNIQUE(
        TRANSPOSE(
            _xlfn.FILTERXML("&lt;select&gt;&lt;x&gt;"&amp;SUBSTITUTE(选项表[[#This Row],[选项表]],",","&lt;/x&gt;&lt;x&gt;") &amp;"&lt;/x&gt;&lt;/select&gt;","//x")
        )
    )
),"无合适选项，请联系作者更新数据")</f>
        <v>352</v>
      </c>
    </row>
    <row r="2431" spans="2:16" x14ac:dyDescent="0.4">
      <c r="B2431" s="4" t="s">
        <v>63</v>
      </c>
      <c r="C2431" s="4" t="s">
        <v>1872</v>
      </c>
      <c r="D2431">
        <v>76</v>
      </c>
      <c r="G2431" s="4" t="s">
        <v>1875</v>
      </c>
      <c r="H2431" s="4" t="s">
        <v>2087</v>
      </c>
      <c r="I2431" s="4" t="str">
        <f t="shared" si="37"/>
        <v>选项表!$M$2431#</v>
      </c>
      <c r="J2431" s="4"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IFERROR(_xlfn._xlws.SORT(
    _xlfn.UNIQUE(
        TRANSPOSE(
            _xlfn.FILTERXML("&lt;select&gt;&lt;x&gt;"&amp;SUBSTITUTE(选项表[[#This Row],[选项表]],",","&lt;/x&gt;&lt;x&gt;") &amp;"&lt;/x&gt;&lt;/select&gt;","//x")
        )
    )
),"无合适选项，请联系作者更新数据")</f>
        <v>320</v>
      </c>
    </row>
    <row r="2432" spans="2:16" x14ac:dyDescent="0.4">
      <c r="B2432" s="4" t="s">
        <v>63</v>
      </c>
      <c r="C2432" s="4" t="s">
        <v>11</v>
      </c>
      <c r="D2432">
        <v>1</v>
      </c>
      <c r="G2432" s="4" t="s">
        <v>1875</v>
      </c>
      <c r="H2432" s="4" t="s">
        <v>2158</v>
      </c>
      <c r="I2432" s="4" t="str">
        <f t="shared" si="37"/>
        <v>选项表!$M$2432#</v>
      </c>
      <c r="J2432" s="4"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P2432">IFERROR(_xlfn._xlws.SORT(
    _xlfn.UNIQUE(
        TRANSPOSE(
            _xlfn.FILTERXML("&lt;select&gt;&lt;x&gt;"&amp;SUBSTITUTE(选项表[[#This Row],[选项表]],",","&lt;/x&gt;&lt;x&gt;") &amp;"&lt;/x&gt;&lt;/select&gt;","//x")
        )
    )
),"无合适选项，请联系作者更新数据")</f>
        <v>1</v>
      </c>
      <c r="N2432">
        <v>2</v>
      </c>
      <c r="O2432">
        <v>4</v>
      </c>
      <c r="P2432">
        <v>8</v>
      </c>
    </row>
    <row r="2433" spans="2:19" x14ac:dyDescent="0.4">
      <c r="B2433" s="4" t="s">
        <v>63</v>
      </c>
      <c r="C2433" s="4" t="s">
        <v>11</v>
      </c>
      <c r="D2433">
        <v>2</v>
      </c>
      <c r="G2433" s="4" t="s">
        <v>1875</v>
      </c>
      <c r="H2433" s="4" t="s">
        <v>2152</v>
      </c>
      <c r="I2433" s="4" t="str">
        <f t="shared" si="37"/>
        <v>选项表!$M$2433#</v>
      </c>
      <c r="J2433" s="4"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Q2433">IFERROR(_xlfn._xlws.SORT(
    _xlfn.UNIQUE(
        TRANSPOSE(
            _xlfn.FILTERXML("&lt;select&gt;&lt;x&gt;"&amp;SUBSTITUTE(选项表[[#This Row],[选项表]],",","&lt;/x&gt;&lt;x&gt;") &amp;"&lt;/x&gt;&lt;/select&gt;","//x")
        )
    )
),"无合适选项，请联系作者更新数据")</f>
        <v>4</v>
      </c>
      <c r="N2433">
        <v>8</v>
      </c>
      <c r="O2433">
        <v>2</v>
      </c>
      <c r="P2433">
        <v>12</v>
      </c>
      <c r="Q2433">
        <v>16</v>
      </c>
    </row>
    <row r="2434" spans="2:19" x14ac:dyDescent="0.4">
      <c r="B2434" s="4" t="s">
        <v>63</v>
      </c>
      <c r="C2434" s="4" t="s">
        <v>11</v>
      </c>
      <c r="D2434">
        <v>4</v>
      </c>
      <c r="G2434" s="4" t="s">
        <v>1875</v>
      </c>
      <c r="H2434" s="4" t="s">
        <v>2163</v>
      </c>
      <c r="I2434" s="4" t="str">
        <f t="shared" ref="I2434:I2497" si="38">"选项表!" &amp; ADDRESS(ROW(M2434),COLUMN(M2434)) &amp; "#"</f>
        <v>选项表!$M$2434#</v>
      </c>
      <c r="J2434" s="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P2434">IFERROR(_xlfn._xlws.SORT(
    _xlfn.UNIQUE(
        TRANSPOSE(
            _xlfn.FILTERXML("&lt;select&gt;&lt;x&gt;"&amp;SUBSTITUTE(选项表[[#This Row],[选项表]],",","&lt;/x&gt;&lt;x&gt;") &amp;"&lt;/x&gt;&lt;/select&gt;","//x")
        )
    )
),"无合适选项，请联系作者更新数据")</f>
        <v>8</v>
      </c>
      <c r="N2434">
        <v>16</v>
      </c>
      <c r="O2434">
        <v>32</v>
      </c>
      <c r="P2434">
        <v>20</v>
      </c>
    </row>
    <row r="2435" spans="2:19" x14ac:dyDescent="0.4">
      <c r="B2435" s="4" t="s">
        <v>63</v>
      </c>
      <c r="C2435" s="4" t="s">
        <v>11</v>
      </c>
      <c r="D2435">
        <v>8</v>
      </c>
      <c r="G2435" s="4" t="s">
        <v>1875</v>
      </c>
      <c r="H2435" s="4" t="s">
        <v>2567</v>
      </c>
      <c r="I2435" s="4" t="str">
        <f t="shared" si="38"/>
        <v>选项表!$M$2435#</v>
      </c>
      <c r="J2435" s="4"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P2435">IFERROR(_xlfn._xlws.SORT(
    _xlfn.UNIQUE(
        TRANSPOSE(
            _xlfn.FILTERXML("&lt;select&gt;&lt;x&gt;"&amp;SUBSTITUTE(选项表[[#This Row],[选项表]],",","&lt;/x&gt;&lt;x&gt;") &amp;"&lt;/x&gt;&lt;/select&gt;","//x")
        )
    )
),"无合适选项，请联系作者更新数据")</f>
        <v>16</v>
      </c>
      <c r="N2435">
        <v>32</v>
      </c>
      <c r="O2435">
        <v>64</v>
      </c>
      <c r="P2435">
        <v>40</v>
      </c>
    </row>
    <row r="2436" spans="2:19" x14ac:dyDescent="0.4">
      <c r="B2436" s="4" t="s">
        <v>63</v>
      </c>
      <c r="C2436" s="4" t="s">
        <v>11</v>
      </c>
      <c r="D2436">
        <v>16</v>
      </c>
      <c r="G2436" s="4" t="s">
        <v>1875</v>
      </c>
      <c r="H2436" s="4" t="s">
        <v>2568</v>
      </c>
      <c r="I2436" s="4" t="str">
        <f t="shared" si="38"/>
        <v>选项表!$M$2436#</v>
      </c>
      <c r="J2436" s="4"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R2436">IFERROR(_xlfn._xlws.SORT(
    _xlfn.UNIQUE(
        TRANSPOSE(
            _xlfn.FILTERXML("&lt;select&gt;&lt;x&gt;"&amp;SUBSTITUTE(选项表[[#This Row],[选项表]],",","&lt;/x&gt;&lt;x&gt;") &amp;"&lt;/x&gt;&lt;/select&gt;","//x")
        )
    )
),"无合适选项，请联系作者更新数据")</f>
        <v>32</v>
      </c>
      <c r="N2436">
        <v>64</v>
      </c>
      <c r="O2436">
        <v>48</v>
      </c>
      <c r="P2436">
        <v>128</v>
      </c>
      <c r="Q2436">
        <v>192</v>
      </c>
      <c r="R2436">
        <v>96</v>
      </c>
    </row>
    <row r="2437" spans="2:19" x14ac:dyDescent="0.4">
      <c r="B2437" s="4" t="s">
        <v>63</v>
      </c>
      <c r="C2437" s="4" t="s">
        <v>11</v>
      </c>
      <c r="D2437">
        <v>32</v>
      </c>
      <c r="G2437" s="4" t="s">
        <v>1875</v>
      </c>
      <c r="H2437" s="4" t="s">
        <v>2562</v>
      </c>
      <c r="I2437" s="4" t="str">
        <f t="shared" si="38"/>
        <v>选项表!$M$2437#</v>
      </c>
      <c r="J2437" s="4"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S2437">IFERROR(_xlfn._xlws.SORT(
    _xlfn.UNIQUE(
        TRANSPOSE(
            _xlfn.FILTERXML("&lt;select&gt;&lt;x&gt;"&amp;SUBSTITUTE(选项表[[#This Row],[选项表]],",","&lt;/x&gt;&lt;x&gt;") &amp;"&lt;/x&gt;&lt;/select&gt;","//x")
        )
    )
),"无合适选项，请联系作者更新数据")</f>
        <v>64</v>
      </c>
      <c r="N2437">
        <v>128</v>
      </c>
      <c r="O2437">
        <v>256</v>
      </c>
      <c r="P2437">
        <v>384</v>
      </c>
      <c r="Q2437">
        <v>174</v>
      </c>
      <c r="R2437">
        <v>96</v>
      </c>
      <c r="S2437">
        <v>192</v>
      </c>
    </row>
    <row r="2438" spans="2:19" x14ac:dyDescent="0.4">
      <c r="B2438" s="4" t="s">
        <v>63</v>
      </c>
      <c r="C2438" s="4" t="s">
        <v>11</v>
      </c>
      <c r="D2438">
        <v>48</v>
      </c>
      <c r="G2438" s="4" t="s">
        <v>1875</v>
      </c>
      <c r="H2438" s="4" t="s">
        <v>2151</v>
      </c>
      <c r="I2438" s="4" t="str">
        <f t="shared" si="38"/>
        <v>选项表!$M$2438#</v>
      </c>
      <c r="J2438" s="4"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O2438">IFERROR(_xlfn._xlws.SORT(
    _xlfn.UNIQUE(
        TRANSPOSE(
            _xlfn.FILTERXML("&lt;select&gt;&lt;x&gt;"&amp;SUBSTITUTE(选项表[[#This Row],[选项表]],",","&lt;/x&gt;&lt;x&gt;") &amp;"&lt;/x&gt;&lt;/select&gt;","//x")
        )
    )
),"无合适选项，请联系作者更新数据")</f>
        <v>96</v>
      </c>
      <c r="N2438">
        <v>192</v>
      </c>
      <c r="O2438">
        <v>384</v>
      </c>
    </row>
    <row r="2439" spans="2:19" x14ac:dyDescent="0.4">
      <c r="B2439" s="4" t="s">
        <v>63</v>
      </c>
      <c r="C2439" s="4" t="s">
        <v>11</v>
      </c>
      <c r="D2439">
        <v>62</v>
      </c>
      <c r="G2439" s="4" t="s">
        <v>1875</v>
      </c>
      <c r="H2439" s="4" t="s">
        <v>2074</v>
      </c>
      <c r="I2439" s="4" t="str">
        <f t="shared" si="38"/>
        <v>选项表!$M$2439#</v>
      </c>
      <c r="J2439" s="4"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N2439">IFERROR(_xlfn._xlws.SORT(
    _xlfn.UNIQUE(
        TRANSPOSE(
            _xlfn.FILTERXML("&lt;select&gt;&lt;x&gt;"&amp;SUBSTITUTE(选项表[[#This Row],[选项表]],",","&lt;/x&gt;&lt;x&gt;") &amp;"&lt;/x&gt;&lt;/select&gt;","//x")
        )
    )
),"无合适选项，请联系作者更新数据")</f>
        <v>216</v>
      </c>
      <c r="N2439">
        <v>470</v>
      </c>
    </row>
    <row r="2440" spans="2:19" x14ac:dyDescent="0.4">
      <c r="B2440" s="4" t="s">
        <v>63</v>
      </c>
      <c r="C2440" s="4" t="s">
        <v>11</v>
      </c>
      <c r="D2440">
        <v>64</v>
      </c>
      <c r="G2440" s="4" t="s">
        <v>1875</v>
      </c>
      <c r="H2440" s="4" t="s">
        <v>2569</v>
      </c>
      <c r="I2440" s="4" t="str">
        <f t="shared" si="38"/>
        <v>选项表!$M$2440#</v>
      </c>
      <c r="J2440" s="4"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P2440">IFERROR(_xlfn._xlws.SORT(
    _xlfn.UNIQUE(
        TRANSPOSE(
            _xlfn.FILTERXML("&lt;select&gt;&lt;x&gt;"&amp;SUBSTITUTE(选项表[[#This Row],[选项表]],",","&lt;/x&gt;&lt;x&gt;") &amp;"&lt;/x&gt;&lt;/select&gt;","//x")
        )
    )
),"无合适选项，请联系作者更新数据")</f>
        <v>256</v>
      </c>
      <c r="N2440">
        <v>128</v>
      </c>
      <c r="O2440">
        <v>512</v>
      </c>
      <c r="P2440">
        <v>348</v>
      </c>
    </row>
    <row r="2441" spans="2:19" x14ac:dyDescent="0.4">
      <c r="B2441" s="4" t="s">
        <v>63</v>
      </c>
      <c r="C2441" s="4" t="s">
        <v>11</v>
      </c>
      <c r="D2441">
        <v>124</v>
      </c>
      <c r="G2441" s="4" t="s">
        <v>1875</v>
      </c>
      <c r="H2441" s="4" t="s">
        <v>2078</v>
      </c>
      <c r="I2441" s="4" t="str">
        <f t="shared" si="38"/>
        <v>选项表!$M$2441#</v>
      </c>
      <c r="J2441" s="4"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N2441">IFERROR(_xlfn._xlws.SORT(
    _xlfn.UNIQUE(
        TRANSPOSE(
            _xlfn.FILTERXML("&lt;select&gt;&lt;x&gt;"&amp;SUBSTITUTE(选项表[[#This Row],[选项表]],",","&lt;/x&gt;&lt;x&gt;") &amp;"&lt;/x&gt;&lt;/select&gt;","//x")
        )
    )
),"无合适选项，请联系作者更新数据")</f>
        <v>432</v>
      </c>
      <c r="N2441">
        <v>940</v>
      </c>
    </row>
    <row r="2442" spans="2:19" x14ac:dyDescent="0.4">
      <c r="B2442" s="4" t="s">
        <v>63</v>
      </c>
      <c r="C2442" s="4" t="s">
        <v>11</v>
      </c>
      <c r="D2442">
        <v>80</v>
      </c>
      <c r="G2442" s="4" t="s">
        <v>1875</v>
      </c>
      <c r="H2442" s="4" t="s">
        <v>2564</v>
      </c>
      <c r="I2442" s="4" t="str">
        <f t="shared" si="38"/>
        <v>选项表!$M$2442#</v>
      </c>
      <c r="J2442" s="4"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O2442">IFERROR(_xlfn._xlws.SORT(
    _xlfn.UNIQUE(
        TRANSPOSE(
            _xlfn.FILTERXML("&lt;select&gt;&lt;x&gt;"&amp;SUBSTITUTE(选项表[[#This Row],[选项表]],",","&lt;/x&gt;&lt;x&gt;") &amp;"&lt;/x&gt;&lt;/select&gt;","//x")
        )
    )
),"无合适选项，请联系作者更新数据")</f>
        <v>160</v>
      </c>
      <c r="N2442">
        <v>320</v>
      </c>
      <c r="O2442">
        <v>384</v>
      </c>
    </row>
    <row r="2443" spans="2:19" x14ac:dyDescent="0.4">
      <c r="B2443" s="4" t="s">
        <v>63</v>
      </c>
      <c r="C2443" s="4" t="s">
        <v>11</v>
      </c>
      <c r="D2443">
        <v>90</v>
      </c>
      <c r="G2443" s="4" t="s">
        <v>1875</v>
      </c>
      <c r="H2443" s="4" t="s">
        <v>2105</v>
      </c>
      <c r="I2443" s="4" t="str">
        <f t="shared" si="38"/>
        <v>选项表!$M$2443#</v>
      </c>
      <c r="J2443" s="4"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224</v>
      </c>
      <c r="N2443">
        <v>480</v>
      </c>
      <c r="O2443">
        <v>226</v>
      </c>
    </row>
    <row r="2444" spans="2:19" x14ac:dyDescent="0.4">
      <c r="B2444" s="4" t="s">
        <v>63</v>
      </c>
      <c r="C2444" s="4" t="s">
        <v>11</v>
      </c>
      <c r="D2444">
        <v>128</v>
      </c>
      <c r="G2444" s="4" t="s">
        <v>1875</v>
      </c>
      <c r="H2444" s="4" t="s">
        <v>2565</v>
      </c>
      <c r="I2444" s="4" t="str">
        <f t="shared" si="38"/>
        <v>选项表!$M$2444#</v>
      </c>
      <c r="J2444" s="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O2444">IFERROR(_xlfn._xlws.SORT(
    _xlfn.UNIQUE(
        TRANSPOSE(
            _xlfn.FILTERXML("&lt;select&gt;&lt;x&gt;"&amp;SUBSTITUTE(选项表[[#This Row],[选项表]],",","&lt;/x&gt;&lt;x&gt;") &amp;"&lt;/x&gt;&lt;/select&gt;","//x")
        )
    )
),"无合适选项，请联系作者更新数据")</f>
        <v>256</v>
      </c>
      <c r="N2444">
        <v>215</v>
      </c>
      <c r="O2444">
        <v>448</v>
      </c>
    </row>
    <row r="2445" spans="2:19" x14ac:dyDescent="0.4">
      <c r="B2445" s="4" t="s">
        <v>63</v>
      </c>
      <c r="C2445" s="4" t="s">
        <v>11</v>
      </c>
      <c r="D2445">
        <v>160</v>
      </c>
      <c r="G2445" s="4" t="s">
        <v>1875</v>
      </c>
      <c r="H2445" s="4" t="s">
        <v>2155</v>
      </c>
      <c r="I2445" s="4" t="str">
        <f t="shared" si="38"/>
        <v>选项表!$M$2445#</v>
      </c>
      <c r="J2445" s="4"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N2445">IFERROR(_xlfn._xlws.SORT(
    _xlfn.UNIQUE(
        TRANSPOSE(
            _xlfn.FILTERXML("&lt;select&gt;&lt;x&gt;"&amp;SUBSTITUTE(选项表[[#This Row],[选项表]],",","&lt;/x&gt;&lt;x&gt;") &amp;"&lt;/x&gt;&lt;/select&gt;","//x")
        )
    )
),"无合适选项，请联系作者更新数据")</f>
        <v>320</v>
      </c>
      <c r="N2445">
        <v>640</v>
      </c>
    </row>
    <row r="2446" spans="2:19" x14ac:dyDescent="0.4">
      <c r="B2446" s="4" t="s">
        <v>63</v>
      </c>
      <c r="C2446" s="4" t="s">
        <v>11</v>
      </c>
      <c r="D2446">
        <v>180</v>
      </c>
      <c r="G2446" s="4" t="s">
        <v>1875</v>
      </c>
      <c r="H2446" s="4" t="s">
        <v>2106</v>
      </c>
      <c r="I2446" s="4" t="str">
        <f t="shared" si="38"/>
        <v>选项表!$M$2446#</v>
      </c>
      <c r="J2446" s="4"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O2446">IFERROR(_xlfn._xlws.SORT(
    _xlfn.UNIQUE(
        TRANSPOSE(
            _xlfn.FILTERXML("&lt;select&gt;&lt;x&gt;"&amp;SUBSTITUTE(选项表[[#This Row],[选项表]],",","&lt;/x&gt;&lt;x&gt;") &amp;"&lt;/x&gt;&lt;/select&gt;","//x")
        )
    )
),"无合适选项，请联系作者更新数据")</f>
        <v>464</v>
      </c>
      <c r="N2446">
        <v>960</v>
      </c>
      <c r="O2446">
        <v>452</v>
      </c>
    </row>
    <row r="2447" spans="2:19" x14ac:dyDescent="0.4">
      <c r="B2447" s="4" t="s">
        <v>63</v>
      </c>
      <c r="C2447" s="4" t="s">
        <v>11</v>
      </c>
      <c r="D2447">
        <v>24</v>
      </c>
      <c r="G2447" s="4" t="s">
        <v>1875</v>
      </c>
      <c r="H2447" s="4" t="s">
        <v>2570</v>
      </c>
      <c r="I2447" s="4" t="str">
        <f t="shared" si="38"/>
        <v>选项表!$M$2447#</v>
      </c>
      <c r="J2447" s="4"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P2447">IFERROR(_xlfn._xlws.SORT(
    _xlfn.UNIQUE(
        TRANSPOSE(
            _xlfn.FILTERXML("&lt;select&gt;&lt;x&gt;"&amp;SUBSTITUTE(选项表[[#This Row],[选项表]],",","&lt;/x&gt;&lt;x&gt;") &amp;"&lt;/x&gt;&lt;/select&gt;","//x")
        )
    )
),"无合适选项，请联系作者更新数据")</f>
        <v>48</v>
      </c>
      <c r="N2447">
        <v>96</v>
      </c>
      <c r="O2447">
        <v>128</v>
      </c>
      <c r="P2447">
        <v>192</v>
      </c>
    </row>
    <row r="2448" spans="2:19" x14ac:dyDescent="0.4">
      <c r="B2448" s="4" t="s">
        <v>63</v>
      </c>
      <c r="C2448" s="4" t="s">
        <v>11</v>
      </c>
      <c r="D2448">
        <v>68</v>
      </c>
      <c r="G2448" s="4" t="s">
        <v>1875</v>
      </c>
      <c r="H2448" s="4" t="s">
        <v>2072</v>
      </c>
      <c r="I2448" s="4" t="str">
        <f t="shared" si="38"/>
        <v>选项表!$M$2448#</v>
      </c>
      <c r="J2448" s="4"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IFERROR(_xlfn._xlws.SORT(
    _xlfn.UNIQUE(
        TRANSPOSE(
            _xlfn.FILTERXML("&lt;select&gt;&lt;x&gt;"&amp;SUBSTITUTE(选项表[[#This Row],[选项表]],",","&lt;/x&gt;&lt;x&gt;") &amp;"&lt;/x&gt;&lt;/select&gt;","//x")
        )
    )
),"无合适选项，请联系作者更新数据")</f>
        <v>316</v>
      </c>
    </row>
    <row r="2449" spans="2:16" x14ac:dyDescent="0.4">
      <c r="B2449" s="4" t="s">
        <v>63</v>
      </c>
      <c r="C2449" s="4" t="s">
        <v>11</v>
      </c>
      <c r="D2449">
        <v>96</v>
      </c>
      <c r="G2449" s="4" t="s">
        <v>1875</v>
      </c>
      <c r="H2449" s="4" t="s">
        <v>2225</v>
      </c>
      <c r="I2449" s="4" t="str">
        <f t="shared" si="38"/>
        <v>选项表!$M$2449#</v>
      </c>
      <c r="J2449" s="4"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N2449">IFERROR(_xlfn._xlws.SORT(
    _xlfn.UNIQUE(
        TRANSPOSE(
            _xlfn.FILTERXML("&lt;select&gt;&lt;x&gt;"&amp;SUBSTITUTE(选项表[[#This Row],[选项表]],",","&lt;/x&gt;&lt;x&gt;") &amp;"&lt;/x&gt;&lt;/select&gt;","//x")
        )
    )
),"无合适选项，请联系作者更新数据")</f>
        <v>192</v>
      </c>
      <c r="N2449">
        <v>384</v>
      </c>
    </row>
    <row r="2450" spans="2:16" x14ac:dyDescent="0.4">
      <c r="B2450" s="4" t="s">
        <v>63</v>
      </c>
      <c r="C2450" s="4" t="s">
        <v>11</v>
      </c>
      <c r="D2450">
        <v>116</v>
      </c>
      <c r="G2450" s="4" t="s">
        <v>1875</v>
      </c>
      <c r="H2450" s="4" t="s">
        <v>2074</v>
      </c>
      <c r="I2450" s="4" t="str">
        <f t="shared" si="38"/>
        <v>选项表!$M$2450#</v>
      </c>
      <c r="J2450" s="4"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N2450">IFERROR(_xlfn._xlws.SORT(
    _xlfn.UNIQUE(
        TRANSPOSE(
            _xlfn.FILTERXML("&lt;select&gt;&lt;x&gt;"&amp;SUBSTITUTE(选项表[[#This Row],[选项表]],",","&lt;/x&gt;&lt;x&gt;") &amp;"&lt;/x&gt;&lt;/select&gt;","//x")
        )
    )
),"无合适选项，请联系作者更新数据")</f>
        <v>216</v>
      </c>
      <c r="N2450">
        <v>470</v>
      </c>
    </row>
    <row r="2451" spans="2:16" x14ac:dyDescent="0.4">
      <c r="B2451" s="4" t="s">
        <v>63</v>
      </c>
      <c r="C2451" s="4" t="s">
        <v>11</v>
      </c>
      <c r="D2451">
        <v>232</v>
      </c>
      <c r="G2451" s="4" t="s">
        <v>1875</v>
      </c>
      <c r="H2451" s="4" t="s">
        <v>2078</v>
      </c>
      <c r="I2451" s="4" t="str">
        <f t="shared" si="38"/>
        <v>选项表!$M$2451#</v>
      </c>
      <c r="J2451" s="4"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N2451">IFERROR(_xlfn._xlws.SORT(
    _xlfn.UNIQUE(
        TRANSPOSE(
            _xlfn.FILTERXML("&lt;select&gt;&lt;x&gt;"&amp;SUBSTITUTE(选项表[[#This Row],[选项表]],",","&lt;/x&gt;&lt;x&gt;") &amp;"&lt;/x&gt;&lt;/select&gt;","//x")
        )
    )
),"无合适选项，请联系作者更新数据")</f>
        <v>432</v>
      </c>
      <c r="N2451">
        <v>940</v>
      </c>
    </row>
    <row r="2452" spans="2:16" x14ac:dyDescent="0.4">
      <c r="B2452" s="4" t="s">
        <v>63</v>
      </c>
      <c r="C2452" s="4" t="s">
        <v>11</v>
      </c>
      <c r="D2452">
        <v>72</v>
      </c>
      <c r="G2452" s="4" t="s">
        <v>1875</v>
      </c>
      <c r="H2452" s="4" t="s">
        <v>2107</v>
      </c>
      <c r="I2452" s="4" t="str">
        <f t="shared" si="38"/>
        <v>选项表!$M$2452#</v>
      </c>
      <c r="J2452" s="4"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O2452">IFERROR(_xlfn._xlws.SORT(
    _xlfn.UNIQUE(
        TRANSPOSE(
            _xlfn.FILTERXML("&lt;select&gt;&lt;x&gt;"&amp;SUBSTITUTE(选项表[[#This Row],[选项表]],",","&lt;/x&gt;&lt;x&gt;") &amp;"&lt;/x&gt;&lt;/select&gt;","//x")
        )
    )
),"无合适选项，请联系作者更新数据")</f>
        <v>288</v>
      </c>
      <c r="N2452">
        <v>648</v>
      </c>
      <c r="O2452">
        <v>320</v>
      </c>
    </row>
    <row r="2453" spans="2:16" x14ac:dyDescent="0.4">
      <c r="B2453" s="4" t="s">
        <v>63</v>
      </c>
      <c r="C2453" s="4" t="s">
        <v>11</v>
      </c>
      <c r="D2453">
        <v>76</v>
      </c>
      <c r="G2453" s="4" t="s">
        <v>1875</v>
      </c>
      <c r="H2453" s="4" t="s">
        <v>2087</v>
      </c>
      <c r="I2453" s="4" t="str">
        <f t="shared" si="38"/>
        <v>选项表!$M$2453#</v>
      </c>
      <c r="J2453" s="4"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IFERROR(_xlfn._xlws.SORT(
    _xlfn.UNIQUE(
        TRANSPOSE(
            _xlfn.FILTERXML("&lt;select&gt;&lt;x&gt;"&amp;SUBSTITUTE(选项表[[#This Row],[选项表]],",","&lt;/x&gt;&lt;x&gt;") &amp;"&lt;/x&gt;&lt;/select&gt;","//x")
        )
    )
),"无合适选项，请联系作者更新数据")</f>
        <v>320</v>
      </c>
    </row>
    <row r="2454" spans="2:16" x14ac:dyDescent="0.4">
      <c r="B2454" s="4" t="s">
        <v>63</v>
      </c>
      <c r="C2454" s="4" t="s">
        <v>11</v>
      </c>
      <c r="D2454">
        <v>12</v>
      </c>
      <c r="G2454" s="4" t="s">
        <v>1875</v>
      </c>
      <c r="H2454" s="4" t="s">
        <v>2154</v>
      </c>
      <c r="I2454" s="4" t="str">
        <f t="shared" si="38"/>
        <v>选项表!$M$2454#</v>
      </c>
      <c r="J2454" s="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P2454">IFERROR(_xlfn._xlws.SORT(
    _xlfn.UNIQUE(
        TRANSPOSE(
            _xlfn.FILTERXML("&lt;select&gt;&lt;x&gt;"&amp;SUBSTITUTE(选项表[[#This Row],[选项表]],",","&lt;/x&gt;&lt;x&gt;") &amp;"&lt;/x&gt;&lt;/select&gt;","//x")
        )
    )
),"无合适选项，请联系作者更新数据")</f>
        <v>24</v>
      </c>
      <c r="N2454">
        <v>48</v>
      </c>
      <c r="O2454">
        <v>96</v>
      </c>
      <c r="P2454">
        <v>144</v>
      </c>
    </row>
    <row r="2455" spans="2:16" x14ac:dyDescent="0.4">
      <c r="B2455" s="4" t="s">
        <v>63</v>
      </c>
      <c r="C2455" s="4" t="s">
        <v>11</v>
      </c>
      <c r="D2455">
        <v>40</v>
      </c>
      <c r="G2455" s="4" t="s">
        <v>1875</v>
      </c>
      <c r="H2455" s="4" t="s">
        <v>2077</v>
      </c>
      <c r="I2455" s="4" t="str">
        <f t="shared" si="38"/>
        <v>选项表!$M$2455#</v>
      </c>
      <c r="J2455" s="4"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IFERROR(_xlfn._xlws.SORT(
    _xlfn.UNIQUE(
        TRANSPOSE(
            _xlfn.FILTERXML("&lt;select&gt;&lt;x&gt;"&amp;SUBSTITUTE(选项表[[#This Row],[选项表]],",","&lt;/x&gt;&lt;x&gt;") &amp;"&lt;/x&gt;&lt;/select&gt;","//x")
        )
    )
),"无合适选项，请联系作者更新数据")</f>
        <v>160</v>
      </c>
    </row>
    <row r="2456" spans="2:16" x14ac:dyDescent="0.4">
      <c r="B2456" s="4" t="s">
        <v>63</v>
      </c>
      <c r="C2456" s="4" t="s">
        <v>11</v>
      </c>
      <c r="D2456">
        <v>56</v>
      </c>
      <c r="G2456" s="4" t="s">
        <v>1875</v>
      </c>
      <c r="H2456" s="4" t="s">
        <v>2156</v>
      </c>
      <c r="I2456" s="4" t="str">
        <f t="shared" si="38"/>
        <v>选项表!$M$2456#</v>
      </c>
      <c r="J2456" s="4"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N2456">IFERROR(_xlfn._xlws.SORT(
    _xlfn.UNIQUE(
        TRANSPOSE(
            _xlfn.FILTERXML("&lt;select&gt;&lt;x&gt;"&amp;SUBSTITUTE(选项表[[#This Row],[选项表]],",","&lt;/x&gt;&lt;x&gt;") &amp;"&lt;/x&gt;&lt;/select&gt;","//x")
        )
    )
),"无合适选项，请联系作者更新数据")</f>
        <v>224</v>
      </c>
      <c r="N2456">
        <v>448</v>
      </c>
    </row>
    <row r="2457" spans="2:16" x14ac:dyDescent="0.4">
      <c r="B2457" s="4" t="s">
        <v>63</v>
      </c>
      <c r="C2457" s="4" t="s">
        <v>11</v>
      </c>
      <c r="D2457">
        <v>84</v>
      </c>
      <c r="G2457" s="4" t="s">
        <v>1875</v>
      </c>
      <c r="H2457" s="4" t="s">
        <v>2087</v>
      </c>
      <c r="I2457" s="4" t="str">
        <f t="shared" si="38"/>
        <v>选项表!$M$2457#</v>
      </c>
      <c r="J2457" s="4"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IFERROR(_xlfn._xlws.SORT(
    _xlfn.UNIQUE(
        TRANSPOSE(
            _xlfn.FILTERXML("&lt;select&gt;&lt;x&gt;"&amp;SUBSTITUTE(选项表[[#This Row],[选项表]],",","&lt;/x&gt;&lt;x&gt;") &amp;"&lt;/x&gt;&lt;/select&gt;","//x")
        )
    )
),"无合适选项，请联系作者更新数据")</f>
        <v>320</v>
      </c>
    </row>
    <row r="2458" spans="2:16" x14ac:dyDescent="0.4">
      <c r="B2458" s="4" t="s">
        <v>63</v>
      </c>
      <c r="C2458" s="4" t="s">
        <v>11</v>
      </c>
      <c r="D2458">
        <v>52</v>
      </c>
      <c r="G2458" s="4" t="s">
        <v>1875</v>
      </c>
      <c r="H2458" s="4" t="s">
        <v>2064</v>
      </c>
      <c r="I2458" s="4" t="str">
        <f t="shared" si="38"/>
        <v>选项表!$M$2458#</v>
      </c>
      <c r="J2458" s="4"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IFERROR(_xlfn._xlws.SORT(
    _xlfn.UNIQUE(
        TRANSPOSE(
            _xlfn.FILTERXML("&lt;select&gt;&lt;x&gt;"&amp;SUBSTITUTE(选项表[[#This Row],[选项表]],",","&lt;/x&gt;&lt;x&gt;") &amp;"&lt;/x&gt;&lt;/select&gt;","//x")
        )
    )
),"无合适选项，请联系作者更新数据")</f>
        <v>184</v>
      </c>
    </row>
    <row r="2459" spans="2:16" x14ac:dyDescent="0.4">
      <c r="B2459" s="4" t="s">
        <v>63</v>
      </c>
      <c r="C2459" s="4" t="s">
        <v>11</v>
      </c>
      <c r="D2459">
        <v>104</v>
      </c>
      <c r="G2459" s="4" t="s">
        <v>1875</v>
      </c>
      <c r="H2459" s="4" t="s">
        <v>2066</v>
      </c>
      <c r="I2459" s="4" t="str">
        <f t="shared" si="38"/>
        <v>选项表!$M$2459#</v>
      </c>
      <c r="J2459" s="4"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IFERROR(_xlfn._xlws.SORT(
    _xlfn.UNIQUE(
        TRANSPOSE(
            _xlfn.FILTERXML("&lt;select&gt;&lt;x&gt;"&amp;SUBSTITUTE(选项表[[#This Row],[选项表]],",","&lt;/x&gt;&lt;x&gt;") &amp;"&lt;/x&gt;&lt;/select&gt;","//x")
        )
    )
),"无合适选项，请联系作者更新数据")</f>
        <v>368</v>
      </c>
    </row>
    <row r="2460" spans="2:16" x14ac:dyDescent="0.4">
      <c r="B2460" s="4" t="s">
        <v>63</v>
      </c>
      <c r="C2460" s="4" t="s">
        <v>11</v>
      </c>
      <c r="D2460">
        <v>10</v>
      </c>
      <c r="G2460" s="4" t="s">
        <v>1875</v>
      </c>
      <c r="H2460" s="4" t="s">
        <v>2157</v>
      </c>
      <c r="I2460" s="4" t="str">
        <f t="shared" si="38"/>
        <v>选项表!$M$2460#</v>
      </c>
      <c r="J2460" s="4"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N2460">IFERROR(_xlfn._xlws.SORT(
    _xlfn.UNIQUE(
        TRANSPOSE(
            _xlfn.FILTERXML("&lt;select&gt;&lt;x&gt;"&amp;SUBSTITUTE(选项表[[#This Row],[选项表]],",","&lt;/x&gt;&lt;x&gt;") &amp;"&lt;/x&gt;&lt;/select&gt;","//x")
        )
    )
),"无合适选项，请联系作者更新数据")</f>
        <v>40</v>
      </c>
      <c r="N2460">
        <v>88</v>
      </c>
    </row>
    <row r="2461" spans="2:16" x14ac:dyDescent="0.4">
      <c r="B2461" s="4" t="s">
        <v>63</v>
      </c>
      <c r="C2461" s="4" t="s">
        <v>11</v>
      </c>
      <c r="D2461">
        <v>20</v>
      </c>
      <c r="G2461" s="4" t="s">
        <v>1875</v>
      </c>
      <c r="H2461" s="4" t="s">
        <v>2025</v>
      </c>
      <c r="I2461" s="4" t="str">
        <f t="shared" si="38"/>
        <v>选项表!$M$2461#</v>
      </c>
      <c r="J2461" s="4"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IFERROR(_xlfn._xlws.SORT(
    _xlfn.UNIQUE(
        TRANSPOSE(
            _xlfn.FILTERXML("&lt;select&gt;&lt;x&gt;"&amp;SUBSTITUTE(选项表[[#This Row],[选项表]],",","&lt;/x&gt;&lt;x&gt;") &amp;"&lt;/x&gt;&lt;/select&gt;","//x")
        )
    )
),"无合适选项，请联系作者更新数据")</f>
        <v>80</v>
      </c>
    </row>
    <row r="2462" spans="2:16" x14ac:dyDescent="0.4">
      <c r="B2462" s="4" t="s">
        <v>63</v>
      </c>
      <c r="C2462" s="4" t="s">
        <v>11</v>
      </c>
      <c r="D2462">
        <v>6</v>
      </c>
      <c r="G2462" s="4" t="s">
        <v>1875</v>
      </c>
      <c r="H2462" s="4" t="s">
        <v>2048</v>
      </c>
      <c r="I2462" s="4" t="str">
        <f t="shared" si="38"/>
        <v>选项表!$M$2462#</v>
      </c>
      <c r="J2462" s="4"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IFERROR(_xlfn._xlws.SORT(
    _xlfn.UNIQUE(
        TRANSPOSE(
            _xlfn.FILTERXML("&lt;select&gt;&lt;x&gt;"&amp;SUBSTITUTE(选项表[[#This Row],[选项表]],",","&lt;/x&gt;&lt;x&gt;") &amp;"&lt;/x&gt;&lt;/select&gt;","//x")
        )
    )
),"无合适选项，请联系作者更新数据")</f>
        <v>56</v>
      </c>
    </row>
    <row r="2463" spans="2:16" x14ac:dyDescent="0.4">
      <c r="B2463" s="4" t="s">
        <v>63</v>
      </c>
      <c r="C2463" s="4" t="s">
        <v>11</v>
      </c>
      <c r="D2463">
        <v>14</v>
      </c>
      <c r="G2463" s="4" t="s">
        <v>1875</v>
      </c>
      <c r="H2463" s="4" t="s">
        <v>2093</v>
      </c>
      <c r="I2463" s="4" t="str">
        <f t="shared" si="38"/>
        <v>选项表!$M$2463#</v>
      </c>
      <c r="J2463" s="4"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IFERROR(_xlfn._xlws.SORT(
    _xlfn.UNIQUE(
        TRANSPOSE(
            _xlfn.FILTERXML("&lt;select&gt;&lt;x&gt;"&amp;SUBSTITUTE(选项表[[#This Row],[选项表]],",","&lt;/x&gt;&lt;x&gt;") &amp;"&lt;/x&gt;&lt;/select&gt;","//x")
        )
    )
),"无合适选项，请联系作者更新数据")</f>
        <v>112</v>
      </c>
    </row>
    <row r="2464" spans="2:16" x14ac:dyDescent="0.4">
      <c r="B2464" s="4" t="s">
        <v>63</v>
      </c>
      <c r="C2464" s="4" t="s">
        <v>11</v>
      </c>
      <c r="D2464">
        <v>28</v>
      </c>
      <c r="G2464" s="4" t="s">
        <v>1875</v>
      </c>
      <c r="H2464" s="4" t="s">
        <v>2049</v>
      </c>
      <c r="I2464" s="4" t="str">
        <f t="shared" si="38"/>
        <v>选项表!$M$2464#</v>
      </c>
      <c r="J2464" s="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IFERROR(_xlfn._xlws.SORT(
    _xlfn.UNIQUE(
        TRANSPOSE(
            _xlfn.FILTERXML("&lt;select&gt;&lt;x&gt;"&amp;SUBSTITUTE(选项表[[#This Row],[选项表]],",","&lt;/x&gt;&lt;x&gt;") &amp;"&lt;/x&gt;&lt;/select&gt;","//x")
        )
    )
),"无合适选项，请联系作者更新数据")</f>
        <v>224</v>
      </c>
    </row>
    <row r="2465" spans="2:19" x14ac:dyDescent="0.4">
      <c r="B2465" s="4" t="s">
        <v>63</v>
      </c>
      <c r="C2465" s="4" t="s">
        <v>11</v>
      </c>
      <c r="D2465">
        <v>36</v>
      </c>
      <c r="G2465" s="4" t="s">
        <v>1875</v>
      </c>
      <c r="H2465" s="4" t="s">
        <v>2077</v>
      </c>
      <c r="I2465" s="4" t="str">
        <f t="shared" si="38"/>
        <v>选项表!$M$2465#</v>
      </c>
      <c r="J2465" s="4"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IFERROR(_xlfn._xlws.SORT(
    _xlfn.UNIQUE(
        TRANSPOSE(
            _xlfn.FILTERXML("&lt;select&gt;&lt;x&gt;"&amp;SUBSTITUTE(选项表[[#This Row],[选项表]],",","&lt;/x&gt;&lt;x&gt;") &amp;"&lt;/x&gt;&lt;/select&gt;","//x")
        )
    )
),"无合适选项，请联系作者更新数据")</f>
        <v>160</v>
      </c>
    </row>
    <row r="2466" spans="2:19" x14ac:dyDescent="0.4">
      <c r="B2466" s="4" t="s">
        <v>63</v>
      </c>
      <c r="C2466" s="4" t="s">
        <v>11</v>
      </c>
      <c r="D2466">
        <v>82</v>
      </c>
      <c r="G2466" s="4" t="s">
        <v>1875</v>
      </c>
      <c r="H2466" s="4" t="s">
        <v>2088</v>
      </c>
      <c r="I2466" s="4" t="str">
        <f t="shared" si="38"/>
        <v>选项表!$M$2466#</v>
      </c>
      <c r="J2466" s="4"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IFERROR(_xlfn._xlws.SORT(
    _xlfn.UNIQUE(
        TRANSPOSE(
            _xlfn.FILTERXML("&lt;select&gt;&lt;x&gt;"&amp;SUBSTITUTE(选项表[[#This Row],[选项表]],",","&lt;/x&gt;&lt;x&gt;") &amp;"&lt;/x&gt;&lt;/select&gt;","//x")
        )
    )
),"无合适选项，请联系作者更新数据")</f>
        <v>474</v>
      </c>
    </row>
    <row r="2467" spans="2:19" x14ac:dyDescent="0.4">
      <c r="B2467" s="4" t="s">
        <v>63</v>
      </c>
      <c r="C2467" s="4" t="s">
        <v>11</v>
      </c>
      <c r="D2467">
        <v>164</v>
      </c>
      <c r="G2467" s="4" t="s">
        <v>1875</v>
      </c>
      <c r="H2467" s="4" t="s">
        <v>2090</v>
      </c>
      <c r="I2467" s="4" t="str">
        <f t="shared" si="38"/>
        <v>选项表!$M$2467#</v>
      </c>
      <c r="J2467" s="4"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IFERROR(_xlfn._xlws.SORT(
    _xlfn.UNIQUE(
        TRANSPOSE(
            _xlfn.FILTERXML("&lt;select&gt;&lt;x&gt;"&amp;SUBSTITUTE(选项表[[#This Row],[选项表]],",","&lt;/x&gt;&lt;x&gt;") &amp;"&lt;/x&gt;&lt;/select&gt;","//x")
        )
    )
),"无合适选项，请联系作者更新数据")</f>
        <v>948</v>
      </c>
    </row>
    <row r="2468" spans="2:19" x14ac:dyDescent="0.4">
      <c r="B2468" s="4" t="s">
        <v>63</v>
      </c>
      <c r="C2468" s="4" t="s">
        <v>11</v>
      </c>
      <c r="D2468">
        <v>22</v>
      </c>
      <c r="G2468" s="4" t="s">
        <v>1875</v>
      </c>
      <c r="H2468" s="4" t="s">
        <v>2100</v>
      </c>
      <c r="I2468" s="4" t="str">
        <f t="shared" si="38"/>
        <v>选项表!$M$2468#</v>
      </c>
      <c r="J2468" s="4"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IFERROR(_xlfn._xlws.SORT(
    _xlfn.UNIQUE(
        TRANSPOSE(
            _xlfn.FILTERXML("&lt;select&gt;&lt;x&gt;"&amp;SUBSTITUTE(选项表[[#This Row],[选项表]],",","&lt;/x&gt;&lt;x&gt;") &amp;"&lt;/x&gt;&lt;/select&gt;","//x")
        )
    )
),"无合适选项，请联系作者更新数据")</f>
        <v>176</v>
      </c>
    </row>
    <row r="2469" spans="2:19" x14ac:dyDescent="0.4">
      <c r="B2469" s="4" t="s">
        <v>63</v>
      </c>
      <c r="C2469" s="4" t="s">
        <v>11</v>
      </c>
      <c r="D2469">
        <v>44</v>
      </c>
      <c r="G2469" s="4" t="s">
        <v>1875</v>
      </c>
      <c r="H2469" s="4" t="s">
        <v>2102</v>
      </c>
      <c r="I2469" s="4" t="str">
        <f t="shared" si="38"/>
        <v>选项表!$M$2469#</v>
      </c>
      <c r="J2469" s="4"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IFERROR(_xlfn._xlws.SORT(
    _xlfn.UNIQUE(
        TRANSPOSE(
            _xlfn.FILTERXML("&lt;select&gt;&lt;x&gt;"&amp;SUBSTITUTE(选项表[[#This Row],[选项表]],",","&lt;/x&gt;&lt;x&gt;") &amp;"&lt;/x&gt;&lt;/select&gt;","//x")
        )
    )
),"无合适选项，请联系作者更新数据")</f>
        <v>352</v>
      </c>
    </row>
    <row r="2470" spans="2:19" x14ac:dyDescent="0.4">
      <c r="B2470" s="4" t="s">
        <v>63</v>
      </c>
      <c r="C2470" s="4" t="s">
        <v>1873</v>
      </c>
      <c r="D2470">
        <v>32</v>
      </c>
      <c r="G2470" s="4" t="s">
        <v>1875</v>
      </c>
      <c r="H2470" s="4" t="s">
        <v>2562</v>
      </c>
      <c r="I2470" s="4" t="str">
        <f t="shared" si="38"/>
        <v>选项表!$M$2470#</v>
      </c>
      <c r="J2470" s="4"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S2470">IFERROR(_xlfn._xlws.SORT(
    _xlfn.UNIQUE(
        TRANSPOSE(
            _xlfn.FILTERXML("&lt;select&gt;&lt;x&gt;"&amp;SUBSTITUTE(选项表[[#This Row],[选项表]],",","&lt;/x&gt;&lt;x&gt;") &amp;"&lt;/x&gt;&lt;/select&gt;","//x")
        )
    )
),"无合适选项，请联系作者更新数据")</f>
        <v>64</v>
      </c>
      <c r="N2470">
        <v>128</v>
      </c>
      <c r="O2470">
        <v>256</v>
      </c>
      <c r="P2470">
        <v>384</v>
      </c>
      <c r="Q2470">
        <v>174</v>
      </c>
      <c r="R2470">
        <v>96</v>
      </c>
      <c r="S2470">
        <v>192</v>
      </c>
    </row>
    <row r="2471" spans="2:19" x14ac:dyDescent="0.4">
      <c r="B2471" s="4" t="s">
        <v>63</v>
      </c>
      <c r="C2471" s="4" t="s">
        <v>1873</v>
      </c>
      <c r="D2471">
        <v>64</v>
      </c>
      <c r="G2471" s="4" t="s">
        <v>1875</v>
      </c>
      <c r="H2471" s="4" t="s">
        <v>2569</v>
      </c>
      <c r="I2471" s="4" t="str">
        <f t="shared" si="38"/>
        <v>选项表!$M$2471#</v>
      </c>
      <c r="J2471" s="4"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P2471">IFERROR(_xlfn._xlws.SORT(
    _xlfn.UNIQUE(
        TRANSPOSE(
            _xlfn.FILTERXML("&lt;select&gt;&lt;x&gt;"&amp;SUBSTITUTE(选项表[[#This Row],[选项表]],",","&lt;/x&gt;&lt;x&gt;") &amp;"&lt;/x&gt;&lt;/select&gt;","//x")
        )
    )
),"无合适选项，请联系作者更新数据")</f>
        <v>256</v>
      </c>
      <c r="N2471">
        <v>128</v>
      </c>
      <c r="O2471">
        <v>512</v>
      </c>
      <c r="P2471">
        <v>348</v>
      </c>
    </row>
    <row r="2472" spans="2:19" x14ac:dyDescent="0.4">
      <c r="B2472" s="4" t="s">
        <v>63</v>
      </c>
      <c r="C2472" s="4" t="s">
        <v>1873</v>
      </c>
      <c r="D2472">
        <v>124</v>
      </c>
      <c r="G2472" s="4" t="s">
        <v>1875</v>
      </c>
      <c r="H2472" s="4" t="s">
        <v>2078</v>
      </c>
      <c r="I2472" s="4" t="str">
        <f t="shared" si="38"/>
        <v>选项表!$M$2472#</v>
      </c>
      <c r="J2472" s="4"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N2472">IFERROR(_xlfn._xlws.SORT(
    _xlfn.UNIQUE(
        TRANSPOSE(
            _xlfn.FILTERXML("&lt;select&gt;&lt;x&gt;"&amp;SUBSTITUTE(选项表[[#This Row],[选项表]],",","&lt;/x&gt;&lt;x&gt;") &amp;"&lt;/x&gt;&lt;/select&gt;","//x")
        )
    )
),"无合适选项，请联系作者更新数据")</f>
        <v>432</v>
      </c>
      <c r="N2472">
        <v>940</v>
      </c>
    </row>
    <row r="2473" spans="2:19" x14ac:dyDescent="0.4">
      <c r="B2473" s="4" t="s">
        <v>63</v>
      </c>
      <c r="C2473" s="4" t="s">
        <v>1873</v>
      </c>
      <c r="D2473">
        <v>1</v>
      </c>
      <c r="G2473" s="4" t="s">
        <v>1875</v>
      </c>
      <c r="H2473" s="4" t="s">
        <v>2158</v>
      </c>
      <c r="I2473" s="4" t="str">
        <f t="shared" si="38"/>
        <v>选项表!$M$2473#</v>
      </c>
      <c r="J2473" s="4"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P2473">IFERROR(_xlfn._xlws.SORT(
    _xlfn.UNIQUE(
        TRANSPOSE(
            _xlfn.FILTERXML("&lt;select&gt;&lt;x&gt;"&amp;SUBSTITUTE(选项表[[#This Row],[选项表]],",","&lt;/x&gt;&lt;x&gt;") &amp;"&lt;/x&gt;&lt;/select&gt;","//x")
        )
    )
),"无合适选项，请联系作者更新数据")</f>
        <v>1</v>
      </c>
      <c r="N2473">
        <v>2</v>
      </c>
      <c r="O2473">
        <v>4</v>
      </c>
      <c r="P2473">
        <v>8</v>
      </c>
    </row>
    <row r="2474" spans="2:19" x14ac:dyDescent="0.4">
      <c r="B2474" s="4" t="s">
        <v>63</v>
      </c>
      <c r="C2474" s="4" t="s">
        <v>1873</v>
      </c>
      <c r="D2474">
        <v>2</v>
      </c>
      <c r="G2474" s="4" t="s">
        <v>1875</v>
      </c>
      <c r="H2474" s="4" t="s">
        <v>2152</v>
      </c>
      <c r="I2474" s="4" t="str">
        <f t="shared" si="38"/>
        <v>选项表!$M$2474#</v>
      </c>
      <c r="J2474" s="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Q2474">IFERROR(_xlfn._xlws.SORT(
    _xlfn.UNIQUE(
        TRANSPOSE(
            _xlfn.FILTERXML("&lt;select&gt;&lt;x&gt;"&amp;SUBSTITUTE(选项表[[#This Row],[选项表]],",","&lt;/x&gt;&lt;x&gt;") &amp;"&lt;/x&gt;&lt;/select&gt;","//x")
        )
    )
),"无合适选项，请联系作者更新数据")</f>
        <v>4</v>
      </c>
      <c r="N2474">
        <v>8</v>
      </c>
      <c r="O2474">
        <v>2</v>
      </c>
      <c r="P2474">
        <v>12</v>
      </c>
      <c r="Q2474">
        <v>16</v>
      </c>
    </row>
    <row r="2475" spans="2:19" x14ac:dyDescent="0.4">
      <c r="B2475" s="4" t="s">
        <v>63</v>
      </c>
      <c r="C2475" s="4" t="s">
        <v>1873</v>
      </c>
      <c r="D2475">
        <v>4</v>
      </c>
      <c r="G2475" s="4" t="s">
        <v>1875</v>
      </c>
      <c r="H2475" s="4" t="s">
        <v>2150</v>
      </c>
      <c r="I2475" s="4" t="str">
        <f t="shared" si="38"/>
        <v>选项表!$M$2475#</v>
      </c>
      <c r="J2475" s="4"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Q2475">IFERROR(_xlfn._xlws.SORT(
    _xlfn.UNIQUE(
        TRANSPOSE(
            _xlfn.FILTERXML("&lt;select&gt;&lt;x&gt;"&amp;SUBSTITUTE(选项表[[#This Row],[选项表]],",","&lt;/x&gt;&lt;x&gt;") &amp;"&lt;/x&gt;&lt;/select&gt;","//x")
        )
    )
),"无合适选项，请联系作者更新数据")</f>
        <v>8</v>
      </c>
      <c r="N2475">
        <v>16</v>
      </c>
      <c r="O2475">
        <v>4</v>
      </c>
      <c r="P2475">
        <v>32</v>
      </c>
      <c r="Q2475">
        <v>20</v>
      </c>
    </row>
    <row r="2476" spans="2:19" x14ac:dyDescent="0.4">
      <c r="B2476" s="4" t="s">
        <v>63</v>
      </c>
      <c r="C2476" s="4" t="s">
        <v>1873</v>
      </c>
      <c r="D2476">
        <v>8</v>
      </c>
      <c r="G2476" s="4" t="s">
        <v>1875</v>
      </c>
      <c r="H2476" s="4" t="s">
        <v>2567</v>
      </c>
      <c r="I2476" s="4" t="str">
        <f t="shared" si="38"/>
        <v>选项表!$M$2476#</v>
      </c>
      <c r="J2476" s="4"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P2476">IFERROR(_xlfn._xlws.SORT(
    _xlfn.UNIQUE(
        TRANSPOSE(
            _xlfn.FILTERXML("&lt;select&gt;&lt;x&gt;"&amp;SUBSTITUTE(选项表[[#This Row],[选项表]],",","&lt;/x&gt;&lt;x&gt;") &amp;"&lt;/x&gt;&lt;/select&gt;","//x")
        )
    )
),"无合适选项，请联系作者更新数据")</f>
        <v>16</v>
      </c>
      <c r="N2476">
        <v>32</v>
      </c>
      <c r="O2476">
        <v>64</v>
      </c>
      <c r="P2476">
        <v>40</v>
      </c>
    </row>
    <row r="2477" spans="2:19" x14ac:dyDescent="0.4">
      <c r="B2477" s="4" t="s">
        <v>63</v>
      </c>
      <c r="C2477" s="4" t="s">
        <v>1873</v>
      </c>
      <c r="D2477">
        <v>16</v>
      </c>
      <c r="G2477" s="4" t="s">
        <v>1875</v>
      </c>
      <c r="H2477" s="4" t="s">
        <v>2571</v>
      </c>
      <c r="I2477" s="4" t="str">
        <f t="shared" si="38"/>
        <v>选项表!$M$2477#</v>
      </c>
      <c r="J2477" s="4"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R2477">IFERROR(_xlfn._xlws.SORT(
    _xlfn.UNIQUE(
        TRANSPOSE(
            _xlfn.FILTERXML("&lt;select&gt;&lt;x&gt;"&amp;SUBSTITUTE(选项表[[#This Row],[选项表]],",","&lt;/x&gt;&lt;x&gt;") &amp;"&lt;/x&gt;&lt;/select&gt;","//x")
        )
    )
),"无合适选项，请联系作者更新数据")</f>
        <v>32</v>
      </c>
      <c r="N2477">
        <v>64</v>
      </c>
      <c r="O2477">
        <v>16</v>
      </c>
      <c r="P2477">
        <v>128</v>
      </c>
      <c r="Q2477">
        <v>192</v>
      </c>
      <c r="R2477">
        <v>96</v>
      </c>
    </row>
    <row r="2478" spans="2:19" x14ac:dyDescent="0.4">
      <c r="B2478" s="4" t="s">
        <v>63</v>
      </c>
      <c r="C2478" s="4" t="s">
        <v>1873</v>
      </c>
      <c r="D2478">
        <v>48</v>
      </c>
      <c r="G2478" s="4" t="s">
        <v>1875</v>
      </c>
      <c r="H2478" s="4" t="s">
        <v>2572</v>
      </c>
      <c r="I2478" s="4" t="str">
        <f t="shared" si="38"/>
        <v>选项表!$M$2478#</v>
      </c>
      <c r="J2478" s="4"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P2478">IFERROR(_xlfn._xlws.SORT(
    _xlfn.UNIQUE(
        TRANSPOSE(
            _xlfn.FILTERXML("&lt;select&gt;&lt;x&gt;"&amp;SUBSTITUTE(选项表[[#This Row],[选项表]],",","&lt;/x&gt;&lt;x&gt;") &amp;"&lt;/x&gt;&lt;/select&gt;","//x")
        )
    )
),"无合适选项，请联系作者更新数据")</f>
        <v>96</v>
      </c>
      <c r="N2478">
        <v>128</v>
      </c>
      <c r="O2478">
        <v>192</v>
      </c>
      <c r="P2478">
        <v>384</v>
      </c>
    </row>
    <row r="2479" spans="2:19" x14ac:dyDescent="0.4">
      <c r="B2479" s="4" t="s">
        <v>63</v>
      </c>
      <c r="C2479" s="4" t="s">
        <v>1873</v>
      </c>
      <c r="D2479">
        <v>80</v>
      </c>
      <c r="G2479" s="4" t="s">
        <v>1875</v>
      </c>
      <c r="H2479" s="4" t="s">
        <v>2564</v>
      </c>
      <c r="I2479" s="4" t="str">
        <f t="shared" si="38"/>
        <v>选项表!$M$2479#</v>
      </c>
      <c r="J2479" s="4"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160</v>
      </c>
      <c r="N2479">
        <v>320</v>
      </c>
      <c r="O2479">
        <v>384</v>
      </c>
    </row>
    <row r="2480" spans="2:19" x14ac:dyDescent="0.4">
      <c r="B2480" s="4" t="s">
        <v>63</v>
      </c>
      <c r="C2480" s="4" t="s">
        <v>1873</v>
      </c>
      <c r="D2480">
        <v>90</v>
      </c>
      <c r="G2480" s="4" t="s">
        <v>1875</v>
      </c>
      <c r="H2480" s="4" t="s">
        <v>2105</v>
      </c>
      <c r="I2480" s="4" t="str">
        <f t="shared" si="38"/>
        <v>选项表!$M$2480#</v>
      </c>
      <c r="J2480" s="4"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O2480">IFERROR(_xlfn._xlws.SORT(
    _xlfn.UNIQUE(
        TRANSPOSE(
            _xlfn.FILTERXML("&lt;select&gt;&lt;x&gt;"&amp;SUBSTITUTE(选项表[[#This Row],[选项表]],",","&lt;/x&gt;&lt;x&gt;") &amp;"&lt;/x&gt;&lt;/select&gt;","//x")
        )
    )
),"无合适选项，请联系作者更新数据")</f>
        <v>224</v>
      </c>
      <c r="N2480">
        <v>480</v>
      </c>
      <c r="O2480">
        <v>226</v>
      </c>
    </row>
    <row r="2481" spans="2:16" x14ac:dyDescent="0.4">
      <c r="B2481" s="4" t="s">
        <v>63</v>
      </c>
      <c r="C2481" s="4" t="s">
        <v>1873</v>
      </c>
      <c r="D2481">
        <v>96</v>
      </c>
      <c r="G2481" s="4" t="s">
        <v>1875</v>
      </c>
      <c r="H2481" s="4" t="s">
        <v>2225</v>
      </c>
      <c r="I2481" s="4" t="str">
        <f t="shared" si="38"/>
        <v>选项表!$M$2481#</v>
      </c>
      <c r="J2481" s="4"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N2481">IFERROR(_xlfn._xlws.SORT(
    _xlfn.UNIQUE(
        TRANSPOSE(
            _xlfn.FILTERXML("&lt;select&gt;&lt;x&gt;"&amp;SUBSTITUTE(选项表[[#This Row],[选项表]],",","&lt;/x&gt;&lt;x&gt;") &amp;"&lt;/x&gt;&lt;/select&gt;","//x")
        )
    )
),"无合适选项，请联系作者更新数据")</f>
        <v>192</v>
      </c>
      <c r="N2481">
        <v>384</v>
      </c>
    </row>
    <row r="2482" spans="2:16" x14ac:dyDescent="0.4">
      <c r="B2482" s="4" t="s">
        <v>63</v>
      </c>
      <c r="C2482" s="4" t="s">
        <v>1873</v>
      </c>
      <c r="D2482">
        <v>128</v>
      </c>
      <c r="G2482" s="4" t="s">
        <v>1875</v>
      </c>
      <c r="H2482" s="4" t="s">
        <v>2565</v>
      </c>
      <c r="I2482" s="4" t="str">
        <f t="shared" si="38"/>
        <v>选项表!$M$2482#</v>
      </c>
      <c r="J2482" s="4"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O2482">IFERROR(_xlfn._xlws.SORT(
    _xlfn.UNIQUE(
        TRANSPOSE(
            _xlfn.FILTERXML("&lt;select&gt;&lt;x&gt;"&amp;SUBSTITUTE(选项表[[#This Row],[选项表]],",","&lt;/x&gt;&lt;x&gt;") &amp;"&lt;/x&gt;&lt;/select&gt;","//x")
        )
    )
),"无合适选项，请联系作者更新数据")</f>
        <v>256</v>
      </c>
      <c r="N2482">
        <v>215</v>
      </c>
      <c r="O2482">
        <v>448</v>
      </c>
    </row>
    <row r="2483" spans="2:16" x14ac:dyDescent="0.4">
      <c r="B2483" s="4" t="s">
        <v>63</v>
      </c>
      <c r="C2483" s="4" t="s">
        <v>1873</v>
      </c>
      <c r="D2483">
        <v>160</v>
      </c>
      <c r="G2483" s="4" t="s">
        <v>1875</v>
      </c>
      <c r="H2483" s="4" t="s">
        <v>2155</v>
      </c>
      <c r="I2483" s="4" t="str">
        <f t="shared" si="38"/>
        <v>选项表!$M$2483#</v>
      </c>
      <c r="J2483" s="4"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N2483">IFERROR(_xlfn._xlws.SORT(
    _xlfn.UNIQUE(
        TRANSPOSE(
            _xlfn.FILTERXML("&lt;select&gt;&lt;x&gt;"&amp;SUBSTITUTE(选项表[[#This Row],[选项表]],",","&lt;/x&gt;&lt;x&gt;") &amp;"&lt;/x&gt;&lt;/select&gt;","//x")
        )
    )
),"无合适选项，请联系作者更新数据")</f>
        <v>320</v>
      </c>
      <c r="N2483">
        <v>640</v>
      </c>
    </row>
    <row r="2484" spans="2:16" x14ac:dyDescent="0.4">
      <c r="B2484" s="4" t="s">
        <v>63</v>
      </c>
      <c r="C2484" s="4" t="s">
        <v>1873</v>
      </c>
      <c r="D2484">
        <v>180</v>
      </c>
      <c r="G2484" s="4" t="s">
        <v>1875</v>
      </c>
      <c r="H2484" s="4" t="s">
        <v>2106</v>
      </c>
      <c r="I2484" s="4" t="str">
        <f t="shared" si="38"/>
        <v>选项表!$M$2484#</v>
      </c>
      <c r="J2484" s="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O2484">IFERROR(_xlfn._xlws.SORT(
    _xlfn.UNIQUE(
        TRANSPOSE(
            _xlfn.FILTERXML("&lt;select&gt;&lt;x&gt;"&amp;SUBSTITUTE(选项表[[#This Row],[选项表]],",","&lt;/x&gt;&lt;x&gt;") &amp;"&lt;/x&gt;&lt;/select&gt;","//x")
        )
    )
),"无合适选项，请联系作者更新数据")</f>
        <v>464</v>
      </c>
      <c r="N2484">
        <v>960</v>
      </c>
      <c r="O2484">
        <v>452</v>
      </c>
    </row>
    <row r="2485" spans="2:16" x14ac:dyDescent="0.4">
      <c r="B2485" s="4" t="s">
        <v>63</v>
      </c>
      <c r="C2485" s="4" t="s">
        <v>1873</v>
      </c>
      <c r="D2485">
        <v>24</v>
      </c>
      <c r="G2485" s="4" t="s">
        <v>1875</v>
      </c>
      <c r="H2485" s="4" t="s">
        <v>2566</v>
      </c>
      <c r="I2485" s="4" t="str">
        <f t="shared" si="38"/>
        <v>选项表!$M$2485#</v>
      </c>
      <c r="J2485" s="4"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O2485">IFERROR(_xlfn._xlws.SORT(
    _xlfn.UNIQUE(
        TRANSPOSE(
            _xlfn.FILTERXML("&lt;select&gt;&lt;x&gt;"&amp;SUBSTITUTE(选项表[[#This Row],[选项表]],",","&lt;/x&gt;&lt;x&gt;") &amp;"&lt;/x&gt;&lt;/select&gt;","//x")
        )
    )
),"无合适选项，请联系作者更新数据")</f>
        <v>48</v>
      </c>
      <c r="N2485">
        <v>96</v>
      </c>
      <c r="O2485">
        <v>192</v>
      </c>
    </row>
    <row r="2486" spans="2:16" x14ac:dyDescent="0.4">
      <c r="B2486" s="4" t="s">
        <v>63</v>
      </c>
      <c r="C2486" s="4" t="s">
        <v>1873</v>
      </c>
      <c r="D2486">
        <v>76</v>
      </c>
      <c r="G2486" s="4" t="s">
        <v>1875</v>
      </c>
      <c r="H2486" s="4" t="s">
        <v>2573</v>
      </c>
      <c r="I2486" s="4" t="str">
        <f t="shared" si="38"/>
        <v>选项表!$M$2486#</v>
      </c>
      <c r="J2486" s="4"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N2486">IFERROR(_xlfn._xlws.SORT(
    _xlfn.UNIQUE(
        TRANSPOSE(
            _xlfn.FILTERXML("&lt;select&gt;&lt;x&gt;"&amp;SUBSTITUTE(选项表[[#This Row],[选项表]],",","&lt;/x&gt;&lt;x&gt;") &amp;"&lt;/x&gt;&lt;/select&gt;","//x")
        )
    )
),"无合适选项，请联系作者更新数据")</f>
        <v>256</v>
      </c>
      <c r="N2486">
        <v>320</v>
      </c>
    </row>
    <row r="2487" spans="2:16" x14ac:dyDescent="0.4">
      <c r="B2487" s="4" t="s">
        <v>63</v>
      </c>
      <c r="C2487" s="4" t="s">
        <v>1873</v>
      </c>
      <c r="D2487">
        <v>84</v>
      </c>
      <c r="G2487" s="4" t="s">
        <v>1875</v>
      </c>
      <c r="H2487" s="4" t="s">
        <v>2159</v>
      </c>
      <c r="I2487" s="4" t="str">
        <f t="shared" si="38"/>
        <v>选项表!$M$2487#</v>
      </c>
      <c r="J2487" s="4"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N2487">IFERROR(_xlfn._xlws.SORT(
    _xlfn.UNIQUE(
        TRANSPOSE(
            _xlfn.FILTERXML("&lt;select&gt;&lt;x&gt;"&amp;SUBSTITUTE(选项表[[#This Row],[选项表]],",","&lt;/x&gt;&lt;x&gt;") &amp;"&lt;/x&gt;&lt;/select&gt;","//x")
        )
    )
),"无合适选项，请联系作者更新数据")</f>
        <v>320</v>
      </c>
      <c r="N2487">
        <v>700</v>
      </c>
    </row>
    <row r="2488" spans="2:16" x14ac:dyDescent="0.4">
      <c r="B2488" s="4" t="s">
        <v>63</v>
      </c>
      <c r="C2488" s="4" t="s">
        <v>1873</v>
      </c>
      <c r="D2488">
        <v>68</v>
      </c>
      <c r="G2488" s="4" t="s">
        <v>1875</v>
      </c>
      <c r="H2488" s="4" t="s">
        <v>2072</v>
      </c>
      <c r="I2488" s="4" t="str">
        <f t="shared" si="38"/>
        <v>选项表!$M$2488#</v>
      </c>
      <c r="J2488" s="4"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IFERROR(_xlfn._xlws.SORT(
    _xlfn.UNIQUE(
        TRANSPOSE(
            _xlfn.FILTERXML("&lt;select&gt;&lt;x&gt;"&amp;SUBSTITUTE(选项表[[#This Row],[选项表]],",","&lt;/x&gt;&lt;x&gt;") &amp;"&lt;/x&gt;&lt;/select&gt;","//x")
        )
    )
),"无合适选项，请联系作者更新数据")</f>
        <v>316</v>
      </c>
    </row>
    <row r="2489" spans="2:16" x14ac:dyDescent="0.4">
      <c r="B2489" s="4" t="s">
        <v>63</v>
      </c>
      <c r="C2489" s="4" t="s">
        <v>1873</v>
      </c>
      <c r="D2489">
        <v>116</v>
      </c>
      <c r="G2489" s="4" t="s">
        <v>1875</v>
      </c>
      <c r="H2489" s="4" t="s">
        <v>2074</v>
      </c>
      <c r="I2489" s="4" t="str">
        <f t="shared" si="38"/>
        <v>选项表!$M$2489#</v>
      </c>
      <c r="J2489" s="4"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N2489">IFERROR(_xlfn._xlws.SORT(
    _xlfn.UNIQUE(
        TRANSPOSE(
            _xlfn.FILTERXML("&lt;select&gt;&lt;x&gt;"&amp;SUBSTITUTE(选项表[[#This Row],[选项表]],",","&lt;/x&gt;&lt;x&gt;") &amp;"&lt;/x&gt;&lt;/select&gt;","//x")
        )
    )
),"无合适选项，请联系作者更新数据")</f>
        <v>216</v>
      </c>
      <c r="N2489">
        <v>470</v>
      </c>
    </row>
    <row r="2490" spans="2:16" x14ac:dyDescent="0.4">
      <c r="B2490" s="4" t="s">
        <v>63</v>
      </c>
      <c r="C2490" s="4" t="s">
        <v>1873</v>
      </c>
      <c r="D2490">
        <v>232</v>
      </c>
      <c r="G2490" s="4" t="s">
        <v>1875</v>
      </c>
      <c r="H2490" s="4" t="s">
        <v>2104</v>
      </c>
      <c r="I2490" s="4" t="str">
        <f t="shared" si="38"/>
        <v>选项表!$M$2490#</v>
      </c>
      <c r="J2490" s="4"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O2490">IFERROR(_xlfn._xlws.SORT(
    _xlfn.UNIQUE(
        TRANSPOSE(
            _xlfn.FILTERXML("&lt;select&gt;&lt;x&gt;"&amp;SUBSTITUTE(选项表[[#This Row],[选项表]],",","&lt;/x&gt;&lt;x&gt;") &amp;"&lt;/x&gt;&lt;/select&gt;","//x")
        )
    )
),"无合适选项，请联系作者更新数据")</f>
        <v>432</v>
      </c>
      <c r="N2490">
        <v>696</v>
      </c>
      <c r="O2490">
        <v>940</v>
      </c>
    </row>
    <row r="2491" spans="2:16" x14ac:dyDescent="0.4">
      <c r="B2491" s="4" t="s">
        <v>63</v>
      </c>
      <c r="C2491" s="4" t="s">
        <v>1873</v>
      </c>
      <c r="D2491">
        <v>12</v>
      </c>
      <c r="G2491" s="4" t="s">
        <v>1875</v>
      </c>
      <c r="H2491" s="4" t="s">
        <v>2161</v>
      </c>
      <c r="I2491" s="4" t="str">
        <f t="shared" si="38"/>
        <v>选项表!$M$2491#</v>
      </c>
      <c r="J2491" s="4"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P2491">IFERROR(_xlfn._xlws.SORT(
    _xlfn.UNIQUE(
        TRANSPOSE(
            _xlfn.FILTERXML("&lt;select&gt;&lt;x&gt;"&amp;SUBSTITUTE(选项表[[#This Row],[选项表]],",","&lt;/x&gt;&lt;x&gt;") &amp;"&lt;/x&gt;&lt;/select&gt;","//x")
        )
    )
),"无合适选项，请联系作者更新数据")</f>
        <v>48</v>
      </c>
      <c r="N2491">
        <v>24</v>
      </c>
      <c r="O2491">
        <v>96</v>
      </c>
      <c r="P2491">
        <v>144</v>
      </c>
    </row>
    <row r="2492" spans="2:16" x14ac:dyDescent="0.4">
      <c r="B2492" s="4" t="s">
        <v>63</v>
      </c>
      <c r="C2492" s="4" t="s">
        <v>1873</v>
      </c>
      <c r="D2492">
        <v>28</v>
      </c>
      <c r="G2492" s="4" t="s">
        <v>1875</v>
      </c>
      <c r="H2492" s="4" t="s">
        <v>2574</v>
      </c>
      <c r="I2492" s="4" t="str">
        <f t="shared" si="38"/>
        <v>选项表!$M$2492#</v>
      </c>
      <c r="J2492" s="4"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O2492">IFERROR(_xlfn._xlws.SORT(
    _xlfn.UNIQUE(
        TRANSPOSE(
            _xlfn.FILTERXML("&lt;select&gt;&lt;x&gt;"&amp;SUBSTITUTE(选项表[[#This Row],[选项表]],",","&lt;/x&gt;&lt;x&gt;") &amp;"&lt;/x&gt;&lt;/select&gt;","//x")
        )
    )
),"无合适选项，请联系作者更新数据")</f>
        <v>128</v>
      </c>
      <c r="N2492">
        <v>48</v>
      </c>
      <c r="O2492">
        <v>224</v>
      </c>
    </row>
    <row r="2493" spans="2:16" x14ac:dyDescent="0.4">
      <c r="B2493" s="4" t="s">
        <v>63</v>
      </c>
      <c r="C2493" s="4" t="s">
        <v>1873</v>
      </c>
      <c r="D2493">
        <v>72</v>
      </c>
      <c r="G2493" s="4" t="s">
        <v>1875</v>
      </c>
      <c r="H2493" s="4" t="s">
        <v>2107</v>
      </c>
      <c r="I2493" s="4" t="str">
        <f t="shared" si="38"/>
        <v>选项表!$M$2493#</v>
      </c>
      <c r="J2493" s="4"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O2493">IFERROR(_xlfn._xlws.SORT(
    _xlfn.UNIQUE(
        TRANSPOSE(
            _xlfn.FILTERXML("&lt;select&gt;&lt;x&gt;"&amp;SUBSTITUTE(选项表[[#This Row],[选项表]],",","&lt;/x&gt;&lt;x&gt;") &amp;"&lt;/x&gt;&lt;/select&gt;","//x")
        )
    )
),"无合适选项，请联系作者更新数据")</f>
        <v>288</v>
      </c>
      <c r="N2493">
        <v>648</v>
      </c>
      <c r="O2493">
        <v>320</v>
      </c>
    </row>
    <row r="2494" spans="2:16" x14ac:dyDescent="0.4">
      <c r="B2494" s="4" t="s">
        <v>63</v>
      </c>
      <c r="C2494" s="4" t="s">
        <v>1873</v>
      </c>
      <c r="D2494">
        <v>56</v>
      </c>
      <c r="G2494" s="4" t="s">
        <v>1875</v>
      </c>
      <c r="H2494" s="4" t="s">
        <v>2162</v>
      </c>
      <c r="I2494" s="4" t="str">
        <f t="shared" si="38"/>
        <v>选项表!$M$2494#</v>
      </c>
      <c r="J2494" s="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O2494">IFERROR(_xlfn._xlws.SORT(
    _xlfn.UNIQUE(
        TRANSPOSE(
            _xlfn.FILTERXML("&lt;select&gt;&lt;x&gt;"&amp;SUBSTITUTE(选项表[[#This Row],[选项表]],",","&lt;/x&gt;&lt;x&gt;") &amp;"&lt;/x&gt;&lt;/select&gt;","//x")
        )
    )
),"无合适选项，请联系作者更新数据")</f>
        <v>224</v>
      </c>
      <c r="N2494">
        <v>448</v>
      </c>
      <c r="O2494">
        <v>96</v>
      </c>
    </row>
    <row r="2495" spans="2:16" x14ac:dyDescent="0.4">
      <c r="B2495" s="4" t="s">
        <v>63</v>
      </c>
      <c r="C2495" s="4" t="s">
        <v>1873</v>
      </c>
      <c r="D2495">
        <v>62</v>
      </c>
      <c r="G2495" s="4" t="s">
        <v>1875</v>
      </c>
      <c r="H2495" s="4" t="s">
        <v>2109</v>
      </c>
      <c r="I2495" s="4" t="str">
        <f t="shared" si="38"/>
        <v>选项表!$M$2495#</v>
      </c>
      <c r="J2495" s="4"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IFERROR(_xlfn._xlws.SORT(
    _xlfn.UNIQUE(
        TRANSPOSE(
            _xlfn.FILTERXML("&lt;select&gt;&lt;x&gt;"&amp;SUBSTITUTE(选项表[[#This Row],[选项表]],",","&lt;/x&gt;&lt;x&gt;") &amp;"&lt;/x&gt;&lt;/select&gt;","//x")
        )
    )
),"无合适选项，请联系作者更新数据")</f>
        <v>470</v>
      </c>
    </row>
    <row r="2496" spans="2:16" x14ac:dyDescent="0.4">
      <c r="B2496" s="4" t="s">
        <v>63</v>
      </c>
      <c r="C2496" s="4" t="s">
        <v>1873</v>
      </c>
      <c r="D2496">
        <v>46</v>
      </c>
      <c r="G2496" s="4" t="s">
        <v>1875</v>
      </c>
      <c r="H2496" s="4" t="s">
        <v>2061</v>
      </c>
      <c r="I2496" s="4" t="str">
        <f t="shared" si="38"/>
        <v>选项表!$M$2496#</v>
      </c>
      <c r="J2496" s="4"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216</v>
      </c>
    </row>
    <row r="2497" spans="2:15" x14ac:dyDescent="0.4">
      <c r="B2497" s="4" t="s">
        <v>63</v>
      </c>
      <c r="C2497" s="4" t="s">
        <v>1873</v>
      </c>
      <c r="D2497">
        <v>92</v>
      </c>
      <c r="G2497" s="4" t="s">
        <v>1875</v>
      </c>
      <c r="H2497" s="4" t="s">
        <v>2062</v>
      </c>
      <c r="I2497" s="4" t="str">
        <f t="shared" si="38"/>
        <v>选项表!$M$2497#</v>
      </c>
      <c r="J2497" s="4"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IFERROR(_xlfn._xlws.SORT(
    _xlfn.UNIQUE(
        TRANSPOSE(
            _xlfn.FILTERXML("&lt;select&gt;&lt;x&gt;"&amp;SUBSTITUTE(选项表[[#This Row],[选项表]],",","&lt;/x&gt;&lt;x&gt;") &amp;"&lt;/x&gt;&lt;/select&gt;","//x")
        )
    )
),"无合适选项，请联系作者更新数据")</f>
        <v>432</v>
      </c>
    </row>
    <row r="2498" spans="2:15" x14ac:dyDescent="0.4">
      <c r="B2498" s="4" t="s">
        <v>63</v>
      </c>
      <c r="C2498" s="4" t="s">
        <v>1873</v>
      </c>
      <c r="D2498">
        <v>52</v>
      </c>
      <c r="G2498" s="4" t="s">
        <v>1875</v>
      </c>
      <c r="H2498" s="4" t="s">
        <v>2064</v>
      </c>
      <c r="I2498" s="4" t="str">
        <f t="shared" ref="I2498:I2561" si="39">"选项表!" &amp; ADDRESS(ROW(M2498),COLUMN(M2498)) &amp; "#"</f>
        <v>选项表!$M$2498#</v>
      </c>
      <c r="J2498" s="4"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IFERROR(_xlfn._xlws.SORT(
    _xlfn.UNIQUE(
        TRANSPOSE(
            _xlfn.FILTERXML("&lt;select&gt;&lt;x&gt;"&amp;SUBSTITUTE(选项表[[#This Row],[选项表]],",","&lt;/x&gt;&lt;x&gt;") &amp;"&lt;/x&gt;&lt;/select&gt;","//x")
        )
    )
),"无合适选项，请联系作者更新数据")</f>
        <v>184</v>
      </c>
    </row>
    <row r="2499" spans="2:15" x14ac:dyDescent="0.4">
      <c r="B2499" s="4" t="s">
        <v>63</v>
      </c>
      <c r="C2499" s="4" t="s">
        <v>1873</v>
      </c>
      <c r="D2499">
        <v>104</v>
      </c>
      <c r="G2499" s="4" t="s">
        <v>1875</v>
      </c>
      <c r="H2499" s="4" t="s">
        <v>2066</v>
      </c>
      <c r="I2499" s="4" t="str">
        <f t="shared" si="39"/>
        <v>选项表!$M$2499#</v>
      </c>
      <c r="J2499" s="4"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IFERROR(_xlfn._xlws.SORT(
    _xlfn.UNIQUE(
        TRANSPOSE(
            _xlfn.FILTERXML("&lt;select&gt;&lt;x&gt;"&amp;SUBSTITUTE(选项表[[#This Row],[选项表]],",","&lt;/x&gt;&lt;x&gt;") &amp;"&lt;/x&gt;&lt;/select&gt;","//x")
        )
    )
),"无合适选项，请联系作者更新数据")</f>
        <v>368</v>
      </c>
    </row>
    <row r="2500" spans="2:15" x14ac:dyDescent="0.4">
      <c r="B2500" s="4" t="s">
        <v>63</v>
      </c>
      <c r="C2500" s="4" t="s">
        <v>1873</v>
      </c>
      <c r="D2500">
        <v>10</v>
      </c>
      <c r="G2500" s="4" t="s">
        <v>1875</v>
      </c>
      <c r="H2500" s="4" t="s">
        <v>2157</v>
      </c>
      <c r="I2500" s="4" t="str">
        <f t="shared" si="39"/>
        <v>选项表!$M$2500#</v>
      </c>
      <c r="J2500" s="4"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N2500">IFERROR(_xlfn._xlws.SORT(
    _xlfn.UNIQUE(
        TRANSPOSE(
            _xlfn.FILTERXML("&lt;select&gt;&lt;x&gt;"&amp;SUBSTITUTE(选项表[[#This Row],[选项表]],",","&lt;/x&gt;&lt;x&gt;") &amp;"&lt;/x&gt;&lt;/select&gt;","//x")
        )
    )
),"无合适选项，请联系作者更新数据")</f>
        <v>40</v>
      </c>
      <c r="N2500">
        <v>88</v>
      </c>
    </row>
    <row r="2501" spans="2:15" x14ac:dyDescent="0.4">
      <c r="B2501" s="4" t="s">
        <v>63</v>
      </c>
      <c r="C2501" s="4" t="s">
        <v>1873</v>
      </c>
      <c r="D2501">
        <v>20</v>
      </c>
      <c r="G2501" s="4" t="s">
        <v>1875</v>
      </c>
      <c r="H2501" s="4" t="s">
        <v>2025</v>
      </c>
      <c r="I2501" s="4" t="str">
        <f t="shared" si="39"/>
        <v>选项表!$M$2501#</v>
      </c>
      <c r="J2501" s="4"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IFERROR(_xlfn._xlws.SORT(
    _xlfn.UNIQUE(
        TRANSPOSE(
            _xlfn.FILTERXML("&lt;select&gt;&lt;x&gt;"&amp;SUBSTITUTE(选项表[[#This Row],[选项表]],",","&lt;/x&gt;&lt;x&gt;") &amp;"&lt;/x&gt;&lt;/select&gt;","//x")
        )
    )
),"无合适选项，请联系作者更新数据")</f>
        <v>80</v>
      </c>
    </row>
    <row r="2502" spans="2:15" x14ac:dyDescent="0.4">
      <c r="B2502" s="4" t="s">
        <v>63</v>
      </c>
      <c r="C2502" s="4" t="s">
        <v>1873</v>
      </c>
      <c r="D2502">
        <v>40</v>
      </c>
      <c r="G2502" s="4" t="s">
        <v>1875</v>
      </c>
      <c r="H2502" s="4" t="s">
        <v>2077</v>
      </c>
      <c r="I2502" s="4" t="str">
        <f t="shared" si="39"/>
        <v>选项表!$M$2502#</v>
      </c>
      <c r="J2502" s="4"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IFERROR(_xlfn._xlws.SORT(
    _xlfn.UNIQUE(
        TRANSPOSE(
            _xlfn.FILTERXML("&lt;select&gt;&lt;x&gt;"&amp;SUBSTITUTE(选项表[[#This Row],[选项表]],",","&lt;/x&gt;&lt;x&gt;") &amp;"&lt;/x&gt;&lt;/select&gt;","//x")
        )
    )
),"无合适选项，请联系作者更新数据")</f>
        <v>160</v>
      </c>
    </row>
    <row r="2503" spans="2:15" x14ac:dyDescent="0.4">
      <c r="B2503" s="4" t="s">
        <v>63</v>
      </c>
      <c r="C2503" s="4" t="s">
        <v>1873</v>
      </c>
      <c r="D2503">
        <v>6</v>
      </c>
      <c r="G2503" s="4" t="s">
        <v>1875</v>
      </c>
      <c r="H2503" s="4" t="s">
        <v>2048</v>
      </c>
      <c r="I2503" s="4" t="str">
        <f t="shared" si="39"/>
        <v>选项表!$M$2503#</v>
      </c>
      <c r="J2503" s="4"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IFERROR(_xlfn._xlws.SORT(
    _xlfn.UNIQUE(
        TRANSPOSE(
            _xlfn.FILTERXML("&lt;select&gt;&lt;x&gt;"&amp;SUBSTITUTE(选项表[[#This Row],[选项表]],",","&lt;/x&gt;&lt;x&gt;") &amp;"&lt;/x&gt;&lt;/select&gt;","//x")
        )
    )
),"无合适选项，请联系作者更新数据")</f>
        <v>56</v>
      </c>
    </row>
    <row r="2504" spans="2:15" x14ac:dyDescent="0.4">
      <c r="B2504" s="4" t="s">
        <v>63</v>
      </c>
      <c r="C2504" s="4" t="s">
        <v>1873</v>
      </c>
      <c r="D2504">
        <v>14</v>
      </c>
      <c r="G2504" s="4" t="s">
        <v>1875</v>
      </c>
      <c r="H2504" s="4" t="s">
        <v>2093</v>
      </c>
      <c r="I2504" s="4" t="str">
        <f t="shared" si="39"/>
        <v>选项表!$M$2504#</v>
      </c>
      <c r="J2504" s="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IFERROR(_xlfn._xlws.SORT(
    _xlfn.UNIQUE(
        TRANSPOSE(
            _xlfn.FILTERXML("&lt;select&gt;&lt;x&gt;"&amp;SUBSTITUTE(选项表[[#This Row],[选项表]],",","&lt;/x&gt;&lt;x&gt;") &amp;"&lt;/x&gt;&lt;/select&gt;","//x")
        )
    )
),"无合适选项，请联系作者更新数据")</f>
        <v>112</v>
      </c>
    </row>
    <row r="2505" spans="2:15" x14ac:dyDescent="0.4">
      <c r="B2505" s="4" t="s">
        <v>63</v>
      </c>
      <c r="C2505" s="4" t="s">
        <v>1873</v>
      </c>
      <c r="D2505">
        <v>36</v>
      </c>
      <c r="G2505" s="4" t="s">
        <v>1875</v>
      </c>
      <c r="H2505" s="4" t="s">
        <v>2077</v>
      </c>
      <c r="I2505" s="4" t="str">
        <f t="shared" si="39"/>
        <v>选项表!$M$2505#</v>
      </c>
      <c r="J2505" s="4"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IFERROR(_xlfn._xlws.SORT(
    _xlfn.UNIQUE(
        TRANSPOSE(
            _xlfn.FILTERXML("&lt;select&gt;&lt;x&gt;"&amp;SUBSTITUTE(选项表[[#This Row],[选项表]],",","&lt;/x&gt;&lt;x&gt;") &amp;"&lt;/x&gt;&lt;/select&gt;","//x")
        )
    )
),"无合适选项，请联系作者更新数据")</f>
        <v>160</v>
      </c>
    </row>
    <row r="2506" spans="2:15" x14ac:dyDescent="0.4">
      <c r="B2506" s="4" t="s">
        <v>63</v>
      </c>
      <c r="C2506" s="4" t="s">
        <v>1873</v>
      </c>
      <c r="D2506">
        <v>82</v>
      </c>
      <c r="G2506" s="4" t="s">
        <v>1875</v>
      </c>
      <c r="H2506" s="4" t="s">
        <v>2088</v>
      </c>
      <c r="I2506" s="4" t="str">
        <f t="shared" si="39"/>
        <v>选项表!$M$2506#</v>
      </c>
      <c r="J2506" s="4"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IFERROR(_xlfn._xlws.SORT(
    _xlfn.UNIQUE(
        TRANSPOSE(
            _xlfn.FILTERXML("&lt;select&gt;&lt;x&gt;"&amp;SUBSTITUTE(选项表[[#This Row],[选项表]],",","&lt;/x&gt;&lt;x&gt;") &amp;"&lt;/x&gt;&lt;/select&gt;","//x")
        )
    )
),"无合适选项，请联系作者更新数据")</f>
        <v>474</v>
      </c>
    </row>
    <row r="2507" spans="2:15" x14ac:dyDescent="0.4">
      <c r="B2507" s="4" t="s">
        <v>63</v>
      </c>
      <c r="C2507" s="4" t="s">
        <v>1873</v>
      </c>
      <c r="D2507">
        <v>164</v>
      </c>
      <c r="G2507" s="4" t="s">
        <v>1875</v>
      </c>
      <c r="H2507" s="4" t="s">
        <v>2090</v>
      </c>
      <c r="I2507" s="4" t="str">
        <f t="shared" si="39"/>
        <v>选项表!$M$2507#</v>
      </c>
      <c r="J2507" s="4"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IFERROR(_xlfn._xlws.SORT(
    _xlfn.UNIQUE(
        TRANSPOSE(
            _xlfn.FILTERXML("&lt;select&gt;&lt;x&gt;"&amp;SUBSTITUTE(选项表[[#This Row],[选项表]],",","&lt;/x&gt;&lt;x&gt;") &amp;"&lt;/x&gt;&lt;/select&gt;","//x")
        )
    )
),"无合适选项，请联系作者更新数据")</f>
        <v>948</v>
      </c>
    </row>
    <row r="2508" spans="2:15" x14ac:dyDescent="0.4">
      <c r="B2508" s="4" t="s">
        <v>63</v>
      </c>
      <c r="C2508" s="4" t="s">
        <v>1873</v>
      </c>
      <c r="D2508">
        <v>22</v>
      </c>
      <c r="G2508" s="4" t="s">
        <v>1875</v>
      </c>
      <c r="H2508" s="4" t="s">
        <v>2100</v>
      </c>
      <c r="I2508" s="4" t="str">
        <f t="shared" si="39"/>
        <v>选项表!$M$2508#</v>
      </c>
      <c r="J2508" s="4"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IFERROR(_xlfn._xlws.SORT(
    _xlfn.UNIQUE(
        TRANSPOSE(
            _xlfn.FILTERXML("&lt;select&gt;&lt;x&gt;"&amp;SUBSTITUTE(选项表[[#This Row],[选项表]],",","&lt;/x&gt;&lt;x&gt;") &amp;"&lt;/x&gt;&lt;/select&gt;","//x")
        )
    )
),"无合适选项，请联系作者更新数据")</f>
        <v>176</v>
      </c>
    </row>
    <row r="2509" spans="2:15" x14ac:dyDescent="0.4">
      <c r="B2509" s="4" t="s">
        <v>63</v>
      </c>
      <c r="C2509" s="4" t="s">
        <v>1873</v>
      </c>
      <c r="D2509">
        <v>44</v>
      </c>
      <c r="G2509" s="4" t="s">
        <v>1875</v>
      </c>
      <c r="H2509" s="4" t="s">
        <v>2102</v>
      </c>
      <c r="I2509" s="4" t="str">
        <f t="shared" si="39"/>
        <v>选项表!$M$2509#</v>
      </c>
      <c r="J2509" s="4"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IFERROR(_xlfn._xlws.SORT(
    _xlfn.UNIQUE(
        TRANSPOSE(
            _xlfn.FILTERXML("&lt;select&gt;&lt;x&gt;"&amp;SUBSTITUTE(选项表[[#This Row],[选项表]],",","&lt;/x&gt;&lt;x&gt;") &amp;"&lt;/x&gt;&lt;/select&gt;","//x")
        )
    )
),"无合适选项，请联系作者更新数据")</f>
        <v>352</v>
      </c>
    </row>
    <row r="2510" spans="2:15" x14ac:dyDescent="0.4">
      <c r="B2510" s="4" t="s">
        <v>2260</v>
      </c>
      <c r="C2510" s="4" t="s">
        <v>1873</v>
      </c>
      <c r="D2510">
        <v>2</v>
      </c>
      <c r="G2510" s="4" t="s">
        <v>1875</v>
      </c>
      <c r="H2510" s="4" t="s">
        <v>2231</v>
      </c>
      <c r="I2510" s="4" t="str">
        <f t="shared" si="39"/>
        <v>选项表!$M$2510#</v>
      </c>
      <c r="J2510" s="4"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O2510">IFERROR(_xlfn._xlws.SORT(
    _xlfn.UNIQUE(
        TRANSPOSE(
            _xlfn.FILTERXML("&lt;select&gt;&lt;x&gt;"&amp;SUBSTITUTE(选项表[[#This Row],[选项表]],",","&lt;/x&gt;&lt;x&gt;") &amp;"&lt;/x&gt;&lt;/select&gt;","//x")
        )
    )
),"无合适选项，请联系作者更新数据")</f>
        <v>4</v>
      </c>
      <c r="N2510">
        <v>8</v>
      </c>
      <c r="O2510">
        <v>16</v>
      </c>
    </row>
    <row r="2511" spans="2:15" x14ac:dyDescent="0.4">
      <c r="B2511" s="4" t="s">
        <v>2260</v>
      </c>
      <c r="C2511" s="4" t="s">
        <v>11</v>
      </c>
      <c r="D2511">
        <v>2</v>
      </c>
      <c r="G2511" s="4" t="s">
        <v>1875</v>
      </c>
      <c r="H2511" s="4" t="s">
        <v>2231</v>
      </c>
      <c r="I2511" s="4" t="str">
        <f t="shared" si="39"/>
        <v>选项表!$M$2511#</v>
      </c>
      <c r="J2511" s="4"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O2511">IFERROR(_xlfn._xlws.SORT(
    _xlfn.UNIQUE(
        TRANSPOSE(
            _xlfn.FILTERXML("&lt;select&gt;&lt;x&gt;"&amp;SUBSTITUTE(选项表[[#This Row],[选项表]],",","&lt;/x&gt;&lt;x&gt;") &amp;"&lt;/x&gt;&lt;/select&gt;","//x")
        )
    )
),"无合适选项，请联系作者更新数据")</f>
        <v>4</v>
      </c>
      <c r="N2511">
        <v>8</v>
      </c>
      <c r="O2511">
        <v>16</v>
      </c>
    </row>
    <row r="2512" spans="2:15" x14ac:dyDescent="0.4">
      <c r="B2512" s="4" t="s">
        <v>2260</v>
      </c>
      <c r="C2512" s="4" t="s">
        <v>1872</v>
      </c>
      <c r="D2512">
        <v>2</v>
      </c>
      <c r="G2512" s="4" t="s">
        <v>1875</v>
      </c>
      <c r="H2512" s="4" t="s">
        <v>2231</v>
      </c>
      <c r="I2512" s="4" t="str">
        <f t="shared" si="39"/>
        <v>选项表!$M$2512#</v>
      </c>
      <c r="J2512" s="4"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O2512">IFERROR(_xlfn._xlws.SORT(
    _xlfn.UNIQUE(
        TRANSPOSE(
            _xlfn.FILTERXML("&lt;select&gt;&lt;x&gt;"&amp;SUBSTITUTE(选项表[[#This Row],[选项表]],",","&lt;/x&gt;&lt;x&gt;") &amp;"&lt;/x&gt;&lt;/select&gt;","//x")
        )
    )
),"无合适选项，请联系作者更新数据")</f>
        <v>4</v>
      </c>
      <c r="N2512">
        <v>8</v>
      </c>
      <c r="O2512">
        <v>16</v>
      </c>
    </row>
    <row r="2513" spans="2:16" x14ac:dyDescent="0.4">
      <c r="B2513" s="4" t="s">
        <v>2260</v>
      </c>
      <c r="C2513" s="4" t="s">
        <v>1873</v>
      </c>
      <c r="D2513">
        <v>4</v>
      </c>
      <c r="G2513" s="4" t="s">
        <v>1875</v>
      </c>
      <c r="H2513" s="4" t="s">
        <v>2316</v>
      </c>
      <c r="I2513" s="4" t="str">
        <f t="shared" si="39"/>
        <v>选项表!$M$2513#</v>
      </c>
      <c r="J2513" s="4"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P2513">IFERROR(_xlfn._xlws.SORT(
    _xlfn.UNIQUE(
        TRANSPOSE(
            _xlfn.FILTERXML("&lt;select&gt;&lt;x&gt;"&amp;SUBSTITUTE(选项表[[#This Row],[选项表]],",","&lt;/x&gt;&lt;x&gt;") &amp;"&lt;/x&gt;&lt;/select&gt;","//x")
        )
    )
),"无合适选项，请联系作者更新数据")</f>
        <v>8</v>
      </c>
      <c r="N2513">
        <v>16</v>
      </c>
      <c r="O2513">
        <v>4</v>
      </c>
      <c r="P2513">
        <v>32</v>
      </c>
    </row>
    <row r="2514" spans="2:16" x14ac:dyDescent="0.4">
      <c r="B2514" s="4" t="s">
        <v>2260</v>
      </c>
      <c r="C2514" s="4" t="s">
        <v>11</v>
      </c>
      <c r="D2514">
        <v>4</v>
      </c>
      <c r="G2514" s="4" t="s">
        <v>1875</v>
      </c>
      <c r="H2514" s="4" t="s">
        <v>2316</v>
      </c>
      <c r="I2514" s="4" t="str">
        <f t="shared" si="39"/>
        <v>选项表!$M$2514#</v>
      </c>
      <c r="J2514" s="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P2514">IFERROR(_xlfn._xlws.SORT(
    _xlfn.UNIQUE(
        TRANSPOSE(
            _xlfn.FILTERXML("&lt;select&gt;&lt;x&gt;"&amp;SUBSTITUTE(选项表[[#This Row],[选项表]],",","&lt;/x&gt;&lt;x&gt;") &amp;"&lt;/x&gt;&lt;/select&gt;","//x")
        )
    )
),"无合适选项，请联系作者更新数据")</f>
        <v>8</v>
      </c>
      <c r="N2514">
        <v>16</v>
      </c>
      <c r="O2514">
        <v>4</v>
      </c>
      <c r="P2514">
        <v>32</v>
      </c>
    </row>
    <row r="2515" spans="2:16" x14ac:dyDescent="0.4">
      <c r="B2515" s="4" t="s">
        <v>2260</v>
      </c>
      <c r="C2515" s="4" t="s">
        <v>1872</v>
      </c>
      <c r="D2515">
        <v>4</v>
      </c>
      <c r="G2515" s="4" t="s">
        <v>1875</v>
      </c>
      <c r="H2515" s="4" t="s">
        <v>2316</v>
      </c>
      <c r="I2515" s="4" t="str">
        <f t="shared" si="39"/>
        <v>选项表!$M$2515#</v>
      </c>
      <c r="J2515" s="4"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P2515">IFERROR(_xlfn._xlws.SORT(
    _xlfn.UNIQUE(
        TRANSPOSE(
            _xlfn.FILTERXML("&lt;select&gt;&lt;x&gt;"&amp;SUBSTITUTE(选项表[[#This Row],[选项表]],",","&lt;/x&gt;&lt;x&gt;") &amp;"&lt;/x&gt;&lt;/select&gt;","//x")
        )
    )
),"无合适选项，请联系作者更新数据")</f>
        <v>8</v>
      </c>
      <c r="N2515">
        <v>16</v>
      </c>
      <c r="O2515">
        <v>4</v>
      </c>
      <c r="P2515">
        <v>32</v>
      </c>
    </row>
    <row r="2516" spans="2:16" x14ac:dyDescent="0.4">
      <c r="B2516" s="4" t="s">
        <v>2260</v>
      </c>
      <c r="C2516" s="4" t="s">
        <v>1873</v>
      </c>
      <c r="D2516">
        <v>8</v>
      </c>
      <c r="G2516" s="4" t="s">
        <v>1875</v>
      </c>
      <c r="H2516" s="4" t="s">
        <v>2317</v>
      </c>
      <c r="I2516" s="4" t="str">
        <f t="shared" si="39"/>
        <v>选项表!$M$2516#</v>
      </c>
      <c r="J2516" s="4"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P2516">IFERROR(_xlfn._xlws.SORT(
    _xlfn.UNIQUE(
        TRANSPOSE(
            _xlfn.FILTERXML("&lt;select&gt;&lt;x&gt;"&amp;SUBSTITUTE(选项表[[#This Row],[选项表]],",","&lt;/x&gt;&lt;x&gt;") &amp;"&lt;/x&gt;&lt;/select&gt;","//x")
        )
    )
),"无合适选项，请联系作者更新数据")</f>
        <v>16</v>
      </c>
      <c r="N2516">
        <v>32</v>
      </c>
      <c r="O2516">
        <v>8</v>
      </c>
      <c r="P2516">
        <v>64</v>
      </c>
    </row>
    <row r="2517" spans="2:16" x14ac:dyDescent="0.4">
      <c r="B2517" s="4" t="s">
        <v>2260</v>
      </c>
      <c r="C2517" s="4" t="s">
        <v>11</v>
      </c>
      <c r="D2517">
        <v>8</v>
      </c>
      <c r="G2517" s="4" t="s">
        <v>1875</v>
      </c>
      <c r="H2517" s="4" t="s">
        <v>2317</v>
      </c>
      <c r="I2517" s="4" t="str">
        <f t="shared" si="39"/>
        <v>选项表!$M$2517#</v>
      </c>
      <c r="J2517" s="4"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P2517">IFERROR(_xlfn._xlws.SORT(
    _xlfn.UNIQUE(
        TRANSPOSE(
            _xlfn.FILTERXML("&lt;select&gt;&lt;x&gt;"&amp;SUBSTITUTE(选项表[[#This Row],[选项表]],",","&lt;/x&gt;&lt;x&gt;") &amp;"&lt;/x&gt;&lt;/select&gt;","//x")
        )
    )
),"无合适选项，请联系作者更新数据")</f>
        <v>16</v>
      </c>
      <c r="N2517">
        <v>32</v>
      </c>
      <c r="O2517">
        <v>8</v>
      </c>
      <c r="P2517">
        <v>64</v>
      </c>
    </row>
    <row r="2518" spans="2:16" x14ac:dyDescent="0.4">
      <c r="B2518" s="4" t="s">
        <v>2260</v>
      </c>
      <c r="C2518" s="4" t="s">
        <v>1872</v>
      </c>
      <c r="D2518">
        <v>8</v>
      </c>
      <c r="G2518" s="4" t="s">
        <v>1875</v>
      </c>
      <c r="H2518" s="4" t="s">
        <v>2317</v>
      </c>
      <c r="I2518" s="4" t="str">
        <f t="shared" si="39"/>
        <v>选项表!$M$2518#</v>
      </c>
      <c r="J2518" s="4"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P2518">IFERROR(_xlfn._xlws.SORT(
    _xlfn.UNIQUE(
        TRANSPOSE(
            _xlfn.FILTERXML("&lt;select&gt;&lt;x&gt;"&amp;SUBSTITUTE(选项表[[#This Row],[选项表]],",","&lt;/x&gt;&lt;x&gt;") &amp;"&lt;/x&gt;&lt;/select&gt;","//x")
        )
    )
),"无合适选项，请联系作者更新数据")</f>
        <v>16</v>
      </c>
      <c r="N2518">
        <v>32</v>
      </c>
      <c r="O2518">
        <v>8</v>
      </c>
      <c r="P2518">
        <v>64</v>
      </c>
    </row>
    <row r="2519" spans="2:16" x14ac:dyDescent="0.4">
      <c r="B2519" s="4" t="s">
        <v>2260</v>
      </c>
      <c r="C2519" s="4" t="s">
        <v>1873</v>
      </c>
      <c r="D2519">
        <v>16</v>
      </c>
      <c r="G2519" s="4" t="s">
        <v>1875</v>
      </c>
      <c r="H2519" s="4" t="s">
        <v>2318</v>
      </c>
      <c r="I2519" s="4" t="str">
        <f t="shared" si="39"/>
        <v>选项表!$M$2519#</v>
      </c>
      <c r="J2519" s="4"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O2519">IFERROR(_xlfn._xlws.SORT(
    _xlfn.UNIQUE(
        TRANSPOSE(
            _xlfn.FILTERXML("&lt;select&gt;&lt;x&gt;"&amp;SUBSTITUTE(选项表[[#This Row],[选项表]],",","&lt;/x&gt;&lt;x&gt;") &amp;"&lt;/x&gt;&lt;/select&gt;","//x")
        )
    )
),"无合适选项，请联系作者更新数据")</f>
        <v>32</v>
      </c>
      <c r="N2519">
        <v>64</v>
      </c>
      <c r="O2519">
        <v>128</v>
      </c>
    </row>
    <row r="2520" spans="2:16" x14ac:dyDescent="0.4">
      <c r="B2520" s="4" t="s">
        <v>2260</v>
      </c>
      <c r="C2520" s="4" t="s">
        <v>11</v>
      </c>
      <c r="D2520">
        <v>16</v>
      </c>
      <c r="G2520" s="4" t="s">
        <v>1875</v>
      </c>
      <c r="H2520" s="4" t="s">
        <v>2318</v>
      </c>
      <c r="I2520" s="4" t="str">
        <f t="shared" si="39"/>
        <v>选项表!$M$2520#</v>
      </c>
      <c r="J2520" s="4"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32</v>
      </c>
      <c r="N2520">
        <v>64</v>
      </c>
      <c r="O2520">
        <v>128</v>
      </c>
    </row>
    <row r="2521" spans="2:16" x14ac:dyDescent="0.4">
      <c r="B2521" s="4" t="s">
        <v>2260</v>
      </c>
      <c r="C2521" s="4" t="s">
        <v>1872</v>
      </c>
      <c r="D2521">
        <v>16</v>
      </c>
      <c r="G2521" s="4" t="s">
        <v>1875</v>
      </c>
      <c r="H2521" s="4" t="s">
        <v>2318</v>
      </c>
      <c r="I2521" s="4" t="str">
        <f t="shared" si="39"/>
        <v>选项表!$M$2521#</v>
      </c>
      <c r="J2521" s="4"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O2521">IFERROR(_xlfn._xlws.SORT(
    _xlfn.UNIQUE(
        TRANSPOSE(
            _xlfn.FILTERXML("&lt;select&gt;&lt;x&gt;"&amp;SUBSTITUTE(选项表[[#This Row],[选项表]],",","&lt;/x&gt;&lt;x&gt;") &amp;"&lt;/x&gt;&lt;/select&gt;","//x")
        )
    )
),"无合适选项，请联系作者更新数据")</f>
        <v>32</v>
      </c>
      <c r="N2521">
        <v>64</v>
      </c>
      <c r="O2521">
        <v>128</v>
      </c>
    </row>
    <row r="2522" spans="2:16" x14ac:dyDescent="0.4">
      <c r="B2522" s="4" t="s">
        <v>2260</v>
      </c>
      <c r="C2522" s="4" t="s">
        <v>1873</v>
      </c>
      <c r="D2522">
        <v>24</v>
      </c>
      <c r="G2522" s="4" t="s">
        <v>1875</v>
      </c>
      <c r="H2522" s="4" t="s">
        <v>2307</v>
      </c>
      <c r="I2522" s="4" t="str">
        <f t="shared" si="39"/>
        <v>选项表!$M$2522#</v>
      </c>
      <c r="J2522" s="4"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48</v>
      </c>
      <c r="N2522">
        <v>64</v>
      </c>
      <c r="O2522">
        <v>96</v>
      </c>
    </row>
    <row r="2523" spans="2:16" x14ac:dyDescent="0.4">
      <c r="B2523" s="4" t="s">
        <v>2260</v>
      </c>
      <c r="C2523" s="4" t="s">
        <v>11</v>
      </c>
      <c r="D2523">
        <v>24</v>
      </c>
      <c r="G2523" s="4" t="s">
        <v>1875</v>
      </c>
      <c r="H2523" s="4" t="s">
        <v>2307</v>
      </c>
      <c r="I2523" s="4" t="str">
        <f t="shared" si="39"/>
        <v>选项表!$M$2523#</v>
      </c>
      <c r="J2523" s="4"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O2523">IFERROR(_xlfn._xlws.SORT(
    _xlfn.UNIQUE(
        TRANSPOSE(
            _xlfn.FILTERXML("&lt;select&gt;&lt;x&gt;"&amp;SUBSTITUTE(选项表[[#This Row],[选项表]],",","&lt;/x&gt;&lt;x&gt;") &amp;"&lt;/x&gt;&lt;/select&gt;","//x")
        )
    )
),"无合适选项，请联系作者更新数据")</f>
        <v>48</v>
      </c>
      <c r="N2523">
        <v>64</v>
      </c>
      <c r="O2523">
        <v>96</v>
      </c>
    </row>
    <row r="2524" spans="2:16" x14ac:dyDescent="0.4">
      <c r="B2524" s="4" t="s">
        <v>2260</v>
      </c>
      <c r="C2524" s="4" t="s">
        <v>1872</v>
      </c>
      <c r="D2524">
        <v>24</v>
      </c>
      <c r="G2524" s="4" t="s">
        <v>1875</v>
      </c>
      <c r="H2524" s="4" t="s">
        <v>2307</v>
      </c>
      <c r="I2524" s="4" t="str">
        <f t="shared" si="39"/>
        <v>选项表!$M$2524#</v>
      </c>
      <c r="J2524" s="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48</v>
      </c>
      <c r="N2524">
        <v>64</v>
      </c>
      <c r="O2524">
        <v>96</v>
      </c>
    </row>
    <row r="2525" spans="2:16" x14ac:dyDescent="0.4">
      <c r="B2525" s="4" t="s">
        <v>2260</v>
      </c>
      <c r="C2525" s="4" t="s">
        <v>1873</v>
      </c>
      <c r="D2525">
        <v>32</v>
      </c>
      <c r="G2525" s="4" t="s">
        <v>1875</v>
      </c>
      <c r="H2525" s="4" t="s">
        <v>2023</v>
      </c>
      <c r="I2525" s="4" t="str">
        <f t="shared" si="39"/>
        <v>选项表!$M$2525#</v>
      </c>
      <c r="J2525" s="4"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O2525">IFERROR(_xlfn._xlws.SORT(
    _xlfn.UNIQUE(
        TRANSPOSE(
            _xlfn.FILTERXML("&lt;select&gt;&lt;x&gt;"&amp;SUBSTITUTE(选项表[[#This Row],[选项表]],",","&lt;/x&gt;&lt;x&gt;") &amp;"&lt;/x&gt;&lt;/select&gt;","//x")
        )
    )
),"无合适选项，请联系作者更新数据")</f>
        <v>64</v>
      </c>
      <c r="N2525">
        <v>128</v>
      </c>
      <c r="O2525">
        <v>256</v>
      </c>
    </row>
    <row r="2526" spans="2:16" x14ac:dyDescent="0.4">
      <c r="B2526" s="4" t="s">
        <v>2260</v>
      </c>
      <c r="C2526" s="4" t="s">
        <v>11</v>
      </c>
      <c r="D2526">
        <v>32</v>
      </c>
      <c r="G2526" s="4" t="s">
        <v>1875</v>
      </c>
      <c r="H2526" s="4" t="s">
        <v>2023</v>
      </c>
      <c r="I2526" s="4" t="str">
        <f t="shared" si="39"/>
        <v>选项表!$M$2526#</v>
      </c>
      <c r="J2526" s="4"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O2526">IFERROR(_xlfn._xlws.SORT(
    _xlfn.UNIQUE(
        TRANSPOSE(
            _xlfn.FILTERXML("&lt;select&gt;&lt;x&gt;"&amp;SUBSTITUTE(选项表[[#This Row],[选项表]],",","&lt;/x&gt;&lt;x&gt;") &amp;"&lt;/x&gt;&lt;/select&gt;","//x")
        )
    )
),"无合适选项，请联系作者更新数据")</f>
        <v>64</v>
      </c>
      <c r="N2526">
        <v>128</v>
      </c>
      <c r="O2526">
        <v>256</v>
      </c>
    </row>
    <row r="2527" spans="2:16" x14ac:dyDescent="0.4">
      <c r="B2527" s="4" t="s">
        <v>2260</v>
      </c>
      <c r="C2527" s="4" t="s">
        <v>1872</v>
      </c>
      <c r="D2527">
        <v>32</v>
      </c>
      <c r="G2527" s="4" t="s">
        <v>1875</v>
      </c>
      <c r="H2527" s="4" t="s">
        <v>2023</v>
      </c>
      <c r="I2527" s="4" t="str">
        <f t="shared" si="39"/>
        <v>选项表!$M$2527#</v>
      </c>
      <c r="J2527" s="4"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O2527">IFERROR(_xlfn._xlws.SORT(
    _xlfn.UNIQUE(
        TRANSPOSE(
            _xlfn.FILTERXML("&lt;select&gt;&lt;x&gt;"&amp;SUBSTITUTE(选项表[[#This Row],[选项表]],",","&lt;/x&gt;&lt;x&gt;") &amp;"&lt;/x&gt;&lt;/select&gt;","//x")
        )
    )
),"无合适选项，请联系作者更新数据")</f>
        <v>64</v>
      </c>
      <c r="N2527">
        <v>128</v>
      </c>
      <c r="O2527">
        <v>256</v>
      </c>
    </row>
    <row r="2528" spans="2:16" x14ac:dyDescent="0.4">
      <c r="B2528" s="4" t="s">
        <v>2260</v>
      </c>
      <c r="C2528" s="4" t="s">
        <v>1873</v>
      </c>
      <c r="D2528">
        <v>48</v>
      </c>
      <c r="G2528" s="4" t="s">
        <v>1875</v>
      </c>
      <c r="H2528" s="4" t="s">
        <v>2151</v>
      </c>
      <c r="I2528" s="4" t="str">
        <f t="shared" si="39"/>
        <v>选项表!$M$2528#</v>
      </c>
      <c r="J2528" s="4"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O2528">IFERROR(_xlfn._xlws.SORT(
    _xlfn.UNIQUE(
        TRANSPOSE(
            _xlfn.FILTERXML("&lt;select&gt;&lt;x&gt;"&amp;SUBSTITUTE(选项表[[#This Row],[选项表]],",","&lt;/x&gt;&lt;x&gt;") &amp;"&lt;/x&gt;&lt;/select&gt;","//x")
        )
    )
),"无合适选项，请联系作者更新数据")</f>
        <v>96</v>
      </c>
      <c r="N2528">
        <v>192</v>
      </c>
      <c r="O2528">
        <v>384</v>
      </c>
    </row>
    <row r="2529" spans="2:15" x14ac:dyDescent="0.4">
      <c r="B2529" s="4" t="s">
        <v>2260</v>
      </c>
      <c r="C2529" s="4" t="s">
        <v>11</v>
      </c>
      <c r="D2529">
        <v>48</v>
      </c>
      <c r="G2529" s="4" t="s">
        <v>1875</v>
      </c>
      <c r="H2529" s="4" t="s">
        <v>2151</v>
      </c>
      <c r="I2529" s="4" t="str">
        <f t="shared" si="39"/>
        <v>选项表!$M$2529#</v>
      </c>
      <c r="J2529" s="4"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O2529">IFERROR(_xlfn._xlws.SORT(
    _xlfn.UNIQUE(
        TRANSPOSE(
            _xlfn.FILTERXML("&lt;select&gt;&lt;x&gt;"&amp;SUBSTITUTE(选项表[[#This Row],[选项表]],",","&lt;/x&gt;&lt;x&gt;") &amp;"&lt;/x&gt;&lt;/select&gt;","//x")
        )
    )
),"无合适选项，请联系作者更新数据")</f>
        <v>96</v>
      </c>
      <c r="N2529">
        <v>192</v>
      </c>
      <c r="O2529">
        <v>384</v>
      </c>
    </row>
    <row r="2530" spans="2:15" x14ac:dyDescent="0.4">
      <c r="B2530" s="4" t="s">
        <v>2260</v>
      </c>
      <c r="C2530" s="4" t="s">
        <v>1872</v>
      </c>
      <c r="D2530">
        <v>48</v>
      </c>
      <c r="G2530" s="4" t="s">
        <v>1875</v>
      </c>
      <c r="H2530" s="4" t="s">
        <v>2151</v>
      </c>
      <c r="I2530" s="4" t="str">
        <f t="shared" si="39"/>
        <v>选项表!$M$2530#</v>
      </c>
      <c r="J2530" s="4"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O2530">IFERROR(_xlfn._xlws.SORT(
    _xlfn.UNIQUE(
        TRANSPOSE(
            _xlfn.FILTERXML("&lt;select&gt;&lt;x&gt;"&amp;SUBSTITUTE(选项表[[#This Row],[选项表]],",","&lt;/x&gt;&lt;x&gt;") &amp;"&lt;/x&gt;&lt;/select&gt;","//x")
        )
    )
),"无合适选项，请联系作者更新数据")</f>
        <v>96</v>
      </c>
      <c r="N2530">
        <v>192</v>
      </c>
      <c r="O2530">
        <v>384</v>
      </c>
    </row>
    <row r="2531" spans="2:15" x14ac:dyDescent="0.4">
      <c r="B2531" s="4" t="s">
        <v>2260</v>
      </c>
      <c r="C2531" s="4" t="s">
        <v>1873</v>
      </c>
      <c r="D2531">
        <v>64</v>
      </c>
      <c r="G2531" s="4" t="s">
        <v>1875</v>
      </c>
      <c r="H2531" s="4" t="s">
        <v>2319</v>
      </c>
      <c r="I2531" s="4" t="str">
        <f t="shared" si="39"/>
        <v>选项表!$M$2531#</v>
      </c>
      <c r="J2531" s="4"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O2531">IFERROR(_xlfn._xlws.SORT(
    _xlfn.UNIQUE(
        TRANSPOSE(
            _xlfn.FILTERXML("&lt;select&gt;&lt;x&gt;"&amp;SUBSTITUTE(选项表[[#This Row],[选项表]],",","&lt;/x&gt;&lt;x&gt;") &amp;"&lt;/x&gt;&lt;/select&gt;","//x")
        )
    )
),"无合适选项，请联系作者更新数据")</f>
        <v>192</v>
      </c>
      <c r="N2531">
        <v>256</v>
      </c>
      <c r="O2531">
        <v>128</v>
      </c>
    </row>
    <row r="2532" spans="2:15" x14ac:dyDescent="0.4">
      <c r="B2532" s="4" t="s">
        <v>2260</v>
      </c>
      <c r="C2532" s="4" t="s">
        <v>11</v>
      </c>
      <c r="D2532">
        <v>64</v>
      </c>
      <c r="G2532" s="4" t="s">
        <v>1875</v>
      </c>
      <c r="H2532" s="4" t="s">
        <v>2319</v>
      </c>
      <c r="I2532" s="4" t="str">
        <f t="shared" si="39"/>
        <v>选项表!$M$2532#</v>
      </c>
      <c r="J2532" s="4"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O2532">IFERROR(_xlfn._xlws.SORT(
    _xlfn.UNIQUE(
        TRANSPOSE(
            _xlfn.FILTERXML("&lt;select&gt;&lt;x&gt;"&amp;SUBSTITUTE(选项表[[#This Row],[选项表]],",","&lt;/x&gt;&lt;x&gt;") &amp;"&lt;/x&gt;&lt;/select&gt;","//x")
        )
    )
),"无合适选项，请联系作者更新数据")</f>
        <v>192</v>
      </c>
      <c r="N2532">
        <v>256</v>
      </c>
      <c r="O2532">
        <v>128</v>
      </c>
    </row>
    <row r="2533" spans="2:15" x14ac:dyDescent="0.4">
      <c r="B2533" s="4" t="s">
        <v>2260</v>
      </c>
      <c r="C2533" s="4" t="s">
        <v>1872</v>
      </c>
      <c r="D2533">
        <v>64</v>
      </c>
      <c r="G2533" s="4" t="s">
        <v>1875</v>
      </c>
      <c r="H2533" s="4" t="s">
        <v>2319</v>
      </c>
      <c r="I2533" s="4" t="str">
        <f t="shared" si="39"/>
        <v>选项表!$M$2533#</v>
      </c>
      <c r="J2533" s="4"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O2533">IFERROR(_xlfn._xlws.SORT(
    _xlfn.UNIQUE(
        TRANSPOSE(
            _xlfn.FILTERXML("&lt;select&gt;&lt;x&gt;"&amp;SUBSTITUTE(选项表[[#This Row],[选项表]],",","&lt;/x&gt;&lt;x&gt;") &amp;"&lt;/x&gt;&lt;/select&gt;","//x")
        )
    )
),"无合适选项，请联系作者更新数据")</f>
        <v>192</v>
      </c>
      <c r="N2533">
        <v>256</v>
      </c>
      <c r="O2533">
        <v>128</v>
      </c>
    </row>
    <row r="2534" spans="2:15" x14ac:dyDescent="0.4">
      <c r="B2534" s="4" t="s">
        <v>2260</v>
      </c>
      <c r="C2534" s="4" t="s">
        <v>1873</v>
      </c>
      <c r="D2534">
        <v>76</v>
      </c>
      <c r="G2534" s="4" t="s">
        <v>1875</v>
      </c>
      <c r="H2534" s="4" t="s">
        <v>2111</v>
      </c>
      <c r="I2534" s="4" t="str">
        <f t="shared" si="39"/>
        <v>选项表!$M$2534#</v>
      </c>
      <c r="J2534" s="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IFERROR(_xlfn._xlws.SORT(
    _xlfn.UNIQUE(
        TRANSPOSE(
            _xlfn.FILTERXML("&lt;select&gt;&lt;x&gt;"&amp;SUBSTITUTE(选项表[[#This Row],[选项表]],",","&lt;/x&gt;&lt;x&gt;") &amp;"&lt;/x&gt;&lt;/select&gt;","//x")
        )
    )
),"无合适选项，请联系作者更新数据")</f>
        <v>256</v>
      </c>
    </row>
    <row r="2535" spans="2:15" x14ac:dyDescent="0.4">
      <c r="B2535" s="4" t="s">
        <v>2260</v>
      </c>
      <c r="C2535" s="4" t="s">
        <v>11</v>
      </c>
      <c r="D2535">
        <v>76</v>
      </c>
      <c r="G2535" s="4" t="s">
        <v>1875</v>
      </c>
      <c r="H2535" s="4" t="s">
        <v>2111</v>
      </c>
      <c r="I2535" s="4" t="str">
        <f t="shared" si="39"/>
        <v>选项表!$M$2535#</v>
      </c>
      <c r="J2535" s="4"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IFERROR(_xlfn._xlws.SORT(
    _xlfn.UNIQUE(
        TRANSPOSE(
            _xlfn.FILTERXML("&lt;select&gt;&lt;x&gt;"&amp;SUBSTITUTE(选项表[[#This Row],[选项表]],",","&lt;/x&gt;&lt;x&gt;") &amp;"&lt;/x&gt;&lt;/select&gt;","//x")
        )
    )
),"无合适选项，请联系作者更新数据")</f>
        <v>256</v>
      </c>
    </row>
    <row r="2536" spans="2:15" x14ac:dyDescent="0.4">
      <c r="B2536" s="4" t="s">
        <v>2260</v>
      </c>
      <c r="C2536" s="4" t="s">
        <v>1872</v>
      </c>
      <c r="D2536">
        <v>76</v>
      </c>
      <c r="G2536" s="4" t="s">
        <v>1875</v>
      </c>
      <c r="H2536" s="4" t="s">
        <v>2111</v>
      </c>
      <c r="I2536" s="4" t="str">
        <f t="shared" si="39"/>
        <v>选项表!$M$2536#</v>
      </c>
      <c r="J2536" s="4"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IFERROR(_xlfn._xlws.SORT(
    _xlfn.UNIQUE(
        TRANSPOSE(
            _xlfn.FILTERXML("&lt;select&gt;&lt;x&gt;"&amp;SUBSTITUTE(选项表[[#This Row],[选项表]],",","&lt;/x&gt;&lt;x&gt;") &amp;"&lt;/x&gt;&lt;/select&gt;","//x")
        )
    )
),"无合适选项，请联系作者更新数据")</f>
        <v>256</v>
      </c>
    </row>
    <row r="2537" spans="2:15" x14ac:dyDescent="0.4">
      <c r="B2537" s="4" t="s">
        <v>2260</v>
      </c>
      <c r="C2537" s="4" t="s">
        <v>1873</v>
      </c>
      <c r="D2537">
        <v>80</v>
      </c>
      <c r="G2537" s="4" t="s">
        <v>1875</v>
      </c>
      <c r="H2537" s="4" t="s">
        <v>2224</v>
      </c>
      <c r="I2537" s="4" t="str">
        <f t="shared" si="39"/>
        <v>选项表!$M$2537#</v>
      </c>
      <c r="J2537" s="4"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N2537">IFERROR(_xlfn._xlws.SORT(
    _xlfn.UNIQUE(
        TRANSPOSE(
            _xlfn.FILTERXML("&lt;select&gt;&lt;x&gt;"&amp;SUBSTITUTE(选项表[[#This Row],[选项表]],",","&lt;/x&gt;&lt;x&gt;") &amp;"&lt;/x&gt;&lt;/select&gt;","//x")
        )
    )
),"无合适选项，请联系作者更新数据")</f>
        <v>160</v>
      </c>
      <c r="N2537">
        <v>320</v>
      </c>
    </row>
    <row r="2538" spans="2:15" x14ac:dyDescent="0.4">
      <c r="B2538" s="4" t="s">
        <v>2260</v>
      </c>
      <c r="C2538" s="4" t="s">
        <v>11</v>
      </c>
      <c r="D2538">
        <v>80</v>
      </c>
      <c r="G2538" s="4" t="s">
        <v>1875</v>
      </c>
      <c r="H2538" s="4" t="s">
        <v>2224</v>
      </c>
      <c r="I2538" s="4" t="str">
        <f t="shared" si="39"/>
        <v>选项表!$M$2538#</v>
      </c>
      <c r="J2538" s="4"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N2538">IFERROR(_xlfn._xlws.SORT(
    _xlfn.UNIQUE(
        TRANSPOSE(
            _xlfn.FILTERXML("&lt;select&gt;&lt;x&gt;"&amp;SUBSTITUTE(选项表[[#This Row],[选项表]],",","&lt;/x&gt;&lt;x&gt;") &amp;"&lt;/x&gt;&lt;/select&gt;","//x")
        )
    )
),"无合适选项，请联系作者更新数据")</f>
        <v>160</v>
      </c>
      <c r="N2538">
        <v>320</v>
      </c>
    </row>
    <row r="2539" spans="2:15" x14ac:dyDescent="0.4">
      <c r="B2539" s="4" t="s">
        <v>2260</v>
      </c>
      <c r="C2539" s="4" t="s">
        <v>1872</v>
      </c>
      <c r="D2539">
        <v>80</v>
      </c>
      <c r="G2539" s="4" t="s">
        <v>1875</v>
      </c>
      <c r="H2539" s="4" t="s">
        <v>2224</v>
      </c>
      <c r="I2539" s="4" t="str">
        <f t="shared" si="39"/>
        <v>选项表!$M$2539#</v>
      </c>
      <c r="J2539" s="4"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N2539">IFERROR(_xlfn._xlws.SORT(
    _xlfn.UNIQUE(
        TRANSPOSE(
            _xlfn.FILTERXML("&lt;select&gt;&lt;x&gt;"&amp;SUBSTITUTE(选项表[[#This Row],[选项表]],",","&lt;/x&gt;&lt;x&gt;") &amp;"&lt;/x&gt;&lt;/select&gt;","//x")
        )
    )
),"无合适选项，请联系作者更新数据")</f>
        <v>160</v>
      </c>
      <c r="N2539">
        <v>320</v>
      </c>
    </row>
    <row r="2540" spans="2:15" x14ac:dyDescent="0.4">
      <c r="B2540" s="4" t="s">
        <v>2260</v>
      </c>
      <c r="C2540" s="4" t="s">
        <v>1873</v>
      </c>
      <c r="D2540">
        <v>96</v>
      </c>
      <c r="G2540" s="4" t="s">
        <v>1875</v>
      </c>
      <c r="H2540" s="4" t="s">
        <v>2225</v>
      </c>
      <c r="I2540" s="4" t="str">
        <f t="shared" si="39"/>
        <v>选项表!$M$2540#</v>
      </c>
      <c r="J2540" s="4"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N2540">IFERROR(_xlfn._xlws.SORT(
    _xlfn.UNIQUE(
        TRANSPOSE(
            _xlfn.FILTERXML("&lt;select&gt;&lt;x&gt;"&amp;SUBSTITUTE(选项表[[#This Row],[选项表]],",","&lt;/x&gt;&lt;x&gt;") &amp;"&lt;/x&gt;&lt;/select&gt;","//x")
        )
    )
),"无合适选项，请联系作者更新数据")</f>
        <v>192</v>
      </c>
      <c r="N2540">
        <v>384</v>
      </c>
    </row>
    <row r="2541" spans="2:15" x14ac:dyDescent="0.4">
      <c r="B2541" s="4" t="s">
        <v>2260</v>
      </c>
      <c r="C2541" s="4" t="s">
        <v>11</v>
      </c>
      <c r="D2541">
        <v>96</v>
      </c>
      <c r="G2541" s="4" t="s">
        <v>1875</v>
      </c>
      <c r="H2541" s="4" t="s">
        <v>2225</v>
      </c>
      <c r="I2541" s="4" t="str">
        <f t="shared" si="39"/>
        <v>选项表!$M$2541#</v>
      </c>
      <c r="J2541" s="4"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N2541">IFERROR(_xlfn._xlws.SORT(
    _xlfn.UNIQUE(
        TRANSPOSE(
            _xlfn.FILTERXML("&lt;select&gt;&lt;x&gt;"&amp;SUBSTITUTE(选项表[[#This Row],[选项表]],",","&lt;/x&gt;&lt;x&gt;") &amp;"&lt;/x&gt;&lt;/select&gt;","//x")
        )
    )
),"无合适选项，请联系作者更新数据")</f>
        <v>192</v>
      </c>
      <c r="N2541">
        <v>384</v>
      </c>
    </row>
    <row r="2542" spans="2:15" x14ac:dyDescent="0.4">
      <c r="B2542" s="4" t="s">
        <v>2260</v>
      </c>
      <c r="C2542" s="4" t="s">
        <v>1872</v>
      </c>
      <c r="D2542">
        <v>96</v>
      </c>
      <c r="G2542" s="4" t="s">
        <v>1875</v>
      </c>
      <c r="H2542" s="4" t="s">
        <v>2225</v>
      </c>
      <c r="I2542" s="4" t="str">
        <f t="shared" si="39"/>
        <v>选项表!$M$2542#</v>
      </c>
      <c r="J2542" s="4"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N2542">IFERROR(_xlfn._xlws.SORT(
    _xlfn.UNIQUE(
        TRANSPOSE(
            _xlfn.FILTERXML("&lt;select&gt;&lt;x&gt;"&amp;SUBSTITUTE(选项表[[#This Row],[选项表]],",","&lt;/x&gt;&lt;x&gt;") &amp;"&lt;/x&gt;&lt;/select&gt;","//x")
        )
    )
),"无合适选项，请联系作者更新数据")</f>
        <v>192</v>
      </c>
      <c r="N2542">
        <v>384</v>
      </c>
    </row>
    <row r="2543" spans="2:15" x14ac:dyDescent="0.4">
      <c r="B2543" s="4" t="s">
        <v>2260</v>
      </c>
      <c r="C2543" s="4" t="s">
        <v>1873</v>
      </c>
      <c r="D2543">
        <v>116</v>
      </c>
      <c r="G2543" s="4" t="s">
        <v>1875</v>
      </c>
      <c r="H2543" s="4" t="s">
        <v>2074</v>
      </c>
      <c r="I2543" s="4" t="str">
        <f t="shared" si="39"/>
        <v>选项表!$M$2543#</v>
      </c>
      <c r="J2543" s="4"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N2543">IFERROR(_xlfn._xlws.SORT(
    _xlfn.UNIQUE(
        TRANSPOSE(
            _xlfn.FILTERXML("&lt;select&gt;&lt;x&gt;"&amp;SUBSTITUTE(选项表[[#This Row],[选项表]],",","&lt;/x&gt;&lt;x&gt;") &amp;"&lt;/x&gt;&lt;/select&gt;","//x")
        )
    )
),"无合适选项，请联系作者更新数据")</f>
        <v>216</v>
      </c>
      <c r="N2543">
        <v>470</v>
      </c>
    </row>
    <row r="2544" spans="2:15" x14ac:dyDescent="0.4">
      <c r="B2544" s="4" t="s">
        <v>2260</v>
      </c>
      <c r="C2544" s="4" t="s">
        <v>11</v>
      </c>
      <c r="D2544">
        <v>116</v>
      </c>
      <c r="G2544" s="4" t="s">
        <v>1875</v>
      </c>
      <c r="H2544" s="4" t="s">
        <v>2074</v>
      </c>
      <c r="I2544" s="4" t="str">
        <f t="shared" si="39"/>
        <v>选项表!$M$2544#</v>
      </c>
      <c r="J2544" s="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N2544">IFERROR(_xlfn._xlws.SORT(
    _xlfn.UNIQUE(
        TRANSPOSE(
            _xlfn.FILTERXML("&lt;select&gt;&lt;x&gt;"&amp;SUBSTITUTE(选项表[[#This Row],[选项表]],",","&lt;/x&gt;&lt;x&gt;") &amp;"&lt;/x&gt;&lt;/select&gt;","//x")
        )
    )
),"无合适选项，请联系作者更新数据")</f>
        <v>216</v>
      </c>
      <c r="N2544">
        <v>470</v>
      </c>
    </row>
    <row r="2545" spans="2:15" x14ac:dyDescent="0.4">
      <c r="B2545" s="4" t="s">
        <v>2260</v>
      </c>
      <c r="C2545" s="4" t="s">
        <v>1872</v>
      </c>
      <c r="D2545">
        <v>116</v>
      </c>
      <c r="G2545" s="4" t="s">
        <v>1875</v>
      </c>
      <c r="H2545" s="4" t="s">
        <v>2074</v>
      </c>
      <c r="I2545" s="4" t="str">
        <f t="shared" si="39"/>
        <v>选项表!$M$2545#</v>
      </c>
      <c r="J2545" s="4"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N2545">IFERROR(_xlfn._xlws.SORT(
    _xlfn.UNIQUE(
        TRANSPOSE(
            _xlfn.FILTERXML("&lt;select&gt;&lt;x&gt;"&amp;SUBSTITUTE(选项表[[#This Row],[选项表]],",","&lt;/x&gt;&lt;x&gt;") &amp;"&lt;/x&gt;&lt;/select&gt;","//x")
        )
    )
),"无合适选项，请联系作者更新数据")</f>
        <v>216</v>
      </c>
      <c r="N2545">
        <v>470</v>
      </c>
    </row>
    <row r="2546" spans="2:15" x14ac:dyDescent="0.4">
      <c r="B2546" s="4" t="s">
        <v>2260</v>
      </c>
      <c r="C2546" s="4" t="s">
        <v>1873</v>
      </c>
      <c r="D2546">
        <v>128</v>
      </c>
      <c r="G2546" s="4" t="s">
        <v>1875</v>
      </c>
      <c r="H2546" s="4" t="s">
        <v>2320</v>
      </c>
      <c r="I2546" s="4" t="str">
        <f t="shared" si="39"/>
        <v>选项表!$M$2546#</v>
      </c>
      <c r="J2546" s="4"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N2546">IFERROR(_xlfn._xlws.SORT(
    _xlfn.UNIQUE(
        TRANSPOSE(
            _xlfn.FILTERXML("&lt;select&gt;&lt;x&gt;"&amp;SUBSTITUTE(选项表[[#This Row],[选项表]],",","&lt;/x&gt;&lt;x&gt;") &amp;"&lt;/x&gt;&lt;/select&gt;","//x")
        )
    )
),"无合适选项，请联系作者更新数据")</f>
        <v>256</v>
      </c>
      <c r="N2546">
        <v>512</v>
      </c>
    </row>
    <row r="2547" spans="2:15" x14ac:dyDescent="0.4">
      <c r="B2547" s="4" t="s">
        <v>2260</v>
      </c>
      <c r="C2547" s="4" t="s">
        <v>11</v>
      </c>
      <c r="D2547">
        <v>128</v>
      </c>
      <c r="G2547" s="4" t="s">
        <v>1875</v>
      </c>
      <c r="H2547" s="4" t="s">
        <v>2320</v>
      </c>
      <c r="I2547" s="4" t="str">
        <f t="shared" si="39"/>
        <v>选项表!$M$2547#</v>
      </c>
      <c r="J2547" s="4"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N2547">IFERROR(_xlfn._xlws.SORT(
    _xlfn.UNIQUE(
        TRANSPOSE(
            _xlfn.FILTERXML("&lt;select&gt;&lt;x&gt;"&amp;SUBSTITUTE(选项表[[#This Row],[选项表]],",","&lt;/x&gt;&lt;x&gt;") &amp;"&lt;/x&gt;&lt;/select&gt;","//x")
        )
    )
),"无合适选项，请联系作者更新数据")</f>
        <v>256</v>
      </c>
      <c r="N2547">
        <v>512</v>
      </c>
    </row>
    <row r="2548" spans="2:15" x14ac:dyDescent="0.4">
      <c r="B2548" s="4" t="s">
        <v>2260</v>
      </c>
      <c r="C2548" s="4" t="s">
        <v>1872</v>
      </c>
      <c r="D2548">
        <v>128</v>
      </c>
      <c r="G2548" s="4" t="s">
        <v>1875</v>
      </c>
      <c r="H2548" s="4" t="s">
        <v>2320</v>
      </c>
      <c r="I2548" s="4" t="str">
        <f t="shared" si="39"/>
        <v>选项表!$M$2548#</v>
      </c>
      <c r="J2548" s="4"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N2548">IFERROR(_xlfn._xlws.SORT(
    _xlfn.UNIQUE(
        TRANSPOSE(
            _xlfn.FILTERXML("&lt;select&gt;&lt;x&gt;"&amp;SUBSTITUTE(选项表[[#This Row],[选项表]],",","&lt;/x&gt;&lt;x&gt;") &amp;"&lt;/x&gt;&lt;/select&gt;","//x")
        )
    )
),"无合适选项，请联系作者更新数据")</f>
        <v>256</v>
      </c>
      <c r="N2548">
        <v>512</v>
      </c>
    </row>
    <row r="2549" spans="2:15" x14ac:dyDescent="0.4">
      <c r="B2549" s="4" t="s">
        <v>2260</v>
      </c>
      <c r="C2549" s="4" t="s">
        <v>1873</v>
      </c>
      <c r="D2549">
        <v>160</v>
      </c>
      <c r="G2549" s="4" t="s">
        <v>1875</v>
      </c>
      <c r="H2549" s="4" t="s">
        <v>2155</v>
      </c>
      <c r="I2549" s="4" t="str">
        <f t="shared" si="39"/>
        <v>选项表!$M$2549#</v>
      </c>
      <c r="J2549" s="4"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N2549">IFERROR(_xlfn._xlws.SORT(
    _xlfn.UNIQUE(
        TRANSPOSE(
            _xlfn.FILTERXML("&lt;select&gt;&lt;x&gt;"&amp;SUBSTITUTE(选项表[[#This Row],[选项表]],",","&lt;/x&gt;&lt;x&gt;") &amp;"&lt;/x&gt;&lt;/select&gt;","//x")
        )
    )
),"无合适选项，请联系作者更新数据")</f>
        <v>320</v>
      </c>
      <c r="N2549">
        <v>640</v>
      </c>
    </row>
    <row r="2550" spans="2:15" x14ac:dyDescent="0.4">
      <c r="B2550" s="4" t="s">
        <v>2260</v>
      </c>
      <c r="C2550" s="4" t="s">
        <v>11</v>
      </c>
      <c r="D2550">
        <v>160</v>
      </c>
      <c r="G2550" s="4" t="s">
        <v>1875</v>
      </c>
      <c r="H2550" s="4" t="s">
        <v>2155</v>
      </c>
      <c r="I2550" s="4" t="str">
        <f t="shared" si="39"/>
        <v>选项表!$M$2550#</v>
      </c>
      <c r="J2550" s="4"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N2550">IFERROR(_xlfn._xlws.SORT(
    _xlfn.UNIQUE(
        TRANSPOSE(
            _xlfn.FILTERXML("&lt;select&gt;&lt;x&gt;"&amp;SUBSTITUTE(选项表[[#This Row],[选项表]],",","&lt;/x&gt;&lt;x&gt;") &amp;"&lt;/x&gt;&lt;/select&gt;","//x")
        )
    )
),"无合适选项，请联系作者更新数据")</f>
        <v>320</v>
      </c>
      <c r="N2550">
        <v>640</v>
      </c>
    </row>
    <row r="2551" spans="2:15" x14ac:dyDescent="0.4">
      <c r="B2551" s="4" t="s">
        <v>2260</v>
      </c>
      <c r="C2551" s="4" t="s">
        <v>1872</v>
      </c>
      <c r="D2551">
        <v>160</v>
      </c>
      <c r="G2551" s="4" t="s">
        <v>1875</v>
      </c>
      <c r="H2551" s="4" t="s">
        <v>2155</v>
      </c>
      <c r="I2551" s="4" t="str">
        <f t="shared" si="39"/>
        <v>选项表!$M$2551#</v>
      </c>
      <c r="J2551" s="4"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N2551">IFERROR(_xlfn._xlws.SORT(
    _xlfn.UNIQUE(
        TRANSPOSE(
            _xlfn.FILTERXML("&lt;select&gt;&lt;x&gt;"&amp;SUBSTITUTE(选项表[[#This Row],[选项表]],",","&lt;/x&gt;&lt;x&gt;") &amp;"&lt;/x&gt;&lt;/select&gt;","//x")
        )
    )
),"无合适选项，请联系作者更新数据")</f>
        <v>320</v>
      </c>
      <c r="N2551">
        <v>640</v>
      </c>
    </row>
    <row r="2552" spans="2:15" x14ac:dyDescent="0.4">
      <c r="B2552" s="4" t="s">
        <v>2260</v>
      </c>
      <c r="C2552" s="4" t="s">
        <v>1873</v>
      </c>
      <c r="D2552">
        <v>232</v>
      </c>
      <c r="G2552" s="4" t="s">
        <v>1875</v>
      </c>
      <c r="H2552" s="4" t="s">
        <v>2078</v>
      </c>
      <c r="I2552" s="4" t="str">
        <f t="shared" si="39"/>
        <v>选项表!$M$2552#</v>
      </c>
      <c r="J2552" s="4"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N2552">IFERROR(_xlfn._xlws.SORT(
    _xlfn.UNIQUE(
        TRANSPOSE(
            _xlfn.FILTERXML("&lt;select&gt;&lt;x&gt;"&amp;SUBSTITUTE(选项表[[#This Row],[选项表]],",","&lt;/x&gt;&lt;x&gt;") &amp;"&lt;/x&gt;&lt;/select&gt;","//x")
        )
    )
),"无合适选项，请联系作者更新数据")</f>
        <v>432</v>
      </c>
      <c r="N2552">
        <v>940</v>
      </c>
    </row>
    <row r="2553" spans="2:15" x14ac:dyDescent="0.4">
      <c r="B2553" s="4" t="s">
        <v>2260</v>
      </c>
      <c r="C2553" s="4" t="s">
        <v>11</v>
      </c>
      <c r="D2553">
        <v>232</v>
      </c>
      <c r="G2553" s="4" t="s">
        <v>1875</v>
      </c>
      <c r="H2553" s="4" t="s">
        <v>2078</v>
      </c>
      <c r="I2553" s="4" t="str">
        <f t="shared" si="39"/>
        <v>选项表!$M$2553#</v>
      </c>
      <c r="J2553" s="4"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N2553">IFERROR(_xlfn._xlws.SORT(
    _xlfn.UNIQUE(
        TRANSPOSE(
            _xlfn.FILTERXML("&lt;select&gt;&lt;x&gt;"&amp;SUBSTITUTE(选项表[[#This Row],[选项表]],",","&lt;/x&gt;&lt;x&gt;") &amp;"&lt;/x&gt;&lt;/select&gt;","//x")
        )
    )
),"无合适选项，请联系作者更新数据")</f>
        <v>432</v>
      </c>
      <c r="N2553">
        <v>940</v>
      </c>
    </row>
    <row r="2554" spans="2:15" x14ac:dyDescent="0.4">
      <c r="B2554" s="4" t="s">
        <v>2260</v>
      </c>
      <c r="C2554" s="4" t="s">
        <v>1872</v>
      </c>
      <c r="D2554">
        <v>232</v>
      </c>
      <c r="G2554" s="4" t="s">
        <v>1875</v>
      </c>
      <c r="H2554" s="4" t="s">
        <v>2078</v>
      </c>
      <c r="I2554" s="4" t="str">
        <f t="shared" si="39"/>
        <v>选项表!$M$2554#</v>
      </c>
      <c r="J2554" s="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N2554">IFERROR(_xlfn._xlws.SORT(
    _xlfn.UNIQUE(
        TRANSPOSE(
            _xlfn.FILTERXML("&lt;select&gt;&lt;x&gt;"&amp;SUBSTITUTE(选项表[[#This Row],[选项表]],",","&lt;/x&gt;&lt;x&gt;") &amp;"&lt;/x&gt;&lt;/select&gt;","//x")
        )
    )
),"无合适选项，请联系作者更新数据")</f>
        <v>432</v>
      </c>
      <c r="N2554">
        <v>940</v>
      </c>
    </row>
    <row r="2555" spans="2:15" x14ac:dyDescent="0.4">
      <c r="B2555" s="4" t="s">
        <v>2260</v>
      </c>
      <c r="C2555" s="4" t="s">
        <v>1873</v>
      </c>
      <c r="D2555">
        <v>12</v>
      </c>
      <c r="G2555" s="4" t="s">
        <v>1875</v>
      </c>
      <c r="H2555" s="4" t="s">
        <v>2020</v>
      </c>
      <c r="I2555" s="4" t="str">
        <f t="shared" si="39"/>
        <v>选项表!$M$2555#</v>
      </c>
      <c r="J2555" s="4"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IFERROR(_xlfn._xlws.SORT(
    _xlfn.UNIQUE(
        TRANSPOSE(
            _xlfn.FILTERXML("&lt;select&gt;&lt;x&gt;"&amp;SUBSTITUTE(选项表[[#This Row],[选项表]],",","&lt;/x&gt;&lt;x&gt;") &amp;"&lt;/x&gt;&lt;/select&gt;","//x")
        )
    )
),"无合适选项，请联系作者更新数据")</f>
        <v>96</v>
      </c>
    </row>
    <row r="2556" spans="2:15" x14ac:dyDescent="0.4">
      <c r="B2556" s="4" t="s">
        <v>2260</v>
      </c>
      <c r="C2556" s="4" t="s">
        <v>11</v>
      </c>
      <c r="D2556">
        <v>12</v>
      </c>
      <c r="G2556" s="4" t="s">
        <v>1875</v>
      </c>
      <c r="H2556" s="4" t="s">
        <v>2020</v>
      </c>
      <c r="I2556" s="4" t="str">
        <f t="shared" si="39"/>
        <v>选项表!$M$2556#</v>
      </c>
      <c r="J2556" s="4"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IFERROR(_xlfn._xlws.SORT(
    _xlfn.UNIQUE(
        TRANSPOSE(
            _xlfn.FILTERXML("&lt;select&gt;&lt;x&gt;"&amp;SUBSTITUTE(选项表[[#This Row],[选项表]],",","&lt;/x&gt;&lt;x&gt;") &amp;"&lt;/x&gt;&lt;/select&gt;","//x")
        )
    )
),"无合适选项，请联系作者更新数据")</f>
        <v>96</v>
      </c>
    </row>
    <row r="2557" spans="2:15" x14ac:dyDescent="0.4">
      <c r="B2557" s="4" t="s">
        <v>2260</v>
      </c>
      <c r="C2557" s="4" t="s">
        <v>1872</v>
      </c>
      <c r="D2557">
        <v>12</v>
      </c>
      <c r="G2557" s="4" t="s">
        <v>1875</v>
      </c>
      <c r="H2557" s="4" t="s">
        <v>2020</v>
      </c>
      <c r="I2557" s="4" t="str">
        <f t="shared" si="39"/>
        <v>选项表!$M$2557#</v>
      </c>
      <c r="J2557" s="4"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IFERROR(_xlfn._xlws.SORT(
    _xlfn.UNIQUE(
        TRANSPOSE(
            _xlfn.FILTERXML("&lt;select&gt;&lt;x&gt;"&amp;SUBSTITUTE(选项表[[#This Row],[选项表]],",","&lt;/x&gt;&lt;x&gt;") &amp;"&lt;/x&gt;&lt;/select&gt;","//x")
        )
    )
),"无合适选项，请联系作者更新数据")</f>
        <v>96</v>
      </c>
    </row>
    <row r="2558" spans="2:15" x14ac:dyDescent="0.4">
      <c r="B2558" s="4" t="s">
        <v>63</v>
      </c>
      <c r="C2558" s="4" t="s">
        <v>1872</v>
      </c>
      <c r="D2558">
        <v>1</v>
      </c>
      <c r="F2558" t="s">
        <v>1972</v>
      </c>
      <c r="G2558" s="4" t="s">
        <v>1875</v>
      </c>
      <c r="H2558" s="4" t="s">
        <v>2185</v>
      </c>
      <c r="I2558" s="4" t="str">
        <f t="shared" si="39"/>
        <v>选项表!$M$2558#</v>
      </c>
      <c r="J2558" s="4"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O2558">IFERROR(_xlfn._xlws.SORT(
    _xlfn.UNIQUE(
        TRANSPOSE(
            _xlfn.FILTERXML("&lt;select&gt;&lt;x&gt;"&amp;SUBSTITUTE(选项表[[#This Row],[选项表]],",","&lt;/x&gt;&lt;x&gt;") &amp;"&lt;/x&gt;&lt;/select&gt;","//x")
        )
    )
),"无合适选项，请联系作者更新数据")</f>
        <v>1</v>
      </c>
      <c r="N2558">
        <v>2</v>
      </c>
      <c r="O2558">
        <v>4</v>
      </c>
    </row>
    <row r="2559" spans="2:15" x14ac:dyDescent="0.4">
      <c r="B2559" s="4" t="s">
        <v>63</v>
      </c>
      <c r="C2559" s="4" t="s">
        <v>1872</v>
      </c>
      <c r="D2559">
        <v>2</v>
      </c>
      <c r="F2559" t="s">
        <v>1972</v>
      </c>
      <c r="G2559" s="4" t="s">
        <v>1875</v>
      </c>
      <c r="H2559" s="4" t="s">
        <v>2038</v>
      </c>
      <c r="I2559" s="4" t="str">
        <f t="shared" si="39"/>
        <v>选项表!$M$2559#</v>
      </c>
      <c r="J2559" s="4"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N2559">IFERROR(_xlfn._xlws.SORT(
    _xlfn.UNIQUE(
        TRANSPOSE(
            _xlfn.FILTERXML("&lt;select&gt;&lt;x&gt;"&amp;SUBSTITUTE(选项表[[#This Row],[选项表]],",","&lt;/x&gt;&lt;x&gt;") &amp;"&lt;/x&gt;&lt;/select&gt;","//x")
        )
    )
),"无合适选项，请联系作者更新数据")</f>
        <v>4</v>
      </c>
      <c r="N2559">
        <v>8</v>
      </c>
    </row>
    <row r="2560" spans="2:15" x14ac:dyDescent="0.4">
      <c r="B2560" s="4" t="s">
        <v>63</v>
      </c>
      <c r="C2560" s="4" t="s">
        <v>1872</v>
      </c>
      <c r="D2560">
        <v>4</v>
      </c>
      <c r="F2560" t="s">
        <v>1972</v>
      </c>
      <c r="G2560" s="4" t="s">
        <v>1875</v>
      </c>
      <c r="H2560" s="4" t="s">
        <v>2217</v>
      </c>
      <c r="I2560" s="4" t="str">
        <f t="shared" si="39"/>
        <v>选项表!$M$2560#</v>
      </c>
      <c r="J2560" s="4"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8</v>
      </c>
      <c r="N2560">
        <v>16</v>
      </c>
    </row>
    <row r="2561" spans="2:15" x14ac:dyDescent="0.4">
      <c r="B2561" s="4" t="s">
        <v>63</v>
      </c>
      <c r="C2561" s="4" t="s">
        <v>1872</v>
      </c>
      <c r="D2561">
        <v>8</v>
      </c>
      <c r="F2561" t="s">
        <v>1972</v>
      </c>
      <c r="G2561" s="4" t="s">
        <v>1875</v>
      </c>
      <c r="H2561" s="4" t="s">
        <v>2218</v>
      </c>
      <c r="I2561" s="4" t="str">
        <f t="shared" si="39"/>
        <v>选项表!$M$2561#</v>
      </c>
      <c r="J2561" s="4"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16</v>
      </c>
      <c r="N2561">
        <v>32</v>
      </c>
    </row>
    <row r="2562" spans="2:15" x14ac:dyDescent="0.4">
      <c r="B2562" s="4" t="s">
        <v>63</v>
      </c>
      <c r="C2562" s="4" t="s">
        <v>1872</v>
      </c>
      <c r="D2562">
        <v>16</v>
      </c>
      <c r="F2562" t="s">
        <v>1972</v>
      </c>
      <c r="G2562" s="4" t="s">
        <v>1875</v>
      </c>
      <c r="H2562" s="4" t="s">
        <v>2219</v>
      </c>
      <c r="I2562" s="4" t="str">
        <f t="shared" ref="I2562:I2625" si="40">"选项表!" &amp; ADDRESS(ROW(M2562),COLUMN(M2562)) &amp; "#"</f>
        <v>选项表!$M$2562#</v>
      </c>
      <c r="J2562" s="4"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N2562">IFERROR(_xlfn._xlws.SORT(
    _xlfn.UNIQUE(
        TRANSPOSE(
            _xlfn.FILTERXML("&lt;select&gt;&lt;x&gt;"&amp;SUBSTITUTE(选项表[[#This Row],[选项表]],",","&lt;/x&gt;&lt;x&gt;") &amp;"&lt;/x&gt;&lt;/select&gt;","//x")
        )
    )
),"无合适选项，请联系作者更新数据")</f>
        <v>32</v>
      </c>
      <c r="N2562">
        <v>64</v>
      </c>
    </row>
    <row r="2563" spans="2:15" x14ac:dyDescent="0.4">
      <c r="B2563" s="4" t="s">
        <v>63</v>
      </c>
      <c r="C2563" s="4" t="s">
        <v>1872</v>
      </c>
      <c r="D2563">
        <v>32</v>
      </c>
      <c r="F2563" t="s">
        <v>1972</v>
      </c>
      <c r="G2563" s="4" t="s">
        <v>1875</v>
      </c>
      <c r="H2563" s="4" t="s">
        <v>2220</v>
      </c>
      <c r="I2563" s="4" t="str">
        <f t="shared" si="40"/>
        <v>选项表!$M$2563#</v>
      </c>
      <c r="J2563" s="4"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N2563">IFERROR(_xlfn._xlws.SORT(
    _xlfn.UNIQUE(
        TRANSPOSE(
            _xlfn.FILTERXML("&lt;select&gt;&lt;x&gt;"&amp;SUBSTITUTE(选项表[[#This Row],[选项表]],",","&lt;/x&gt;&lt;x&gt;") &amp;"&lt;/x&gt;&lt;/select&gt;","//x")
        )
    )
),"无合适选项，请联系作者更新数据")</f>
        <v>64</v>
      </c>
      <c r="N2563">
        <v>128</v>
      </c>
    </row>
    <row r="2564" spans="2:15" x14ac:dyDescent="0.4">
      <c r="B2564" s="4" t="s">
        <v>63</v>
      </c>
      <c r="C2564" s="4" t="s">
        <v>1872</v>
      </c>
      <c r="D2564">
        <v>48</v>
      </c>
      <c r="F2564" t="s">
        <v>1972</v>
      </c>
      <c r="G2564" s="4" t="s">
        <v>1875</v>
      </c>
      <c r="H2564" s="4" t="s">
        <v>2221</v>
      </c>
      <c r="I2564" s="4" t="str">
        <f t="shared" si="40"/>
        <v>选项表!$M$2564#</v>
      </c>
      <c r="J2564" s="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N2564">IFERROR(_xlfn._xlws.SORT(
    _xlfn.UNIQUE(
        TRANSPOSE(
            _xlfn.FILTERXML("&lt;select&gt;&lt;x&gt;"&amp;SUBSTITUTE(选项表[[#This Row],[选项表]],",","&lt;/x&gt;&lt;x&gt;") &amp;"&lt;/x&gt;&lt;/select&gt;","//x")
        )
    )
),"无合适选项，请联系作者更新数据")</f>
        <v>96</v>
      </c>
      <c r="N2564">
        <v>192</v>
      </c>
    </row>
    <row r="2565" spans="2:15" x14ac:dyDescent="0.4">
      <c r="B2565" s="4" t="s">
        <v>63</v>
      </c>
      <c r="C2565" s="4" t="s">
        <v>1872</v>
      </c>
      <c r="D2565">
        <v>62</v>
      </c>
      <c r="F2565" t="s">
        <v>1972</v>
      </c>
      <c r="G2565" s="4" t="s">
        <v>1875</v>
      </c>
      <c r="H2565" s="4" t="s">
        <v>2061</v>
      </c>
      <c r="I2565" s="4" t="str">
        <f t="shared" si="40"/>
        <v>选项表!$M$2565#</v>
      </c>
      <c r="J2565" s="4"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IFERROR(_xlfn._xlws.SORT(
    _xlfn.UNIQUE(
        TRANSPOSE(
            _xlfn.FILTERXML("&lt;select&gt;&lt;x&gt;"&amp;SUBSTITUTE(选项表[[#This Row],[选项表]],",","&lt;/x&gt;&lt;x&gt;") &amp;"&lt;/x&gt;&lt;/select&gt;","//x")
        )
    )
),"无合适选项，请联系作者更新数据")</f>
        <v>216</v>
      </c>
    </row>
    <row r="2566" spans="2:15" x14ac:dyDescent="0.4">
      <c r="B2566" s="4" t="s">
        <v>63</v>
      </c>
      <c r="C2566" s="4" t="s">
        <v>1872</v>
      </c>
      <c r="D2566">
        <v>64</v>
      </c>
      <c r="F2566" t="s">
        <v>1972</v>
      </c>
      <c r="G2566" s="4" t="s">
        <v>1875</v>
      </c>
      <c r="H2566" s="4" t="s">
        <v>2111</v>
      </c>
      <c r="I2566" s="4" t="str">
        <f t="shared" si="40"/>
        <v>选项表!$M$2566#</v>
      </c>
      <c r="J2566" s="4"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IFERROR(_xlfn._xlws.SORT(
    _xlfn.UNIQUE(
        TRANSPOSE(
            _xlfn.FILTERXML("&lt;select&gt;&lt;x&gt;"&amp;SUBSTITUTE(选项表[[#This Row],[选项表]],",","&lt;/x&gt;&lt;x&gt;") &amp;"&lt;/x&gt;&lt;/select&gt;","//x")
        )
    )
),"无合适选项，请联系作者更新数据")</f>
        <v>256</v>
      </c>
    </row>
    <row r="2567" spans="2:15" x14ac:dyDescent="0.4">
      <c r="B2567" s="4" t="s">
        <v>63</v>
      </c>
      <c r="C2567" s="4" t="s">
        <v>1872</v>
      </c>
      <c r="D2567">
        <v>124</v>
      </c>
      <c r="F2567" t="s">
        <v>1972</v>
      </c>
      <c r="G2567" s="4" t="s">
        <v>1875</v>
      </c>
      <c r="H2567" s="4" t="s">
        <v>2062</v>
      </c>
      <c r="I2567" s="4" t="str">
        <f t="shared" si="40"/>
        <v>选项表!$M$2567#</v>
      </c>
      <c r="J2567" s="4"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IFERROR(_xlfn._xlws.SORT(
    _xlfn.UNIQUE(
        TRANSPOSE(
            _xlfn.FILTERXML("&lt;select&gt;&lt;x&gt;"&amp;SUBSTITUTE(选项表[[#This Row],[选项表]],",","&lt;/x&gt;&lt;x&gt;") &amp;"&lt;/x&gt;&lt;/select&gt;","//x")
        )
    )
),"无合适选项，请联系作者更新数据")</f>
        <v>432</v>
      </c>
    </row>
    <row r="2568" spans="2:15" x14ac:dyDescent="0.4">
      <c r="B2568" s="4" t="s">
        <v>63</v>
      </c>
      <c r="C2568" s="4" t="s">
        <v>1872</v>
      </c>
      <c r="D2568">
        <v>1</v>
      </c>
      <c r="F2568" t="s">
        <v>1970</v>
      </c>
      <c r="G2568" s="4" t="s">
        <v>1875</v>
      </c>
      <c r="H2568" s="4" t="s">
        <v>2185</v>
      </c>
      <c r="I2568" s="4" t="str">
        <f t="shared" si="40"/>
        <v>选项表!$M$2568#</v>
      </c>
      <c r="J2568" s="4"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O2568">IFERROR(_xlfn._xlws.SORT(
    _xlfn.UNIQUE(
        TRANSPOSE(
            _xlfn.FILTERXML("&lt;select&gt;&lt;x&gt;"&amp;SUBSTITUTE(选项表[[#This Row],[选项表]],",","&lt;/x&gt;&lt;x&gt;") &amp;"&lt;/x&gt;&lt;/select&gt;","//x")
        )
    )
),"无合适选项，请联系作者更新数据")</f>
        <v>1</v>
      </c>
      <c r="N2568">
        <v>2</v>
      </c>
      <c r="O2568">
        <v>4</v>
      </c>
    </row>
    <row r="2569" spans="2:15" x14ac:dyDescent="0.4">
      <c r="B2569" s="4" t="s">
        <v>63</v>
      </c>
      <c r="C2569" s="4" t="s">
        <v>1872</v>
      </c>
      <c r="D2569">
        <v>2</v>
      </c>
      <c r="F2569" t="s">
        <v>1970</v>
      </c>
      <c r="G2569" s="4" t="s">
        <v>1875</v>
      </c>
      <c r="H2569" s="4" t="s">
        <v>2038</v>
      </c>
      <c r="I2569" s="4" t="str">
        <f t="shared" si="40"/>
        <v>选项表!$M$2569#</v>
      </c>
      <c r="J2569" s="4"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N2569">IFERROR(_xlfn._xlws.SORT(
    _xlfn.UNIQUE(
        TRANSPOSE(
            _xlfn.FILTERXML("&lt;select&gt;&lt;x&gt;"&amp;SUBSTITUTE(选项表[[#This Row],[选项表]],",","&lt;/x&gt;&lt;x&gt;") &amp;"&lt;/x&gt;&lt;/select&gt;","//x")
        )
    )
),"无合适选项，请联系作者更新数据")</f>
        <v>4</v>
      </c>
      <c r="N2569">
        <v>8</v>
      </c>
    </row>
    <row r="2570" spans="2:15" x14ac:dyDescent="0.4">
      <c r="B2570" s="4" t="s">
        <v>63</v>
      </c>
      <c r="C2570" s="4" t="s">
        <v>1872</v>
      </c>
      <c r="D2570">
        <v>4</v>
      </c>
      <c r="F2570" t="s">
        <v>1970</v>
      </c>
      <c r="G2570" s="4" t="s">
        <v>1875</v>
      </c>
      <c r="H2570" s="4" t="s">
        <v>2217</v>
      </c>
      <c r="I2570" s="4" t="str">
        <f t="shared" si="40"/>
        <v>选项表!$M$2570#</v>
      </c>
      <c r="J2570" s="4"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N2570">IFERROR(_xlfn._xlws.SORT(
    _xlfn.UNIQUE(
        TRANSPOSE(
            _xlfn.FILTERXML("&lt;select&gt;&lt;x&gt;"&amp;SUBSTITUTE(选项表[[#This Row],[选项表]],",","&lt;/x&gt;&lt;x&gt;") &amp;"&lt;/x&gt;&lt;/select&gt;","//x")
        )
    )
),"无合适选项，请联系作者更新数据")</f>
        <v>8</v>
      </c>
      <c r="N2570">
        <v>16</v>
      </c>
    </row>
    <row r="2571" spans="2:15" x14ac:dyDescent="0.4">
      <c r="B2571" s="4" t="s">
        <v>63</v>
      </c>
      <c r="C2571" s="4" t="s">
        <v>1872</v>
      </c>
      <c r="D2571">
        <v>8</v>
      </c>
      <c r="F2571" t="s">
        <v>1970</v>
      </c>
      <c r="G2571" s="4" t="s">
        <v>1875</v>
      </c>
      <c r="H2571" s="4" t="s">
        <v>2218</v>
      </c>
      <c r="I2571" s="4" t="str">
        <f t="shared" si="40"/>
        <v>选项表!$M$2571#</v>
      </c>
      <c r="J2571" s="4"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N2571">IFERROR(_xlfn._xlws.SORT(
    _xlfn.UNIQUE(
        TRANSPOSE(
            _xlfn.FILTERXML("&lt;select&gt;&lt;x&gt;"&amp;SUBSTITUTE(选项表[[#This Row],[选项表]],",","&lt;/x&gt;&lt;x&gt;") &amp;"&lt;/x&gt;&lt;/select&gt;","//x")
        )
    )
),"无合适选项，请联系作者更新数据")</f>
        <v>16</v>
      </c>
      <c r="N2571">
        <v>32</v>
      </c>
    </row>
    <row r="2572" spans="2:15" x14ac:dyDescent="0.4">
      <c r="B2572" s="4" t="s">
        <v>63</v>
      </c>
      <c r="C2572" s="4" t="s">
        <v>1872</v>
      </c>
      <c r="D2572">
        <v>16</v>
      </c>
      <c r="F2572" t="s">
        <v>1970</v>
      </c>
      <c r="G2572" s="4" t="s">
        <v>1875</v>
      </c>
      <c r="H2572" s="4" t="s">
        <v>2219</v>
      </c>
      <c r="I2572" s="4" t="str">
        <f t="shared" si="40"/>
        <v>选项表!$M$2572#</v>
      </c>
      <c r="J2572" s="4"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32</v>
      </c>
      <c r="N2572">
        <v>64</v>
      </c>
    </row>
    <row r="2573" spans="2:15" x14ac:dyDescent="0.4">
      <c r="B2573" s="4" t="s">
        <v>63</v>
      </c>
      <c r="C2573" s="4" t="s">
        <v>1872</v>
      </c>
      <c r="D2573">
        <v>32</v>
      </c>
      <c r="F2573" t="s">
        <v>1970</v>
      </c>
      <c r="G2573" s="4" t="s">
        <v>1875</v>
      </c>
      <c r="H2573" s="4" t="s">
        <v>2220</v>
      </c>
      <c r="I2573" s="4" t="str">
        <f t="shared" si="40"/>
        <v>选项表!$M$2573#</v>
      </c>
      <c r="J2573" s="4"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N2573">IFERROR(_xlfn._xlws.SORT(
    _xlfn.UNIQUE(
        TRANSPOSE(
            _xlfn.FILTERXML("&lt;select&gt;&lt;x&gt;"&amp;SUBSTITUTE(选项表[[#This Row],[选项表]],",","&lt;/x&gt;&lt;x&gt;") &amp;"&lt;/x&gt;&lt;/select&gt;","//x")
        )
    )
),"无合适选项，请联系作者更新数据")</f>
        <v>64</v>
      </c>
      <c r="N2573">
        <v>128</v>
      </c>
    </row>
    <row r="2574" spans="2:15" x14ac:dyDescent="0.4">
      <c r="B2574" s="4" t="s">
        <v>63</v>
      </c>
      <c r="C2574" s="4" t="s">
        <v>1872</v>
      </c>
      <c r="D2574">
        <v>48</v>
      </c>
      <c r="F2574" t="s">
        <v>1970</v>
      </c>
      <c r="G2574" s="4" t="s">
        <v>1875</v>
      </c>
      <c r="H2574" s="4" t="s">
        <v>2020</v>
      </c>
      <c r="I2574" s="4" t="str">
        <f t="shared" si="40"/>
        <v>选项表!$M$2574#</v>
      </c>
      <c r="J2574" s="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IFERROR(_xlfn._xlws.SORT(
    _xlfn.UNIQUE(
        TRANSPOSE(
            _xlfn.FILTERXML("&lt;select&gt;&lt;x&gt;"&amp;SUBSTITUTE(选项表[[#This Row],[选项表]],",","&lt;/x&gt;&lt;x&gt;") &amp;"&lt;/x&gt;&lt;/select&gt;","//x")
        )
    )
),"无合适选项，请联系作者更新数据")</f>
        <v>96</v>
      </c>
    </row>
    <row r="2575" spans="2:15" x14ac:dyDescent="0.4">
      <c r="B2575" s="4" t="s">
        <v>63</v>
      </c>
      <c r="C2575" s="4" t="s">
        <v>1872</v>
      </c>
      <c r="D2575">
        <v>64</v>
      </c>
      <c r="F2575" t="s">
        <v>1970</v>
      </c>
      <c r="G2575" s="4" t="s">
        <v>1875</v>
      </c>
      <c r="H2575" s="4" t="s">
        <v>2222</v>
      </c>
      <c r="I2575" s="4" t="str">
        <f t="shared" si="40"/>
        <v>选项表!$M$2575#</v>
      </c>
      <c r="J2575" s="4"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N2575">IFERROR(_xlfn._xlws.SORT(
    _xlfn.UNIQUE(
        TRANSPOSE(
            _xlfn.FILTERXML("&lt;select&gt;&lt;x&gt;"&amp;SUBSTITUTE(选项表[[#This Row],[选项表]],",","&lt;/x&gt;&lt;x&gt;") &amp;"&lt;/x&gt;&lt;/select&gt;","//x")
        )
    )
),"无合适选项，请联系作者更新数据")</f>
        <v>128</v>
      </c>
      <c r="N2575">
        <v>256</v>
      </c>
    </row>
    <row r="2576" spans="2:15" x14ac:dyDescent="0.4">
      <c r="B2576" s="4" t="s">
        <v>63</v>
      </c>
      <c r="C2576" s="4" t="s">
        <v>1872</v>
      </c>
      <c r="D2576">
        <v>80</v>
      </c>
      <c r="F2576" t="s">
        <v>1970</v>
      </c>
      <c r="G2576" s="4" t="s">
        <v>1875</v>
      </c>
      <c r="H2576" s="4" t="s">
        <v>2077</v>
      </c>
      <c r="I2576" s="4" t="str">
        <f t="shared" si="40"/>
        <v>选项表!$M$2576#</v>
      </c>
      <c r="J2576" s="4"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IFERROR(_xlfn._xlws.SORT(
    _xlfn.UNIQUE(
        TRANSPOSE(
            _xlfn.FILTERXML("&lt;select&gt;&lt;x&gt;"&amp;SUBSTITUTE(选项表[[#This Row],[选项表]],",","&lt;/x&gt;&lt;x&gt;") &amp;"&lt;/x&gt;&lt;/select&gt;","//x")
        )
    )
),"无合适选项，请联系作者更新数据")</f>
        <v>160</v>
      </c>
    </row>
    <row r="2577" spans="2:14" x14ac:dyDescent="0.4">
      <c r="B2577" s="4" t="s">
        <v>63</v>
      </c>
      <c r="C2577" s="4" t="s">
        <v>1872</v>
      </c>
      <c r="D2577">
        <v>90</v>
      </c>
      <c r="F2577" t="s">
        <v>1970</v>
      </c>
      <c r="G2577" s="4" t="s">
        <v>1875</v>
      </c>
      <c r="H2577" s="4" t="s">
        <v>2049</v>
      </c>
      <c r="I2577" s="4" t="str">
        <f t="shared" si="40"/>
        <v>选项表!$M$2577#</v>
      </c>
      <c r="J2577" s="4"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224</v>
      </c>
    </row>
    <row r="2578" spans="2:14" x14ac:dyDescent="0.4">
      <c r="B2578" s="4" t="s">
        <v>63</v>
      </c>
      <c r="C2578" s="4" t="s">
        <v>1872</v>
      </c>
      <c r="D2578">
        <v>128</v>
      </c>
      <c r="F2578" t="s">
        <v>1970</v>
      </c>
      <c r="G2578" s="4" t="s">
        <v>1875</v>
      </c>
      <c r="H2578" s="4" t="s">
        <v>2111</v>
      </c>
      <c r="I2578" s="4" t="str">
        <f t="shared" si="40"/>
        <v>选项表!$M$2578#</v>
      </c>
      <c r="J2578" s="4"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IFERROR(_xlfn._xlws.SORT(
    _xlfn.UNIQUE(
        TRANSPOSE(
            _xlfn.FILTERXML("&lt;select&gt;&lt;x&gt;"&amp;SUBSTITUTE(选项表[[#This Row],[选项表]],",","&lt;/x&gt;&lt;x&gt;") &amp;"&lt;/x&gt;&lt;/select&gt;","//x")
        )
    )
),"无合适选项，请联系作者更新数据")</f>
        <v>256</v>
      </c>
    </row>
    <row r="2579" spans="2:14" x14ac:dyDescent="0.4">
      <c r="B2579" s="4" t="s">
        <v>63</v>
      </c>
      <c r="C2579" s="4" t="s">
        <v>1872</v>
      </c>
      <c r="D2579">
        <v>160</v>
      </c>
      <c r="F2579" t="s">
        <v>1970</v>
      </c>
      <c r="G2579" s="4" t="s">
        <v>1875</v>
      </c>
      <c r="H2579" s="4" t="s">
        <v>2087</v>
      </c>
      <c r="I2579" s="4" t="str">
        <f t="shared" si="40"/>
        <v>选项表!$M$2579#</v>
      </c>
      <c r="J2579" s="4"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IFERROR(_xlfn._xlws.SORT(
    _xlfn.UNIQUE(
        TRANSPOSE(
            _xlfn.FILTERXML("&lt;select&gt;&lt;x&gt;"&amp;SUBSTITUTE(选项表[[#This Row],[选项表]],",","&lt;/x&gt;&lt;x&gt;") &amp;"&lt;/x&gt;&lt;/select&gt;","//x")
        )
    )
),"无合适选项，请联系作者更新数据")</f>
        <v>320</v>
      </c>
    </row>
    <row r="2580" spans="2:14" x14ac:dyDescent="0.4">
      <c r="B2580" s="4" t="s">
        <v>63</v>
      </c>
      <c r="C2580" s="4" t="s">
        <v>1872</v>
      </c>
      <c r="D2580">
        <v>180</v>
      </c>
      <c r="F2580" t="s">
        <v>1970</v>
      </c>
      <c r="G2580" s="4" t="s">
        <v>1875</v>
      </c>
      <c r="H2580" s="4" t="s">
        <v>2118</v>
      </c>
      <c r="I2580" s="4" t="str">
        <f t="shared" si="40"/>
        <v>选项表!$M$2580#</v>
      </c>
      <c r="J2580" s="4"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IFERROR(_xlfn._xlws.SORT(
    _xlfn.UNIQUE(
        TRANSPOSE(
            _xlfn.FILTERXML("&lt;select&gt;&lt;x&gt;"&amp;SUBSTITUTE(选项表[[#This Row],[选项表]],",","&lt;/x&gt;&lt;x&gt;") &amp;"&lt;/x&gt;&lt;/select&gt;","//x")
        )
    )
),"无合适选项，请联系作者更新数据")</f>
        <v>464</v>
      </c>
    </row>
    <row r="2581" spans="2:14" x14ac:dyDescent="0.4">
      <c r="B2581" s="4" t="s">
        <v>63</v>
      </c>
      <c r="C2581" s="4" t="s">
        <v>1872</v>
      </c>
      <c r="D2581">
        <v>1</v>
      </c>
      <c r="F2581" t="s">
        <v>1973</v>
      </c>
      <c r="G2581" s="4" t="s">
        <v>1875</v>
      </c>
      <c r="H2581" s="4" t="s">
        <v>2227</v>
      </c>
      <c r="I2581" s="4" t="str">
        <f t="shared" si="40"/>
        <v>选项表!$M$2581#</v>
      </c>
      <c r="J2581" s="4"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N2581">IFERROR(_xlfn._xlws.SORT(
    _xlfn.UNIQUE(
        TRANSPOSE(
            _xlfn.FILTERXML("&lt;select&gt;&lt;x&gt;"&amp;SUBSTITUTE(选项表[[#This Row],[选项表]],",","&lt;/x&gt;&lt;x&gt;") &amp;"&lt;/x&gt;&lt;/select&gt;","//x")
        )
    )
),"无合适选项，请联系作者更新数据")</f>
        <v>2</v>
      </c>
      <c r="N2581">
        <v>4</v>
      </c>
    </row>
    <row r="2582" spans="2:14" x14ac:dyDescent="0.4">
      <c r="B2582" s="4" t="s">
        <v>63</v>
      </c>
      <c r="C2582" s="4" t="s">
        <v>1872</v>
      </c>
      <c r="D2582">
        <v>2</v>
      </c>
      <c r="F2582" t="s">
        <v>1973</v>
      </c>
      <c r="G2582" s="4" t="s">
        <v>1875</v>
      </c>
      <c r="H2582" s="4" t="s">
        <v>2038</v>
      </c>
      <c r="I2582" s="4" t="str">
        <f t="shared" si="40"/>
        <v>选项表!$M$2582#</v>
      </c>
      <c r="J2582" s="4"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N2582">IFERROR(_xlfn._xlws.SORT(
    _xlfn.UNIQUE(
        TRANSPOSE(
            _xlfn.FILTERXML("&lt;select&gt;&lt;x&gt;"&amp;SUBSTITUTE(选项表[[#This Row],[选项表]],",","&lt;/x&gt;&lt;x&gt;") &amp;"&lt;/x&gt;&lt;/select&gt;","//x")
        )
    )
),"无合适选项，请联系作者更新数据")</f>
        <v>4</v>
      </c>
      <c r="N2582">
        <v>8</v>
      </c>
    </row>
    <row r="2583" spans="2:14" x14ac:dyDescent="0.4">
      <c r="B2583" s="4" t="s">
        <v>63</v>
      </c>
      <c r="C2583" s="4" t="s">
        <v>1872</v>
      </c>
      <c r="D2583">
        <v>4</v>
      </c>
      <c r="F2583" t="s">
        <v>1973</v>
      </c>
      <c r="G2583" s="4" t="s">
        <v>1875</v>
      </c>
      <c r="H2583" s="4" t="s">
        <v>2217</v>
      </c>
      <c r="I2583" s="4" t="str">
        <f t="shared" si="40"/>
        <v>选项表!$M$2583#</v>
      </c>
      <c r="J2583" s="4"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N2583">IFERROR(_xlfn._xlws.SORT(
    _xlfn.UNIQUE(
        TRANSPOSE(
            _xlfn.FILTERXML("&lt;select&gt;&lt;x&gt;"&amp;SUBSTITUTE(选项表[[#This Row],[选项表]],",","&lt;/x&gt;&lt;x&gt;") &amp;"&lt;/x&gt;&lt;/select&gt;","//x")
        )
    )
),"无合适选项，请联系作者更新数据")</f>
        <v>8</v>
      </c>
      <c r="N2583">
        <v>16</v>
      </c>
    </row>
    <row r="2584" spans="2:14" x14ac:dyDescent="0.4">
      <c r="B2584" s="4" t="s">
        <v>63</v>
      </c>
      <c r="C2584" s="4" t="s">
        <v>1872</v>
      </c>
      <c r="D2584">
        <v>8</v>
      </c>
      <c r="F2584" t="s">
        <v>1973</v>
      </c>
      <c r="G2584" s="4" t="s">
        <v>1875</v>
      </c>
      <c r="H2584" s="4" t="s">
        <v>2218</v>
      </c>
      <c r="I2584" s="4" t="str">
        <f t="shared" si="40"/>
        <v>选项表!$M$2584#</v>
      </c>
      <c r="J2584" s="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N2584">IFERROR(_xlfn._xlws.SORT(
    _xlfn.UNIQUE(
        TRANSPOSE(
            _xlfn.FILTERXML("&lt;select&gt;&lt;x&gt;"&amp;SUBSTITUTE(选项表[[#This Row],[选项表]],",","&lt;/x&gt;&lt;x&gt;") &amp;"&lt;/x&gt;&lt;/select&gt;","//x")
        )
    )
),"无合适选项，请联系作者更新数据")</f>
        <v>16</v>
      </c>
      <c r="N2584">
        <v>32</v>
      </c>
    </row>
    <row r="2585" spans="2:14" x14ac:dyDescent="0.4">
      <c r="B2585" s="4" t="s">
        <v>63</v>
      </c>
      <c r="C2585" s="4" t="s">
        <v>1872</v>
      </c>
      <c r="D2585">
        <v>16</v>
      </c>
      <c r="F2585" t="s">
        <v>1973</v>
      </c>
      <c r="G2585" s="4" t="s">
        <v>1875</v>
      </c>
      <c r="H2585" s="4" t="s">
        <v>2219</v>
      </c>
      <c r="I2585" s="4" t="str">
        <f t="shared" si="40"/>
        <v>选项表!$M$2585#</v>
      </c>
      <c r="J2585" s="4"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N2585">IFERROR(_xlfn._xlws.SORT(
    _xlfn.UNIQUE(
        TRANSPOSE(
            _xlfn.FILTERXML("&lt;select&gt;&lt;x&gt;"&amp;SUBSTITUTE(选项表[[#This Row],[选项表]],",","&lt;/x&gt;&lt;x&gt;") &amp;"&lt;/x&gt;&lt;/select&gt;","//x")
        )
    )
),"无合适选项，请联系作者更新数据")</f>
        <v>32</v>
      </c>
      <c r="N2585">
        <v>64</v>
      </c>
    </row>
    <row r="2586" spans="2:14" x14ac:dyDescent="0.4">
      <c r="B2586" s="4" t="s">
        <v>63</v>
      </c>
      <c r="C2586" s="4" t="s">
        <v>1872</v>
      </c>
      <c r="D2586">
        <v>24</v>
      </c>
      <c r="F2586" t="s">
        <v>1973</v>
      </c>
      <c r="G2586" s="4" t="s">
        <v>1875</v>
      </c>
      <c r="H2586" s="4" t="s">
        <v>2051</v>
      </c>
      <c r="I2586" s="4" t="str">
        <f t="shared" si="40"/>
        <v>选项表!$M$2586#</v>
      </c>
      <c r="J2586" s="4"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N2586">IFERROR(_xlfn._xlws.SORT(
    _xlfn.UNIQUE(
        TRANSPOSE(
            _xlfn.FILTERXML("&lt;select&gt;&lt;x&gt;"&amp;SUBSTITUTE(选项表[[#This Row],[选项表]],",","&lt;/x&gt;&lt;x&gt;") &amp;"&lt;/x&gt;&lt;/select&gt;","//x")
        )
    )
),"无合适选项，请联系作者更新数据")</f>
        <v>48</v>
      </c>
      <c r="N2586">
        <v>96</v>
      </c>
    </row>
    <row r="2587" spans="2:14" x14ac:dyDescent="0.4">
      <c r="B2587" s="4" t="s">
        <v>63</v>
      </c>
      <c r="C2587" s="4" t="s">
        <v>1872</v>
      </c>
      <c r="D2587">
        <v>32</v>
      </c>
      <c r="F2587" t="s">
        <v>1973</v>
      </c>
      <c r="G2587" s="4" t="s">
        <v>1875</v>
      </c>
      <c r="H2587" s="4" t="s">
        <v>2220</v>
      </c>
      <c r="I2587" s="4" t="str">
        <f t="shared" si="40"/>
        <v>选项表!$M$2587#</v>
      </c>
      <c r="J2587" s="4"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N2587">IFERROR(_xlfn._xlws.SORT(
    _xlfn.UNIQUE(
        TRANSPOSE(
            _xlfn.FILTERXML("&lt;select&gt;&lt;x&gt;"&amp;SUBSTITUTE(选项表[[#This Row],[选项表]],",","&lt;/x&gt;&lt;x&gt;") &amp;"&lt;/x&gt;&lt;/select&gt;","//x")
        )
    )
),"无合适选项，请联系作者更新数据")</f>
        <v>64</v>
      </c>
      <c r="N2587">
        <v>128</v>
      </c>
    </row>
    <row r="2588" spans="2:14" x14ac:dyDescent="0.4">
      <c r="B2588" s="4" t="s">
        <v>63</v>
      </c>
      <c r="C2588" s="4" t="s">
        <v>1872</v>
      </c>
      <c r="D2588">
        <v>48</v>
      </c>
      <c r="F2588" t="s">
        <v>1973</v>
      </c>
      <c r="G2588" s="4" t="s">
        <v>1875</v>
      </c>
      <c r="H2588" s="4" t="s">
        <v>2221</v>
      </c>
      <c r="I2588" s="4" t="str">
        <f t="shared" si="40"/>
        <v>选项表!$M$2588#</v>
      </c>
      <c r="J2588" s="4"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96</v>
      </c>
      <c r="N2588">
        <v>192</v>
      </c>
    </row>
    <row r="2589" spans="2:14" x14ac:dyDescent="0.4">
      <c r="B2589" s="4" t="s">
        <v>63</v>
      </c>
      <c r="C2589" s="4" t="s">
        <v>1872</v>
      </c>
      <c r="D2589">
        <v>64</v>
      </c>
      <c r="F2589" t="s">
        <v>1973</v>
      </c>
      <c r="G2589" s="4" t="s">
        <v>1875</v>
      </c>
      <c r="H2589" s="4" t="s">
        <v>2111</v>
      </c>
      <c r="I2589" s="4" t="str">
        <f t="shared" si="40"/>
        <v>选项表!$M$2589#</v>
      </c>
      <c r="J2589" s="4"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IFERROR(_xlfn._xlws.SORT(
    _xlfn.UNIQUE(
        TRANSPOSE(
            _xlfn.FILTERXML("&lt;select&gt;&lt;x&gt;"&amp;SUBSTITUTE(选项表[[#This Row],[选项表]],",","&lt;/x&gt;&lt;x&gt;") &amp;"&lt;/x&gt;&lt;/select&gt;","//x")
        )
    )
),"无合适选项，请联系作者更新数据")</f>
        <v>256</v>
      </c>
    </row>
    <row r="2590" spans="2:14" x14ac:dyDescent="0.4">
      <c r="B2590" s="4" t="s">
        <v>63</v>
      </c>
      <c r="C2590" s="4" t="s">
        <v>1872</v>
      </c>
      <c r="D2590">
        <v>4</v>
      </c>
      <c r="F2590" t="s">
        <v>1967</v>
      </c>
      <c r="G2590" s="4" t="s">
        <v>1875</v>
      </c>
      <c r="H2590" s="4" t="s">
        <v>2055</v>
      </c>
      <c r="I2590" s="4" t="str">
        <f t="shared" si="40"/>
        <v>选项表!$M$2590#</v>
      </c>
      <c r="J2590" s="4"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IFERROR(_xlfn._xlws.SORT(
    _xlfn.UNIQUE(
        TRANSPOSE(
            _xlfn.FILTERXML("&lt;select&gt;&lt;x&gt;"&amp;SUBSTITUTE(选项表[[#This Row],[选项表]],",","&lt;/x&gt;&lt;x&gt;") &amp;"&lt;/x&gt;&lt;/select&gt;","//x")
        )
    )
),"无合适选项，请联系作者更新数据")</f>
        <v>16</v>
      </c>
    </row>
    <row r="2591" spans="2:14" x14ac:dyDescent="0.4">
      <c r="B2591" s="4" t="s">
        <v>63</v>
      </c>
      <c r="C2591" s="4" t="s">
        <v>1872</v>
      </c>
      <c r="D2591">
        <v>8</v>
      </c>
      <c r="F2591" t="s">
        <v>1967</v>
      </c>
      <c r="G2591" s="4" t="s">
        <v>1875</v>
      </c>
      <c r="H2591" s="4" t="s">
        <v>2218</v>
      </c>
      <c r="I2591" s="4" t="str">
        <f t="shared" si="40"/>
        <v>选项表!$M$2591#</v>
      </c>
      <c r="J2591" s="4"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N2591">IFERROR(_xlfn._xlws.SORT(
    _xlfn.UNIQUE(
        TRANSPOSE(
            _xlfn.FILTERXML("&lt;select&gt;&lt;x&gt;"&amp;SUBSTITUTE(选项表[[#This Row],[选项表]],",","&lt;/x&gt;&lt;x&gt;") &amp;"&lt;/x&gt;&lt;/select&gt;","//x")
        )
    )
),"无合适选项，请联系作者更新数据")</f>
        <v>16</v>
      </c>
      <c r="N2591">
        <v>32</v>
      </c>
    </row>
    <row r="2592" spans="2:14" x14ac:dyDescent="0.4">
      <c r="B2592" s="4" t="s">
        <v>63</v>
      </c>
      <c r="C2592" s="4" t="s">
        <v>1872</v>
      </c>
      <c r="D2592">
        <v>16</v>
      </c>
      <c r="F2592" t="s">
        <v>1967</v>
      </c>
      <c r="G2592" s="4" t="s">
        <v>1875</v>
      </c>
      <c r="H2592" s="4" t="s">
        <v>2219</v>
      </c>
      <c r="I2592" s="4" t="str">
        <f t="shared" si="40"/>
        <v>选项表!$M$2592#</v>
      </c>
      <c r="J2592" s="4"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N2592">IFERROR(_xlfn._xlws.SORT(
    _xlfn.UNIQUE(
        TRANSPOSE(
            _xlfn.FILTERXML("&lt;select&gt;&lt;x&gt;"&amp;SUBSTITUTE(选项表[[#This Row],[选项表]],",","&lt;/x&gt;&lt;x&gt;") &amp;"&lt;/x&gt;&lt;/select&gt;","//x")
        )
    )
),"无合适选项，请联系作者更新数据")</f>
        <v>32</v>
      </c>
      <c r="N2592">
        <v>64</v>
      </c>
    </row>
    <row r="2593" spans="2:15" x14ac:dyDescent="0.4">
      <c r="B2593" s="4" t="s">
        <v>63</v>
      </c>
      <c r="C2593" s="4" t="s">
        <v>1872</v>
      </c>
      <c r="D2593">
        <v>32</v>
      </c>
      <c r="F2593" t="s">
        <v>1967</v>
      </c>
      <c r="G2593" s="4" t="s">
        <v>1875</v>
      </c>
      <c r="H2593" s="4" t="s">
        <v>2220</v>
      </c>
      <c r="I2593" s="4" t="str">
        <f t="shared" si="40"/>
        <v>选项表!$M$2593#</v>
      </c>
      <c r="J2593" s="4"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64</v>
      </c>
      <c r="N2593">
        <v>128</v>
      </c>
    </row>
    <row r="2594" spans="2:15" x14ac:dyDescent="0.4">
      <c r="B2594" s="4" t="s">
        <v>63</v>
      </c>
      <c r="C2594" s="4" t="s">
        <v>1872</v>
      </c>
      <c r="D2594">
        <v>68</v>
      </c>
      <c r="F2594" t="s">
        <v>1967</v>
      </c>
      <c r="G2594" s="4" t="s">
        <v>1875</v>
      </c>
      <c r="H2594" s="4" t="s">
        <v>2072</v>
      </c>
      <c r="I2594" s="4" t="str">
        <f t="shared" si="40"/>
        <v>选项表!$M$2594#</v>
      </c>
      <c r="J2594" s="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IFERROR(_xlfn._xlws.SORT(
    _xlfn.UNIQUE(
        TRANSPOSE(
            _xlfn.FILTERXML("&lt;select&gt;&lt;x&gt;"&amp;SUBSTITUTE(选项表[[#This Row],[选项表]],",","&lt;/x&gt;&lt;x&gt;") &amp;"&lt;/x&gt;&lt;/select&gt;","//x")
        )
    )
),"无合适选项，请联系作者更新数据")</f>
        <v>316</v>
      </c>
    </row>
    <row r="2595" spans="2:15" x14ac:dyDescent="0.4">
      <c r="B2595" s="4" t="s">
        <v>63</v>
      </c>
      <c r="C2595" s="4" t="s">
        <v>1872</v>
      </c>
      <c r="D2595">
        <v>1</v>
      </c>
      <c r="F2595" t="s">
        <v>1969</v>
      </c>
      <c r="G2595" s="4" t="s">
        <v>1875</v>
      </c>
      <c r="H2595" s="4" t="s">
        <v>2185</v>
      </c>
      <c r="I2595" s="4" t="str">
        <f t="shared" si="40"/>
        <v>选项表!$M$2595#</v>
      </c>
      <c r="J2595" s="4"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O2595">IFERROR(_xlfn._xlws.SORT(
    _xlfn.UNIQUE(
        TRANSPOSE(
            _xlfn.FILTERXML("&lt;select&gt;&lt;x&gt;"&amp;SUBSTITUTE(选项表[[#This Row],[选项表]],",","&lt;/x&gt;&lt;x&gt;") &amp;"&lt;/x&gt;&lt;/select&gt;","//x")
        )
    )
),"无合适选项，请联系作者更新数据")</f>
        <v>1</v>
      </c>
      <c r="N2595">
        <v>2</v>
      </c>
      <c r="O2595">
        <v>4</v>
      </c>
    </row>
    <row r="2596" spans="2:15" x14ac:dyDescent="0.4">
      <c r="B2596" s="4" t="s">
        <v>63</v>
      </c>
      <c r="C2596" s="4" t="s">
        <v>1872</v>
      </c>
      <c r="D2596">
        <v>2</v>
      </c>
      <c r="F2596" t="s">
        <v>1969</v>
      </c>
      <c r="G2596" s="4" t="s">
        <v>1875</v>
      </c>
      <c r="H2596" s="4" t="s">
        <v>2038</v>
      </c>
      <c r="I2596" s="4" t="str">
        <f t="shared" si="40"/>
        <v>选项表!$M$2596#</v>
      </c>
      <c r="J2596" s="4"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4</v>
      </c>
      <c r="N2596">
        <v>8</v>
      </c>
    </row>
    <row r="2597" spans="2:15" x14ac:dyDescent="0.4">
      <c r="B2597" s="4" t="s">
        <v>63</v>
      </c>
      <c r="C2597" s="4" t="s">
        <v>1872</v>
      </c>
      <c r="D2597">
        <v>4</v>
      </c>
      <c r="F2597" t="s">
        <v>1969</v>
      </c>
      <c r="G2597" s="4" t="s">
        <v>1875</v>
      </c>
      <c r="H2597" s="4" t="s">
        <v>2217</v>
      </c>
      <c r="I2597" s="4" t="str">
        <f t="shared" si="40"/>
        <v>选项表!$M$2597#</v>
      </c>
      <c r="J2597" s="4"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8</v>
      </c>
      <c r="N2597">
        <v>16</v>
      </c>
    </row>
    <row r="2598" spans="2:15" x14ac:dyDescent="0.4">
      <c r="B2598" s="4" t="s">
        <v>63</v>
      </c>
      <c r="C2598" s="4" t="s">
        <v>1872</v>
      </c>
      <c r="D2598">
        <v>8</v>
      </c>
      <c r="F2598" t="s">
        <v>1969</v>
      </c>
      <c r="G2598" s="4" t="s">
        <v>1875</v>
      </c>
      <c r="H2598" s="4" t="s">
        <v>2218</v>
      </c>
      <c r="I2598" s="4" t="str">
        <f t="shared" si="40"/>
        <v>选项表!$M$2598#</v>
      </c>
      <c r="J2598" s="4"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16</v>
      </c>
      <c r="N2598">
        <v>32</v>
      </c>
    </row>
    <row r="2599" spans="2:15" x14ac:dyDescent="0.4">
      <c r="B2599" s="4" t="s">
        <v>63</v>
      </c>
      <c r="C2599" s="4" t="s">
        <v>1872</v>
      </c>
      <c r="D2599">
        <v>16</v>
      </c>
      <c r="F2599" t="s">
        <v>1969</v>
      </c>
      <c r="G2599" s="4" t="s">
        <v>1875</v>
      </c>
      <c r="H2599" s="4" t="s">
        <v>2219</v>
      </c>
      <c r="I2599" s="4" t="str">
        <f t="shared" si="40"/>
        <v>选项表!$M$2599#</v>
      </c>
      <c r="J2599" s="4"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N2599">IFERROR(_xlfn._xlws.SORT(
    _xlfn.UNIQUE(
        TRANSPOSE(
            _xlfn.FILTERXML("&lt;select&gt;&lt;x&gt;"&amp;SUBSTITUTE(选项表[[#This Row],[选项表]],",","&lt;/x&gt;&lt;x&gt;") &amp;"&lt;/x&gt;&lt;/select&gt;","//x")
        )
    )
),"无合适选项，请联系作者更新数据")</f>
        <v>32</v>
      </c>
      <c r="N2599">
        <v>64</v>
      </c>
    </row>
    <row r="2600" spans="2:15" x14ac:dyDescent="0.4">
      <c r="B2600" s="4" t="s">
        <v>63</v>
      </c>
      <c r="C2600" s="4" t="s">
        <v>1872</v>
      </c>
      <c r="D2600">
        <v>32</v>
      </c>
      <c r="F2600" t="s">
        <v>1969</v>
      </c>
      <c r="G2600" s="4" t="s">
        <v>1875</v>
      </c>
      <c r="H2600" s="4" t="s">
        <v>2220</v>
      </c>
      <c r="I2600" s="4" t="str">
        <f t="shared" si="40"/>
        <v>选项表!$M$2600#</v>
      </c>
      <c r="J2600" s="4"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N2600">IFERROR(_xlfn._xlws.SORT(
    _xlfn.UNIQUE(
        TRANSPOSE(
            _xlfn.FILTERXML("&lt;select&gt;&lt;x&gt;"&amp;SUBSTITUTE(选项表[[#This Row],[选项表]],",","&lt;/x&gt;&lt;x&gt;") &amp;"&lt;/x&gt;&lt;/select&gt;","//x")
        )
    )
),"无合适选项，请联系作者更新数据")</f>
        <v>64</v>
      </c>
      <c r="N2600">
        <v>128</v>
      </c>
    </row>
    <row r="2601" spans="2:15" x14ac:dyDescent="0.4">
      <c r="B2601" s="4" t="s">
        <v>63</v>
      </c>
      <c r="C2601" s="4" t="s">
        <v>1872</v>
      </c>
      <c r="D2601">
        <v>48</v>
      </c>
      <c r="F2601" t="s">
        <v>1969</v>
      </c>
      <c r="G2601" s="4" t="s">
        <v>1875</v>
      </c>
      <c r="H2601" s="4" t="s">
        <v>2221</v>
      </c>
      <c r="I2601" s="4" t="str">
        <f t="shared" si="40"/>
        <v>选项表!$M$2601#</v>
      </c>
      <c r="J2601" s="4"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96</v>
      </c>
      <c r="N2601">
        <v>192</v>
      </c>
    </row>
    <row r="2602" spans="2:15" x14ac:dyDescent="0.4">
      <c r="B2602" s="4" t="s">
        <v>63</v>
      </c>
      <c r="C2602" s="4" t="s">
        <v>1872</v>
      </c>
      <c r="D2602">
        <v>64</v>
      </c>
      <c r="F2602" t="s">
        <v>1969</v>
      </c>
      <c r="G2602" s="4" t="s">
        <v>1875</v>
      </c>
      <c r="H2602" s="4" t="s">
        <v>2222</v>
      </c>
      <c r="I2602" s="4" t="str">
        <f t="shared" si="40"/>
        <v>选项表!$M$2602#</v>
      </c>
      <c r="J2602" s="4"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N2602">IFERROR(_xlfn._xlws.SORT(
    _xlfn.UNIQUE(
        TRANSPOSE(
            _xlfn.FILTERXML("&lt;select&gt;&lt;x&gt;"&amp;SUBSTITUTE(选项表[[#This Row],[选项表]],",","&lt;/x&gt;&lt;x&gt;") &amp;"&lt;/x&gt;&lt;/select&gt;","//x")
        )
    )
),"无合适选项，请联系作者更新数据")</f>
        <v>128</v>
      </c>
      <c r="N2602">
        <v>256</v>
      </c>
    </row>
    <row r="2603" spans="2:15" x14ac:dyDescent="0.4">
      <c r="B2603" s="4" t="s">
        <v>63</v>
      </c>
      <c r="C2603" s="4" t="s">
        <v>1872</v>
      </c>
      <c r="D2603">
        <v>80</v>
      </c>
      <c r="F2603" t="s">
        <v>1969</v>
      </c>
      <c r="G2603" s="4" t="s">
        <v>1875</v>
      </c>
      <c r="H2603" s="4" t="s">
        <v>2224</v>
      </c>
      <c r="I2603" s="4" t="str">
        <f t="shared" si="40"/>
        <v>选项表!$M$2603#</v>
      </c>
      <c r="J2603" s="4"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N2603">IFERROR(_xlfn._xlws.SORT(
    _xlfn.UNIQUE(
        TRANSPOSE(
            _xlfn.FILTERXML("&lt;select&gt;&lt;x&gt;"&amp;SUBSTITUTE(选项表[[#This Row],[选项表]],",","&lt;/x&gt;&lt;x&gt;") &amp;"&lt;/x&gt;&lt;/select&gt;","//x")
        )
    )
),"无合适选项，请联系作者更新数据")</f>
        <v>160</v>
      </c>
      <c r="N2603">
        <v>320</v>
      </c>
    </row>
    <row r="2604" spans="2:15" x14ac:dyDescent="0.4">
      <c r="B2604" s="4" t="s">
        <v>63</v>
      </c>
      <c r="C2604" s="4" t="s">
        <v>1872</v>
      </c>
      <c r="D2604">
        <v>96</v>
      </c>
      <c r="F2604" t="s">
        <v>1969</v>
      </c>
      <c r="G2604" s="4" t="s">
        <v>1875</v>
      </c>
      <c r="H2604" s="4" t="s">
        <v>2225</v>
      </c>
      <c r="I2604" s="4" t="str">
        <f t="shared" si="40"/>
        <v>选项表!$M$2604#</v>
      </c>
      <c r="J2604" s="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N2604">IFERROR(_xlfn._xlws.SORT(
    _xlfn.UNIQUE(
        TRANSPOSE(
            _xlfn.FILTERXML("&lt;select&gt;&lt;x&gt;"&amp;SUBSTITUTE(选项表[[#This Row],[选项表]],",","&lt;/x&gt;&lt;x&gt;") &amp;"&lt;/x&gt;&lt;/select&gt;","//x")
        )
    )
),"无合适选项，请联系作者更新数据")</f>
        <v>192</v>
      </c>
      <c r="N2604">
        <v>384</v>
      </c>
    </row>
    <row r="2605" spans="2:15" x14ac:dyDescent="0.4">
      <c r="B2605" s="4" t="s">
        <v>63</v>
      </c>
      <c r="C2605" s="4" t="s">
        <v>1872</v>
      </c>
      <c r="D2605">
        <v>116</v>
      </c>
      <c r="F2605" t="s">
        <v>1969</v>
      </c>
      <c r="G2605" s="4" t="s">
        <v>1875</v>
      </c>
      <c r="H2605" s="4" t="s">
        <v>2074</v>
      </c>
      <c r="I2605" s="4" t="str">
        <f t="shared" si="40"/>
        <v>选项表!$M$2605#</v>
      </c>
      <c r="J2605" s="4"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N2605">IFERROR(_xlfn._xlws.SORT(
    _xlfn.UNIQUE(
        TRANSPOSE(
            _xlfn.FILTERXML("&lt;select&gt;&lt;x&gt;"&amp;SUBSTITUTE(选项表[[#This Row],[选项表]],",","&lt;/x&gt;&lt;x&gt;") &amp;"&lt;/x&gt;&lt;/select&gt;","//x")
        )
    )
),"无合适选项，请联系作者更新数据")</f>
        <v>216</v>
      </c>
      <c r="N2605">
        <v>470</v>
      </c>
    </row>
    <row r="2606" spans="2:15" x14ac:dyDescent="0.4">
      <c r="B2606" s="4" t="s">
        <v>63</v>
      </c>
      <c r="C2606" s="4" t="s">
        <v>1872</v>
      </c>
      <c r="D2606">
        <v>128</v>
      </c>
      <c r="F2606" t="s">
        <v>1969</v>
      </c>
      <c r="G2606" s="4" t="s">
        <v>1875</v>
      </c>
      <c r="H2606" s="4" t="s">
        <v>2226</v>
      </c>
      <c r="I2606" s="4" t="str">
        <f t="shared" si="40"/>
        <v>选项表!$M$2606#</v>
      </c>
      <c r="J2606" s="4"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N2606">IFERROR(_xlfn._xlws.SORT(
    _xlfn.UNIQUE(
        TRANSPOSE(
            _xlfn.FILTERXML("&lt;select&gt;&lt;x&gt;"&amp;SUBSTITUTE(选项表[[#This Row],[选项表]],",","&lt;/x&gt;&lt;x&gt;") &amp;"&lt;/x&gt;&lt;/select&gt;","//x")
        )
    )
),"无合适选项，请联系作者更新数据")</f>
        <v>215</v>
      </c>
      <c r="N2606">
        <v>256</v>
      </c>
    </row>
    <row r="2607" spans="2:15" x14ac:dyDescent="0.4">
      <c r="B2607" s="4" t="s">
        <v>63</v>
      </c>
      <c r="C2607" s="4" t="s">
        <v>1872</v>
      </c>
      <c r="D2607">
        <v>160</v>
      </c>
      <c r="F2607" t="s">
        <v>1969</v>
      </c>
      <c r="G2607" s="4" t="s">
        <v>1875</v>
      </c>
      <c r="H2607" s="4" t="s">
        <v>2155</v>
      </c>
      <c r="I2607" s="4" t="str">
        <f t="shared" si="40"/>
        <v>选项表!$M$2607#</v>
      </c>
      <c r="J2607" s="4"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320</v>
      </c>
      <c r="N2607">
        <v>640</v>
      </c>
    </row>
    <row r="2608" spans="2:15" x14ac:dyDescent="0.4">
      <c r="B2608" s="4" t="s">
        <v>63</v>
      </c>
      <c r="C2608" s="4" t="s">
        <v>1872</v>
      </c>
      <c r="D2608">
        <v>232</v>
      </c>
      <c r="F2608" t="s">
        <v>1969</v>
      </c>
      <c r="G2608" s="4" t="s">
        <v>1875</v>
      </c>
      <c r="H2608" s="4" t="s">
        <v>2078</v>
      </c>
      <c r="I2608" s="4" t="str">
        <f t="shared" si="40"/>
        <v>选项表!$M$2608#</v>
      </c>
      <c r="J2608" s="4"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N2608">IFERROR(_xlfn._xlws.SORT(
    _xlfn.UNIQUE(
        TRANSPOSE(
            _xlfn.FILTERXML("&lt;select&gt;&lt;x&gt;"&amp;SUBSTITUTE(选项表[[#This Row],[选项表]],",","&lt;/x&gt;&lt;x&gt;") &amp;"&lt;/x&gt;&lt;/select&gt;","//x")
        )
    )
),"无合适选项，请联系作者更新数据")</f>
        <v>432</v>
      </c>
      <c r="N2608">
        <v>940</v>
      </c>
    </row>
    <row r="2609" spans="2:15" x14ac:dyDescent="0.4">
      <c r="B2609" s="4" t="s">
        <v>63</v>
      </c>
      <c r="C2609" s="4" t="s">
        <v>1872</v>
      </c>
      <c r="D2609">
        <v>1</v>
      </c>
      <c r="F2609" t="s">
        <v>1974</v>
      </c>
      <c r="G2609" s="4" t="s">
        <v>1875</v>
      </c>
      <c r="H2609" s="4" t="s">
        <v>2185</v>
      </c>
      <c r="I2609" s="4" t="str">
        <f t="shared" si="40"/>
        <v>选项表!$M$2609#</v>
      </c>
      <c r="J2609" s="4"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O2609">IFERROR(_xlfn._xlws.SORT(
    _xlfn.UNIQUE(
        TRANSPOSE(
            _xlfn.FILTERXML("&lt;select&gt;&lt;x&gt;"&amp;SUBSTITUTE(选项表[[#This Row],[选项表]],",","&lt;/x&gt;&lt;x&gt;") &amp;"&lt;/x&gt;&lt;/select&gt;","//x")
        )
    )
),"无合适选项，请联系作者更新数据")</f>
        <v>1</v>
      </c>
      <c r="N2609">
        <v>2</v>
      </c>
      <c r="O2609">
        <v>4</v>
      </c>
    </row>
    <row r="2610" spans="2:15" x14ac:dyDescent="0.4">
      <c r="B2610" s="4" t="s">
        <v>63</v>
      </c>
      <c r="C2610" s="4" t="s">
        <v>1872</v>
      </c>
      <c r="D2610">
        <v>2</v>
      </c>
      <c r="F2610" t="s">
        <v>1974</v>
      </c>
      <c r="G2610" s="4" t="s">
        <v>1875</v>
      </c>
      <c r="H2610" s="4" t="s">
        <v>2038</v>
      </c>
      <c r="I2610" s="4" t="str">
        <f t="shared" si="40"/>
        <v>选项表!$M$2610#</v>
      </c>
      <c r="J2610" s="4"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N2610">IFERROR(_xlfn._xlws.SORT(
    _xlfn.UNIQUE(
        TRANSPOSE(
            _xlfn.FILTERXML("&lt;select&gt;&lt;x&gt;"&amp;SUBSTITUTE(选项表[[#This Row],[选项表]],",","&lt;/x&gt;&lt;x&gt;") &amp;"&lt;/x&gt;&lt;/select&gt;","//x")
        )
    )
),"无合适选项，请联系作者更新数据")</f>
        <v>4</v>
      </c>
      <c r="N2610">
        <v>8</v>
      </c>
    </row>
    <row r="2611" spans="2:15" x14ac:dyDescent="0.4">
      <c r="B2611" s="4" t="s">
        <v>63</v>
      </c>
      <c r="C2611" s="4" t="s">
        <v>1872</v>
      </c>
      <c r="D2611">
        <v>4</v>
      </c>
      <c r="F2611" t="s">
        <v>1974</v>
      </c>
      <c r="G2611" s="4" t="s">
        <v>1875</v>
      </c>
      <c r="H2611" s="4" t="s">
        <v>2217</v>
      </c>
      <c r="I2611" s="4" t="str">
        <f t="shared" si="40"/>
        <v>选项表!$M$2611#</v>
      </c>
      <c r="J2611" s="4"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N2611">IFERROR(_xlfn._xlws.SORT(
    _xlfn.UNIQUE(
        TRANSPOSE(
            _xlfn.FILTERXML("&lt;select&gt;&lt;x&gt;"&amp;SUBSTITUTE(选项表[[#This Row],[选项表]],",","&lt;/x&gt;&lt;x&gt;") &amp;"&lt;/x&gt;&lt;/select&gt;","//x")
        )
    )
),"无合适选项，请联系作者更新数据")</f>
        <v>8</v>
      </c>
      <c r="N2611">
        <v>16</v>
      </c>
    </row>
    <row r="2612" spans="2:15" x14ac:dyDescent="0.4">
      <c r="B2612" s="4" t="s">
        <v>63</v>
      </c>
      <c r="C2612" s="4" t="s">
        <v>1872</v>
      </c>
      <c r="D2612">
        <v>8</v>
      </c>
      <c r="F2612" t="s">
        <v>1974</v>
      </c>
      <c r="G2612" s="4" t="s">
        <v>1875</v>
      </c>
      <c r="H2612" s="4" t="s">
        <v>2218</v>
      </c>
      <c r="I2612" s="4" t="str">
        <f t="shared" si="40"/>
        <v>选项表!$M$2612#</v>
      </c>
      <c r="J2612" s="4"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N2612">IFERROR(_xlfn._xlws.SORT(
    _xlfn.UNIQUE(
        TRANSPOSE(
            _xlfn.FILTERXML("&lt;select&gt;&lt;x&gt;"&amp;SUBSTITUTE(选项表[[#This Row],[选项表]],",","&lt;/x&gt;&lt;x&gt;") &amp;"&lt;/x&gt;&lt;/select&gt;","//x")
        )
    )
),"无合适选项，请联系作者更新数据")</f>
        <v>16</v>
      </c>
      <c r="N2612">
        <v>32</v>
      </c>
    </row>
    <row r="2613" spans="2:15" x14ac:dyDescent="0.4">
      <c r="B2613" s="4" t="s">
        <v>63</v>
      </c>
      <c r="C2613" s="4" t="s">
        <v>1872</v>
      </c>
      <c r="D2613">
        <v>16</v>
      </c>
      <c r="F2613" t="s">
        <v>1974</v>
      </c>
      <c r="G2613" s="4" t="s">
        <v>1875</v>
      </c>
      <c r="H2613" s="4" t="s">
        <v>2219</v>
      </c>
      <c r="I2613" s="4" t="str">
        <f t="shared" si="40"/>
        <v>选项表!$M$2613#</v>
      </c>
      <c r="J2613" s="4"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N2613">IFERROR(_xlfn._xlws.SORT(
    _xlfn.UNIQUE(
        TRANSPOSE(
            _xlfn.FILTERXML("&lt;select&gt;&lt;x&gt;"&amp;SUBSTITUTE(选项表[[#This Row],[选项表]],",","&lt;/x&gt;&lt;x&gt;") &amp;"&lt;/x&gt;&lt;/select&gt;","//x")
        )
    )
),"无合适选项，请联系作者更新数据")</f>
        <v>32</v>
      </c>
      <c r="N2613">
        <v>64</v>
      </c>
    </row>
    <row r="2614" spans="2:15" x14ac:dyDescent="0.4">
      <c r="B2614" s="4" t="s">
        <v>63</v>
      </c>
      <c r="C2614" s="4" t="s">
        <v>1872</v>
      </c>
      <c r="D2614">
        <v>24</v>
      </c>
      <c r="F2614" t="s">
        <v>1974</v>
      </c>
      <c r="G2614" s="4" t="s">
        <v>1875</v>
      </c>
      <c r="H2614" s="4" t="s">
        <v>2051</v>
      </c>
      <c r="I2614" s="4" t="str">
        <f t="shared" si="40"/>
        <v>选项表!$M$2614#</v>
      </c>
      <c r="J2614" s="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N2614">IFERROR(_xlfn._xlws.SORT(
    _xlfn.UNIQUE(
        TRANSPOSE(
            _xlfn.FILTERXML("&lt;select&gt;&lt;x&gt;"&amp;SUBSTITUTE(选项表[[#This Row],[选项表]],",","&lt;/x&gt;&lt;x&gt;") &amp;"&lt;/x&gt;&lt;/select&gt;","//x")
        )
    )
),"无合适选项，请联系作者更新数据")</f>
        <v>48</v>
      </c>
      <c r="N2614">
        <v>96</v>
      </c>
    </row>
    <row r="2615" spans="2:15" x14ac:dyDescent="0.4">
      <c r="B2615" s="4" t="s">
        <v>63</v>
      </c>
      <c r="C2615" s="4" t="s">
        <v>1872</v>
      </c>
      <c r="D2615">
        <v>32</v>
      </c>
      <c r="F2615" t="s">
        <v>1974</v>
      </c>
      <c r="G2615" s="4" t="s">
        <v>1875</v>
      </c>
      <c r="H2615" s="4" t="s">
        <v>2220</v>
      </c>
      <c r="I2615" s="4" t="str">
        <f t="shared" si="40"/>
        <v>选项表!$M$2615#</v>
      </c>
      <c r="J2615" s="4"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N2615">IFERROR(_xlfn._xlws.SORT(
    _xlfn.UNIQUE(
        TRANSPOSE(
            _xlfn.FILTERXML("&lt;select&gt;&lt;x&gt;"&amp;SUBSTITUTE(选项表[[#This Row],[选项表]],",","&lt;/x&gt;&lt;x&gt;") &amp;"&lt;/x&gt;&lt;/select&gt;","//x")
        )
    )
),"无合适选项，请联系作者更新数据")</f>
        <v>64</v>
      </c>
      <c r="N2615">
        <v>128</v>
      </c>
    </row>
    <row r="2616" spans="2:15" x14ac:dyDescent="0.4">
      <c r="B2616" s="4" t="s">
        <v>63</v>
      </c>
      <c r="C2616" s="4" t="s">
        <v>1872</v>
      </c>
      <c r="D2616">
        <v>48</v>
      </c>
      <c r="F2616" t="s">
        <v>1974</v>
      </c>
      <c r="G2616" s="4" t="s">
        <v>1875</v>
      </c>
      <c r="H2616" s="4" t="s">
        <v>2221</v>
      </c>
      <c r="I2616" s="4" t="str">
        <f t="shared" si="40"/>
        <v>选项表!$M$2616#</v>
      </c>
      <c r="J2616" s="4"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N2616">IFERROR(_xlfn._xlws.SORT(
    _xlfn.UNIQUE(
        TRANSPOSE(
            _xlfn.FILTERXML("&lt;select&gt;&lt;x&gt;"&amp;SUBSTITUTE(选项表[[#This Row],[选项表]],",","&lt;/x&gt;&lt;x&gt;") &amp;"&lt;/x&gt;&lt;/select&gt;","//x")
        )
    )
),"无合适选项，请联系作者更新数据")</f>
        <v>96</v>
      </c>
      <c r="N2616">
        <v>192</v>
      </c>
    </row>
    <row r="2617" spans="2:15" x14ac:dyDescent="0.4">
      <c r="B2617" s="4" t="s">
        <v>63</v>
      </c>
      <c r="C2617" s="4" t="s">
        <v>1872</v>
      </c>
      <c r="D2617">
        <v>64</v>
      </c>
      <c r="F2617" t="s">
        <v>1974</v>
      </c>
      <c r="G2617" s="4" t="s">
        <v>1875</v>
      </c>
      <c r="H2617" s="4" t="s">
        <v>2228</v>
      </c>
      <c r="I2617" s="4" t="str">
        <f t="shared" si="40"/>
        <v>选项表!$M$2617#</v>
      </c>
      <c r="J2617" s="4"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N2617">IFERROR(_xlfn._xlws.SORT(
    _xlfn.UNIQUE(
        TRANSPOSE(
            _xlfn.FILTERXML("&lt;select&gt;&lt;x&gt;"&amp;SUBSTITUTE(选项表[[#This Row],[选项表]],",","&lt;/x&gt;&lt;x&gt;") &amp;"&lt;/x&gt;&lt;/select&gt;","//x")
        )
    )
),"无合适选项，请联系作者更新数据")</f>
        <v>192</v>
      </c>
      <c r="N2617">
        <v>256</v>
      </c>
    </row>
    <row r="2618" spans="2:15" x14ac:dyDescent="0.4">
      <c r="B2618" s="4" t="s">
        <v>63</v>
      </c>
      <c r="C2618" s="4" t="s">
        <v>1872</v>
      </c>
      <c r="D2618">
        <v>72</v>
      </c>
      <c r="F2618" t="s">
        <v>1974</v>
      </c>
      <c r="G2618" s="4" t="s">
        <v>1875</v>
      </c>
      <c r="H2618" s="4" t="s">
        <v>2115</v>
      </c>
      <c r="I2618" s="4" t="str">
        <f t="shared" si="40"/>
        <v>选项表!$M$2618#</v>
      </c>
      <c r="J2618" s="4"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IFERROR(_xlfn._xlws.SORT(
    _xlfn.UNIQUE(
        TRANSPOSE(
            _xlfn.FILTERXML("&lt;select&gt;&lt;x&gt;"&amp;SUBSTITUTE(选项表[[#This Row],[选项表]],",","&lt;/x&gt;&lt;x&gt;") &amp;"&lt;/x&gt;&lt;/select&gt;","//x")
        )
    )
),"无合适选项，请联系作者更新数据")</f>
        <v>288</v>
      </c>
    </row>
    <row r="2619" spans="2:15" x14ac:dyDescent="0.4">
      <c r="B2619" s="4" t="s">
        <v>63</v>
      </c>
      <c r="C2619" s="4" t="s">
        <v>1872</v>
      </c>
      <c r="D2619">
        <v>1</v>
      </c>
      <c r="F2619" t="s">
        <v>1966</v>
      </c>
      <c r="G2619" s="4" t="s">
        <v>1875</v>
      </c>
      <c r="H2619" s="4" t="s">
        <v>2069</v>
      </c>
      <c r="I2619" s="4" t="str">
        <f t="shared" si="40"/>
        <v>选项表!$M$2619#</v>
      </c>
      <c r="J2619" s="4"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IFERROR(_xlfn._xlws.SORT(
    _xlfn.UNIQUE(
        TRANSPOSE(
            _xlfn.FILTERXML("&lt;select&gt;&lt;x&gt;"&amp;SUBSTITUTE(选项表[[#This Row],[选项表]],",","&lt;/x&gt;&lt;x&gt;") &amp;"&lt;/x&gt;&lt;/select&gt;","//x")
        )
    )
),"无合适选项，请联系作者更新数据")</f>
        <v>2</v>
      </c>
    </row>
    <row r="2620" spans="2:15" x14ac:dyDescent="0.4">
      <c r="B2620" s="4" t="s">
        <v>63</v>
      </c>
      <c r="C2620" s="4" t="s">
        <v>1872</v>
      </c>
      <c r="D2620">
        <v>2</v>
      </c>
      <c r="F2620" t="s">
        <v>1966</v>
      </c>
      <c r="G2620" s="4" t="s">
        <v>1875</v>
      </c>
      <c r="H2620" s="4" t="s">
        <v>2060</v>
      </c>
      <c r="I2620" s="4" t="str">
        <f t="shared" si="40"/>
        <v>选项表!$M$2620#</v>
      </c>
      <c r="J2620" s="4"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IFERROR(_xlfn._xlws.SORT(
    _xlfn.UNIQUE(
        TRANSPOSE(
            _xlfn.FILTERXML("&lt;select&gt;&lt;x&gt;"&amp;SUBSTITUTE(选项表[[#This Row],[选项表]],",","&lt;/x&gt;&lt;x&gt;") &amp;"&lt;/x&gt;&lt;/select&gt;","//x")
        )
    )
),"无合适选项，请联系作者更新数据")</f>
        <v>4</v>
      </c>
    </row>
    <row r="2621" spans="2:15" x14ac:dyDescent="0.4">
      <c r="B2621" s="4" t="s">
        <v>63</v>
      </c>
      <c r="C2621" s="4" t="s">
        <v>1872</v>
      </c>
      <c r="D2621">
        <v>4</v>
      </c>
      <c r="F2621" t="s">
        <v>1966</v>
      </c>
      <c r="G2621" s="4" t="s">
        <v>1875</v>
      </c>
      <c r="H2621" s="4" t="s">
        <v>2217</v>
      </c>
      <c r="I2621" s="4" t="str">
        <f t="shared" si="40"/>
        <v>选项表!$M$2621#</v>
      </c>
      <c r="J2621" s="4"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N2621">IFERROR(_xlfn._xlws.SORT(
    _xlfn.UNIQUE(
        TRANSPOSE(
            _xlfn.FILTERXML("&lt;select&gt;&lt;x&gt;"&amp;SUBSTITUTE(选项表[[#This Row],[选项表]],",","&lt;/x&gt;&lt;x&gt;") &amp;"&lt;/x&gt;&lt;/select&gt;","//x")
        )
    )
),"无合适选项，请联系作者更新数据")</f>
        <v>8</v>
      </c>
      <c r="N2621">
        <v>16</v>
      </c>
    </row>
    <row r="2622" spans="2:15" x14ac:dyDescent="0.4">
      <c r="B2622" s="4" t="s">
        <v>63</v>
      </c>
      <c r="C2622" s="4" t="s">
        <v>1872</v>
      </c>
      <c r="D2622">
        <v>8</v>
      </c>
      <c r="F2622" t="s">
        <v>1966</v>
      </c>
      <c r="G2622" s="4" t="s">
        <v>1875</v>
      </c>
      <c r="H2622" s="4" t="s">
        <v>2218</v>
      </c>
      <c r="I2622" s="4" t="str">
        <f t="shared" si="40"/>
        <v>选项表!$M$2622#</v>
      </c>
      <c r="J2622" s="4"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N2622">IFERROR(_xlfn._xlws.SORT(
    _xlfn.UNIQUE(
        TRANSPOSE(
            _xlfn.FILTERXML("&lt;select&gt;&lt;x&gt;"&amp;SUBSTITUTE(选项表[[#This Row],[选项表]],",","&lt;/x&gt;&lt;x&gt;") &amp;"&lt;/x&gt;&lt;/select&gt;","//x")
        )
    )
),"无合适选项，请联系作者更新数据")</f>
        <v>16</v>
      </c>
      <c r="N2622">
        <v>32</v>
      </c>
    </row>
    <row r="2623" spans="2:15" x14ac:dyDescent="0.4">
      <c r="B2623" s="4" t="s">
        <v>63</v>
      </c>
      <c r="C2623" s="4" t="s">
        <v>1872</v>
      </c>
      <c r="D2623">
        <v>12</v>
      </c>
      <c r="F2623" t="s">
        <v>1966</v>
      </c>
      <c r="G2623" s="4" t="s">
        <v>1875</v>
      </c>
      <c r="H2623" s="4" t="s">
        <v>2059</v>
      </c>
      <c r="I2623" s="4" t="str">
        <f t="shared" si="40"/>
        <v>选项表!$M$2623#</v>
      </c>
      <c r="J2623" s="4"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IFERROR(_xlfn._xlws.SORT(
    _xlfn.UNIQUE(
        TRANSPOSE(
            _xlfn.FILTERXML("&lt;select&gt;&lt;x&gt;"&amp;SUBSTITUTE(选项表[[#This Row],[选项表]],",","&lt;/x&gt;&lt;x&gt;") &amp;"&lt;/x&gt;&lt;/select&gt;","//x")
        )
    )
),"无合适选项，请联系作者更新数据")</f>
        <v>24</v>
      </c>
    </row>
    <row r="2624" spans="2:15" x14ac:dyDescent="0.4">
      <c r="B2624" s="4" t="s">
        <v>63</v>
      </c>
      <c r="C2624" s="4" t="s">
        <v>1872</v>
      </c>
      <c r="D2624">
        <v>16</v>
      </c>
      <c r="F2624" t="s">
        <v>1966</v>
      </c>
      <c r="G2624" s="4" t="s">
        <v>1875</v>
      </c>
      <c r="H2624" s="4" t="s">
        <v>2219</v>
      </c>
      <c r="I2624" s="4" t="str">
        <f t="shared" si="40"/>
        <v>选项表!$M$2624#</v>
      </c>
      <c r="J2624" s="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N2624">IFERROR(_xlfn._xlws.SORT(
    _xlfn.UNIQUE(
        TRANSPOSE(
            _xlfn.FILTERXML("&lt;select&gt;&lt;x&gt;"&amp;SUBSTITUTE(选项表[[#This Row],[选项表]],",","&lt;/x&gt;&lt;x&gt;") &amp;"&lt;/x&gt;&lt;/select&gt;","//x")
        )
    )
),"无合适选项，请联系作者更新数据")</f>
        <v>32</v>
      </c>
      <c r="N2624">
        <v>64</v>
      </c>
    </row>
    <row r="2625" spans="2:15" x14ac:dyDescent="0.4">
      <c r="B2625" s="4" t="s">
        <v>63</v>
      </c>
      <c r="C2625" s="4" t="s">
        <v>1872</v>
      </c>
      <c r="D2625">
        <v>24</v>
      </c>
      <c r="F2625" t="s">
        <v>1966</v>
      </c>
      <c r="G2625" s="4" t="s">
        <v>1875</v>
      </c>
      <c r="H2625" s="4" t="s">
        <v>2051</v>
      </c>
      <c r="I2625" s="4" t="str">
        <f t="shared" si="40"/>
        <v>选项表!$M$2625#</v>
      </c>
      <c r="J2625" s="4"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N2625">IFERROR(_xlfn._xlws.SORT(
    _xlfn.UNIQUE(
        TRANSPOSE(
            _xlfn.FILTERXML("&lt;select&gt;&lt;x&gt;"&amp;SUBSTITUTE(选项表[[#This Row],[选项表]],",","&lt;/x&gt;&lt;x&gt;") &amp;"&lt;/x&gt;&lt;/select&gt;","//x")
        )
    )
),"无合适选项，请联系作者更新数据")</f>
        <v>48</v>
      </c>
      <c r="N2625">
        <v>96</v>
      </c>
    </row>
    <row r="2626" spans="2:15" x14ac:dyDescent="0.4">
      <c r="B2626" s="4" t="s">
        <v>63</v>
      </c>
      <c r="C2626" s="4" t="s">
        <v>1872</v>
      </c>
      <c r="D2626">
        <v>32</v>
      </c>
      <c r="F2626" t="s">
        <v>1966</v>
      </c>
      <c r="G2626" s="4" t="s">
        <v>1875</v>
      </c>
      <c r="H2626" s="4" t="s">
        <v>2220</v>
      </c>
      <c r="I2626" s="4" t="str">
        <f t="shared" ref="I2626:I2689" si="41">"选项表!" &amp; ADDRESS(ROW(M2626),COLUMN(M2626)) &amp; "#"</f>
        <v>选项表!$M$2626#</v>
      </c>
      <c r="J2626" s="4"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N2626">IFERROR(_xlfn._xlws.SORT(
    _xlfn.UNIQUE(
        TRANSPOSE(
            _xlfn.FILTERXML("&lt;select&gt;&lt;x&gt;"&amp;SUBSTITUTE(选项表[[#This Row],[选项表]],",","&lt;/x&gt;&lt;x&gt;") &amp;"&lt;/x&gt;&lt;/select&gt;","//x")
        )
    )
),"无合适选项，请联系作者更新数据")</f>
        <v>64</v>
      </c>
      <c r="N2626">
        <v>128</v>
      </c>
    </row>
    <row r="2627" spans="2:15" x14ac:dyDescent="0.4">
      <c r="B2627" s="4" t="s">
        <v>63</v>
      </c>
      <c r="C2627" s="4" t="s">
        <v>1872</v>
      </c>
      <c r="D2627">
        <v>48</v>
      </c>
      <c r="F2627" t="s">
        <v>1966</v>
      </c>
      <c r="G2627" s="4" t="s">
        <v>1875</v>
      </c>
      <c r="H2627" s="4" t="s">
        <v>2221</v>
      </c>
      <c r="I2627" s="4" t="str">
        <f t="shared" si="41"/>
        <v>选项表!$M$2627#</v>
      </c>
      <c r="J2627" s="4"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N2627">IFERROR(_xlfn._xlws.SORT(
    _xlfn.UNIQUE(
        TRANSPOSE(
            _xlfn.FILTERXML("&lt;select&gt;&lt;x&gt;"&amp;SUBSTITUTE(选项表[[#This Row],[选项表]],",","&lt;/x&gt;&lt;x&gt;") &amp;"&lt;/x&gt;&lt;/select&gt;","//x")
        )
    )
),"无合适选项，请联系作者更新数据")</f>
        <v>96</v>
      </c>
      <c r="N2627">
        <v>192</v>
      </c>
    </row>
    <row r="2628" spans="2:15" x14ac:dyDescent="0.4">
      <c r="B2628" s="4" t="s">
        <v>63</v>
      </c>
      <c r="C2628" s="4" t="s">
        <v>1872</v>
      </c>
      <c r="D2628">
        <v>64</v>
      </c>
      <c r="F2628" t="s">
        <v>1966</v>
      </c>
      <c r="G2628" s="4" t="s">
        <v>1875</v>
      </c>
      <c r="H2628" s="4" t="s">
        <v>2222</v>
      </c>
      <c r="I2628" s="4" t="str">
        <f t="shared" si="41"/>
        <v>选项表!$M$2628#</v>
      </c>
      <c r="J2628" s="4"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N2628">IFERROR(_xlfn._xlws.SORT(
    _xlfn.UNIQUE(
        TRANSPOSE(
            _xlfn.FILTERXML("&lt;select&gt;&lt;x&gt;"&amp;SUBSTITUTE(选项表[[#This Row],[选项表]],",","&lt;/x&gt;&lt;x&gt;") &amp;"&lt;/x&gt;&lt;/select&gt;","//x")
        )
    )
),"无合适选项，请联系作者更新数据")</f>
        <v>128</v>
      </c>
      <c r="N2628">
        <v>256</v>
      </c>
    </row>
    <row r="2629" spans="2:15" x14ac:dyDescent="0.4">
      <c r="B2629" s="4" t="s">
        <v>63</v>
      </c>
      <c r="C2629" s="4" t="s">
        <v>1872</v>
      </c>
      <c r="D2629">
        <v>72</v>
      </c>
      <c r="F2629" t="s">
        <v>1966</v>
      </c>
      <c r="G2629" s="4" t="s">
        <v>1875</v>
      </c>
      <c r="H2629" s="4" t="s">
        <v>2115</v>
      </c>
      <c r="I2629" s="4" t="str">
        <f t="shared" si="41"/>
        <v>选项表!$M$2629#</v>
      </c>
      <c r="J2629" s="4"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IFERROR(_xlfn._xlws.SORT(
    _xlfn.UNIQUE(
        TRANSPOSE(
            _xlfn.FILTERXML("&lt;select&gt;&lt;x&gt;"&amp;SUBSTITUTE(选项表[[#This Row],[选项表]],",","&lt;/x&gt;&lt;x&gt;") &amp;"&lt;/x&gt;&lt;/select&gt;","//x")
        )
    )
),"无合适选项，请联系作者更新数据")</f>
        <v>288</v>
      </c>
    </row>
    <row r="2630" spans="2:15" x14ac:dyDescent="0.4">
      <c r="B2630" s="4" t="s">
        <v>63</v>
      </c>
      <c r="C2630" s="4" t="s">
        <v>1872</v>
      </c>
      <c r="D2630">
        <v>1</v>
      </c>
      <c r="F2630" t="s">
        <v>1975</v>
      </c>
      <c r="G2630" s="4" t="s">
        <v>1875</v>
      </c>
      <c r="H2630" s="4" t="s">
        <v>2185</v>
      </c>
      <c r="I2630" s="4" t="str">
        <f t="shared" si="41"/>
        <v>选项表!$M$2630#</v>
      </c>
      <c r="J2630" s="4"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O2630">IFERROR(_xlfn._xlws.SORT(
    _xlfn.UNIQUE(
        TRANSPOSE(
            _xlfn.FILTERXML("&lt;select&gt;&lt;x&gt;"&amp;SUBSTITUTE(选项表[[#This Row],[选项表]],",","&lt;/x&gt;&lt;x&gt;") &amp;"&lt;/x&gt;&lt;/select&gt;","//x")
        )
    )
),"无合适选项，请联系作者更新数据")</f>
        <v>1</v>
      </c>
      <c r="N2630">
        <v>2</v>
      </c>
      <c r="O2630">
        <v>4</v>
      </c>
    </row>
    <row r="2631" spans="2:15" x14ac:dyDescent="0.4">
      <c r="B2631" s="4" t="s">
        <v>63</v>
      </c>
      <c r="C2631" s="4" t="s">
        <v>1872</v>
      </c>
      <c r="D2631">
        <v>2</v>
      </c>
      <c r="F2631" t="s">
        <v>1975</v>
      </c>
      <c r="G2631" s="4" t="s">
        <v>1875</v>
      </c>
      <c r="H2631" s="4" t="s">
        <v>2038</v>
      </c>
      <c r="I2631" s="4" t="str">
        <f t="shared" si="41"/>
        <v>选项表!$M$2631#</v>
      </c>
      <c r="J2631" s="4"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N2631">IFERROR(_xlfn._xlws.SORT(
    _xlfn.UNIQUE(
        TRANSPOSE(
            _xlfn.FILTERXML("&lt;select&gt;&lt;x&gt;"&amp;SUBSTITUTE(选项表[[#This Row],[选项表]],",","&lt;/x&gt;&lt;x&gt;") &amp;"&lt;/x&gt;&lt;/select&gt;","//x")
        )
    )
),"无合适选项，请联系作者更新数据")</f>
        <v>4</v>
      </c>
      <c r="N2631">
        <v>8</v>
      </c>
    </row>
    <row r="2632" spans="2:15" x14ac:dyDescent="0.4">
      <c r="B2632" s="4" t="s">
        <v>63</v>
      </c>
      <c r="C2632" s="4" t="s">
        <v>1872</v>
      </c>
      <c r="D2632">
        <v>4</v>
      </c>
      <c r="F2632" t="s">
        <v>1975</v>
      </c>
      <c r="G2632" s="4" t="s">
        <v>1875</v>
      </c>
      <c r="H2632" s="4" t="s">
        <v>2217</v>
      </c>
      <c r="I2632" s="4" t="str">
        <f t="shared" si="41"/>
        <v>选项表!$M$2632#</v>
      </c>
      <c r="J2632" s="4"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N2632">IFERROR(_xlfn._xlws.SORT(
    _xlfn.UNIQUE(
        TRANSPOSE(
            _xlfn.FILTERXML("&lt;select&gt;&lt;x&gt;"&amp;SUBSTITUTE(选项表[[#This Row],[选项表]],",","&lt;/x&gt;&lt;x&gt;") &amp;"&lt;/x&gt;&lt;/select&gt;","//x")
        )
    )
),"无合适选项，请联系作者更新数据")</f>
        <v>8</v>
      </c>
      <c r="N2632">
        <v>16</v>
      </c>
    </row>
    <row r="2633" spans="2:15" x14ac:dyDescent="0.4">
      <c r="B2633" s="4" t="s">
        <v>63</v>
      </c>
      <c r="C2633" s="4" t="s">
        <v>1872</v>
      </c>
      <c r="D2633">
        <v>8</v>
      </c>
      <c r="F2633" t="s">
        <v>1975</v>
      </c>
      <c r="G2633" s="4" t="s">
        <v>1875</v>
      </c>
      <c r="H2633" s="4" t="s">
        <v>2218</v>
      </c>
      <c r="I2633" s="4" t="str">
        <f t="shared" si="41"/>
        <v>选项表!$M$2633#</v>
      </c>
      <c r="J2633" s="4"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16</v>
      </c>
      <c r="N2633">
        <v>32</v>
      </c>
    </row>
    <row r="2634" spans="2:15" x14ac:dyDescent="0.4">
      <c r="B2634" s="4" t="s">
        <v>63</v>
      </c>
      <c r="C2634" s="4" t="s">
        <v>1872</v>
      </c>
      <c r="D2634">
        <v>12</v>
      </c>
      <c r="F2634" t="s">
        <v>1975</v>
      </c>
      <c r="G2634" s="4" t="s">
        <v>1875</v>
      </c>
      <c r="H2634" s="4" t="s">
        <v>2229</v>
      </c>
      <c r="I2634" s="4" t="str">
        <f t="shared" si="41"/>
        <v>选项表!$M$2634#</v>
      </c>
      <c r="J2634" s="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N2634">IFERROR(_xlfn._xlws.SORT(
    _xlfn.UNIQUE(
        TRANSPOSE(
            _xlfn.FILTERXML("&lt;select&gt;&lt;x&gt;"&amp;SUBSTITUTE(选项表[[#This Row],[选项表]],",","&lt;/x&gt;&lt;x&gt;") &amp;"&lt;/x&gt;&lt;/select&gt;","//x")
        )
    )
),"无合适选项，请联系作者更新数据")</f>
        <v>24</v>
      </c>
      <c r="N2634">
        <v>48</v>
      </c>
    </row>
    <row r="2635" spans="2:15" x14ac:dyDescent="0.4">
      <c r="B2635" s="4" t="s">
        <v>63</v>
      </c>
      <c r="C2635" s="4" t="s">
        <v>1872</v>
      </c>
      <c r="D2635">
        <v>16</v>
      </c>
      <c r="F2635" t="s">
        <v>1975</v>
      </c>
      <c r="G2635" s="4" t="s">
        <v>1875</v>
      </c>
      <c r="H2635" s="4" t="s">
        <v>2219</v>
      </c>
      <c r="I2635" s="4" t="str">
        <f t="shared" si="41"/>
        <v>选项表!$M$2635#</v>
      </c>
      <c r="J2635" s="4"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N2635">IFERROR(_xlfn._xlws.SORT(
    _xlfn.UNIQUE(
        TRANSPOSE(
            _xlfn.FILTERXML("&lt;select&gt;&lt;x&gt;"&amp;SUBSTITUTE(选项表[[#This Row],[选项表]],",","&lt;/x&gt;&lt;x&gt;") &amp;"&lt;/x&gt;&lt;/select&gt;","//x")
        )
    )
),"无合适选项，请联系作者更新数据")</f>
        <v>32</v>
      </c>
      <c r="N2635">
        <v>64</v>
      </c>
    </row>
    <row r="2636" spans="2:15" x14ac:dyDescent="0.4">
      <c r="B2636" s="4" t="s">
        <v>63</v>
      </c>
      <c r="C2636" s="4" t="s">
        <v>1872</v>
      </c>
      <c r="D2636">
        <v>24</v>
      </c>
      <c r="F2636" t="s">
        <v>1975</v>
      </c>
      <c r="G2636" s="4" t="s">
        <v>1875</v>
      </c>
      <c r="H2636" s="4" t="s">
        <v>2051</v>
      </c>
      <c r="I2636" s="4" t="str">
        <f t="shared" si="41"/>
        <v>选项表!$M$2636#</v>
      </c>
      <c r="J2636" s="4"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N2636">IFERROR(_xlfn._xlws.SORT(
    _xlfn.UNIQUE(
        TRANSPOSE(
            _xlfn.FILTERXML("&lt;select&gt;&lt;x&gt;"&amp;SUBSTITUTE(选项表[[#This Row],[选项表]],",","&lt;/x&gt;&lt;x&gt;") &amp;"&lt;/x&gt;&lt;/select&gt;","//x")
        )
    )
),"无合适选项，请联系作者更新数据")</f>
        <v>48</v>
      </c>
      <c r="N2636">
        <v>96</v>
      </c>
    </row>
    <row r="2637" spans="2:15" x14ac:dyDescent="0.4">
      <c r="B2637" s="4" t="s">
        <v>63</v>
      </c>
      <c r="C2637" s="4" t="s">
        <v>1872</v>
      </c>
      <c r="D2637">
        <v>32</v>
      </c>
      <c r="F2637" t="s">
        <v>1975</v>
      </c>
      <c r="G2637" s="4" t="s">
        <v>1875</v>
      </c>
      <c r="H2637" s="4" t="s">
        <v>2220</v>
      </c>
      <c r="I2637" s="4" t="str">
        <f t="shared" si="41"/>
        <v>选项表!$M$2637#</v>
      </c>
      <c r="J2637" s="4"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N2637">IFERROR(_xlfn._xlws.SORT(
    _xlfn.UNIQUE(
        TRANSPOSE(
            _xlfn.FILTERXML("&lt;select&gt;&lt;x&gt;"&amp;SUBSTITUTE(选项表[[#This Row],[选项表]],",","&lt;/x&gt;&lt;x&gt;") &amp;"&lt;/x&gt;&lt;/select&gt;","//x")
        )
    )
),"无合适选项，请联系作者更新数据")</f>
        <v>64</v>
      </c>
      <c r="N2637">
        <v>128</v>
      </c>
    </row>
    <row r="2638" spans="2:15" x14ac:dyDescent="0.4">
      <c r="B2638" s="4" t="s">
        <v>63</v>
      </c>
      <c r="C2638" s="4" t="s">
        <v>1872</v>
      </c>
      <c r="D2638">
        <v>48</v>
      </c>
      <c r="F2638" t="s">
        <v>1975</v>
      </c>
      <c r="G2638" s="4" t="s">
        <v>1875</v>
      </c>
      <c r="H2638" s="4" t="s">
        <v>2221</v>
      </c>
      <c r="I2638" s="4" t="str">
        <f t="shared" si="41"/>
        <v>选项表!$M$2638#</v>
      </c>
      <c r="J2638" s="4"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N2638">IFERROR(_xlfn._xlws.SORT(
    _xlfn.UNIQUE(
        TRANSPOSE(
            _xlfn.FILTERXML("&lt;select&gt;&lt;x&gt;"&amp;SUBSTITUTE(选项表[[#This Row],[选项表]],",","&lt;/x&gt;&lt;x&gt;") &amp;"&lt;/x&gt;&lt;/select&gt;","//x")
        )
    )
),"无合适选项，请联系作者更新数据")</f>
        <v>96</v>
      </c>
      <c r="N2638">
        <v>192</v>
      </c>
    </row>
    <row r="2639" spans="2:15" x14ac:dyDescent="0.4">
      <c r="B2639" s="4" t="s">
        <v>63</v>
      </c>
      <c r="C2639" s="4" t="s">
        <v>1872</v>
      </c>
      <c r="D2639">
        <v>64</v>
      </c>
      <c r="F2639" t="s">
        <v>1975</v>
      </c>
      <c r="G2639" s="4" t="s">
        <v>1875</v>
      </c>
      <c r="H2639" s="4" t="s">
        <v>2111</v>
      </c>
      <c r="I2639" s="4" t="str">
        <f t="shared" si="41"/>
        <v>选项表!$M$2639#</v>
      </c>
      <c r="J2639" s="4"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IFERROR(_xlfn._xlws.SORT(
    _xlfn.UNIQUE(
        TRANSPOSE(
            _xlfn.FILTERXML("&lt;select&gt;&lt;x&gt;"&amp;SUBSTITUTE(选项表[[#This Row],[选项表]],",","&lt;/x&gt;&lt;x&gt;") &amp;"&lt;/x&gt;&lt;/select&gt;","//x")
        )
    )
),"无合适选项，请联系作者更新数据")</f>
        <v>256</v>
      </c>
    </row>
    <row r="2640" spans="2:15" x14ac:dyDescent="0.4">
      <c r="B2640" s="4" t="s">
        <v>63</v>
      </c>
      <c r="C2640" s="4" t="s">
        <v>1872</v>
      </c>
      <c r="D2640">
        <v>80</v>
      </c>
      <c r="F2640" t="s">
        <v>1975</v>
      </c>
      <c r="G2640" s="4" t="s">
        <v>1875</v>
      </c>
      <c r="H2640" s="4" t="s">
        <v>2087</v>
      </c>
      <c r="I2640" s="4" t="str">
        <f t="shared" si="41"/>
        <v>选项表!$M$2640#</v>
      </c>
      <c r="J2640" s="4"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IFERROR(_xlfn._xlws.SORT(
    _xlfn.UNIQUE(
        TRANSPOSE(
            _xlfn.FILTERXML("&lt;select&gt;&lt;x&gt;"&amp;SUBSTITUTE(选项表[[#This Row],[选项表]],",","&lt;/x&gt;&lt;x&gt;") &amp;"&lt;/x&gt;&lt;/select&gt;","//x")
        )
    )
),"无合适选项，请联系作者更新数据")</f>
        <v>320</v>
      </c>
    </row>
    <row r="2641" spans="2:15" x14ac:dyDescent="0.4">
      <c r="B2641" s="4" t="s">
        <v>63</v>
      </c>
      <c r="C2641" s="4" t="s">
        <v>1872</v>
      </c>
      <c r="D2641">
        <v>1</v>
      </c>
      <c r="F2641" t="s">
        <v>1971</v>
      </c>
      <c r="G2641" s="4" t="s">
        <v>1875</v>
      </c>
      <c r="H2641" s="4" t="s">
        <v>2185</v>
      </c>
      <c r="I2641" s="4" t="str">
        <f t="shared" si="41"/>
        <v>选项表!$M$2641#</v>
      </c>
      <c r="J2641" s="4"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O2641">IFERROR(_xlfn._xlws.SORT(
    _xlfn.UNIQUE(
        TRANSPOSE(
            _xlfn.FILTERXML("&lt;select&gt;&lt;x&gt;"&amp;SUBSTITUTE(选项表[[#This Row],[选项表]],",","&lt;/x&gt;&lt;x&gt;") &amp;"&lt;/x&gt;&lt;/select&gt;","//x")
        )
    )
),"无合适选项，请联系作者更新数据")</f>
        <v>1</v>
      </c>
      <c r="N2641">
        <v>2</v>
      </c>
      <c r="O2641">
        <v>4</v>
      </c>
    </row>
    <row r="2642" spans="2:15" x14ac:dyDescent="0.4">
      <c r="B2642" s="4" t="s">
        <v>63</v>
      </c>
      <c r="C2642" s="4" t="s">
        <v>1872</v>
      </c>
      <c r="D2642">
        <v>2</v>
      </c>
      <c r="F2642" t="s">
        <v>1971</v>
      </c>
      <c r="G2642" s="4" t="s">
        <v>1875</v>
      </c>
      <c r="H2642" s="4" t="s">
        <v>2038</v>
      </c>
      <c r="I2642" s="4" t="str">
        <f t="shared" si="41"/>
        <v>选项表!$M$2642#</v>
      </c>
      <c r="J2642" s="4"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N2642">IFERROR(_xlfn._xlws.SORT(
    _xlfn.UNIQUE(
        TRANSPOSE(
            _xlfn.FILTERXML("&lt;select&gt;&lt;x&gt;"&amp;SUBSTITUTE(选项表[[#This Row],[选项表]],",","&lt;/x&gt;&lt;x&gt;") &amp;"&lt;/x&gt;&lt;/select&gt;","//x")
        )
    )
),"无合适选项，请联系作者更新数据")</f>
        <v>4</v>
      </c>
      <c r="N2642">
        <v>8</v>
      </c>
    </row>
    <row r="2643" spans="2:15" x14ac:dyDescent="0.4">
      <c r="B2643" s="4" t="s">
        <v>63</v>
      </c>
      <c r="C2643" s="4" t="s">
        <v>1872</v>
      </c>
      <c r="D2643">
        <v>4</v>
      </c>
      <c r="F2643" t="s">
        <v>1971</v>
      </c>
      <c r="G2643" s="4" t="s">
        <v>1875</v>
      </c>
      <c r="H2643" s="4" t="s">
        <v>2217</v>
      </c>
      <c r="I2643" s="4" t="str">
        <f t="shared" si="41"/>
        <v>选项表!$M$2643#</v>
      </c>
      <c r="J2643" s="4"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N2643">IFERROR(_xlfn._xlws.SORT(
    _xlfn.UNIQUE(
        TRANSPOSE(
            _xlfn.FILTERXML("&lt;select&gt;&lt;x&gt;"&amp;SUBSTITUTE(选项表[[#This Row],[选项表]],",","&lt;/x&gt;&lt;x&gt;") &amp;"&lt;/x&gt;&lt;/select&gt;","//x")
        )
    )
),"无合适选项，请联系作者更新数据")</f>
        <v>8</v>
      </c>
      <c r="N2643">
        <v>16</v>
      </c>
    </row>
    <row r="2644" spans="2:15" x14ac:dyDescent="0.4">
      <c r="B2644" s="4" t="s">
        <v>63</v>
      </c>
      <c r="C2644" s="4" t="s">
        <v>1872</v>
      </c>
      <c r="D2644">
        <v>8</v>
      </c>
      <c r="F2644" t="s">
        <v>1971</v>
      </c>
      <c r="G2644" s="4" t="s">
        <v>1875</v>
      </c>
      <c r="H2644" s="4" t="s">
        <v>2218</v>
      </c>
      <c r="I2644" s="4" t="str">
        <f t="shared" si="41"/>
        <v>选项表!$M$2644#</v>
      </c>
      <c r="J2644" s="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16</v>
      </c>
      <c r="N2644">
        <v>32</v>
      </c>
    </row>
    <row r="2645" spans="2:15" x14ac:dyDescent="0.4">
      <c r="B2645" s="4" t="s">
        <v>63</v>
      </c>
      <c r="C2645" s="4" t="s">
        <v>1872</v>
      </c>
      <c r="D2645">
        <v>16</v>
      </c>
      <c r="F2645" t="s">
        <v>1971</v>
      </c>
      <c r="G2645" s="4" t="s">
        <v>1875</v>
      </c>
      <c r="H2645" s="4" t="s">
        <v>2219</v>
      </c>
      <c r="I2645" s="4" t="str">
        <f t="shared" si="41"/>
        <v>选项表!$M$2645#</v>
      </c>
      <c r="J2645" s="4"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N2645">IFERROR(_xlfn._xlws.SORT(
    _xlfn.UNIQUE(
        TRANSPOSE(
            _xlfn.FILTERXML("&lt;select&gt;&lt;x&gt;"&amp;SUBSTITUTE(选项表[[#This Row],[选项表]],",","&lt;/x&gt;&lt;x&gt;") &amp;"&lt;/x&gt;&lt;/select&gt;","//x")
        )
    )
),"无合适选项，请联系作者更新数据")</f>
        <v>32</v>
      </c>
      <c r="N2645">
        <v>64</v>
      </c>
    </row>
    <row r="2646" spans="2:15" x14ac:dyDescent="0.4">
      <c r="B2646" s="4" t="s">
        <v>63</v>
      </c>
      <c r="C2646" s="4" t="s">
        <v>1872</v>
      </c>
      <c r="D2646">
        <v>32</v>
      </c>
      <c r="F2646" t="s">
        <v>1971</v>
      </c>
      <c r="G2646" s="4" t="s">
        <v>1875</v>
      </c>
      <c r="H2646" s="4" t="s">
        <v>2220</v>
      </c>
      <c r="I2646" s="4" t="str">
        <f t="shared" si="41"/>
        <v>选项表!$M$2646#</v>
      </c>
      <c r="J2646" s="4"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N2646">IFERROR(_xlfn._xlws.SORT(
    _xlfn.UNIQUE(
        TRANSPOSE(
            _xlfn.FILTERXML("&lt;select&gt;&lt;x&gt;"&amp;SUBSTITUTE(选项表[[#This Row],[选项表]],",","&lt;/x&gt;&lt;x&gt;") &amp;"&lt;/x&gt;&lt;/select&gt;","//x")
        )
    )
),"无合适选项，请联系作者更新数据")</f>
        <v>64</v>
      </c>
      <c r="N2646">
        <v>128</v>
      </c>
    </row>
    <row r="2647" spans="2:15" x14ac:dyDescent="0.4">
      <c r="B2647" s="4" t="s">
        <v>63</v>
      </c>
      <c r="C2647" s="4" t="s">
        <v>1872</v>
      </c>
      <c r="D2647">
        <v>64</v>
      </c>
      <c r="F2647" t="s">
        <v>1971</v>
      </c>
      <c r="G2647" s="4" t="s">
        <v>1875</v>
      </c>
      <c r="H2647" s="4" t="s">
        <v>2222</v>
      </c>
      <c r="I2647" s="4" t="str">
        <f t="shared" si="41"/>
        <v>选项表!$M$2647#</v>
      </c>
      <c r="J2647" s="4"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N2647">IFERROR(_xlfn._xlws.SORT(
    _xlfn.UNIQUE(
        TRANSPOSE(
            _xlfn.FILTERXML("&lt;select&gt;&lt;x&gt;"&amp;SUBSTITUTE(选项表[[#This Row],[选项表]],",","&lt;/x&gt;&lt;x&gt;") &amp;"&lt;/x&gt;&lt;/select&gt;","//x")
        )
    )
),"无合适选项，请联系作者更新数据")</f>
        <v>128</v>
      </c>
      <c r="N2647">
        <v>256</v>
      </c>
    </row>
    <row r="2648" spans="2:15" x14ac:dyDescent="0.4">
      <c r="B2648" s="4" t="s">
        <v>63</v>
      </c>
      <c r="C2648" s="4" t="s">
        <v>1872</v>
      </c>
      <c r="D2648">
        <v>128</v>
      </c>
      <c r="F2648" t="s">
        <v>1971</v>
      </c>
      <c r="G2648" s="4" t="s">
        <v>1875</v>
      </c>
      <c r="H2648" s="4" t="s">
        <v>2119</v>
      </c>
      <c r="I2648" s="4" t="str">
        <f t="shared" si="41"/>
        <v>选项表!$M$2648#</v>
      </c>
      <c r="J2648" s="4"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IFERROR(_xlfn._xlws.SORT(
    _xlfn.UNIQUE(
        TRANSPOSE(
            _xlfn.FILTERXML("&lt;select&gt;&lt;x&gt;"&amp;SUBSTITUTE(选项表[[#This Row],[选项表]],",","&lt;/x&gt;&lt;x&gt;") &amp;"&lt;/x&gt;&lt;/select&gt;","//x")
        )
    )
),"无合适选项，请联系作者更新数据")</f>
        <v>448</v>
      </c>
    </row>
    <row r="2649" spans="2:15" x14ac:dyDescent="0.4">
      <c r="B2649" s="4" t="s">
        <v>63</v>
      </c>
      <c r="C2649" s="4" t="s">
        <v>1872</v>
      </c>
      <c r="D2649">
        <v>1</v>
      </c>
      <c r="F2649" t="s">
        <v>1976</v>
      </c>
      <c r="G2649" s="4" t="s">
        <v>1875</v>
      </c>
      <c r="H2649" s="4" t="s">
        <v>2185</v>
      </c>
      <c r="I2649" s="4" t="str">
        <f t="shared" si="41"/>
        <v>选项表!$M$2649#</v>
      </c>
      <c r="J2649" s="4"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O2649">IFERROR(_xlfn._xlws.SORT(
    _xlfn.UNIQUE(
        TRANSPOSE(
            _xlfn.FILTERXML("&lt;select&gt;&lt;x&gt;"&amp;SUBSTITUTE(选项表[[#This Row],[选项表]],",","&lt;/x&gt;&lt;x&gt;") &amp;"&lt;/x&gt;&lt;/select&gt;","//x")
        )
    )
),"无合适选项，请联系作者更新数据")</f>
        <v>1</v>
      </c>
      <c r="N2649">
        <v>2</v>
      </c>
      <c r="O2649">
        <v>4</v>
      </c>
    </row>
    <row r="2650" spans="2:15" x14ac:dyDescent="0.4">
      <c r="B2650" s="4" t="s">
        <v>63</v>
      </c>
      <c r="C2650" s="4" t="s">
        <v>1872</v>
      </c>
      <c r="D2650">
        <v>2</v>
      </c>
      <c r="F2650" t="s">
        <v>1976</v>
      </c>
      <c r="G2650" s="4" t="s">
        <v>1875</v>
      </c>
      <c r="H2650" s="4" t="s">
        <v>2230</v>
      </c>
      <c r="I2650" s="4" t="str">
        <f t="shared" si="41"/>
        <v>选项表!$M$2650#</v>
      </c>
      <c r="J2650" s="4"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O2650">IFERROR(_xlfn._xlws.SORT(
    _xlfn.UNIQUE(
        TRANSPOSE(
            _xlfn.FILTERXML("&lt;select&gt;&lt;x&gt;"&amp;SUBSTITUTE(选项表[[#This Row],[选项表]],",","&lt;/x&gt;&lt;x&gt;") &amp;"&lt;/x&gt;&lt;/select&gt;","//x")
        )
    )
),"无合适选项，请联系作者更新数据")</f>
        <v>2</v>
      </c>
      <c r="N2650">
        <v>4</v>
      </c>
      <c r="O2650">
        <v>8</v>
      </c>
    </row>
    <row r="2651" spans="2:15" x14ac:dyDescent="0.4">
      <c r="B2651" s="4" t="s">
        <v>63</v>
      </c>
      <c r="C2651" s="4" t="s">
        <v>1872</v>
      </c>
      <c r="D2651">
        <v>4</v>
      </c>
      <c r="F2651" t="s">
        <v>1976</v>
      </c>
      <c r="G2651" s="4" t="s">
        <v>1875</v>
      </c>
      <c r="H2651" s="4" t="s">
        <v>2217</v>
      </c>
      <c r="I2651" s="4" t="str">
        <f t="shared" si="41"/>
        <v>选项表!$M$2651#</v>
      </c>
      <c r="J2651" s="4"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N2651">IFERROR(_xlfn._xlws.SORT(
    _xlfn.UNIQUE(
        TRANSPOSE(
            _xlfn.FILTERXML("&lt;select&gt;&lt;x&gt;"&amp;SUBSTITUTE(选项表[[#This Row],[选项表]],",","&lt;/x&gt;&lt;x&gt;") &amp;"&lt;/x&gt;&lt;/select&gt;","//x")
        )
    )
),"无合适选项，请联系作者更新数据")</f>
        <v>8</v>
      </c>
      <c r="N2651">
        <v>16</v>
      </c>
    </row>
    <row r="2652" spans="2:15" x14ac:dyDescent="0.4">
      <c r="B2652" s="4" t="s">
        <v>63</v>
      </c>
      <c r="C2652" s="4" t="s">
        <v>1872</v>
      </c>
      <c r="D2652">
        <v>8</v>
      </c>
      <c r="F2652" t="s">
        <v>1976</v>
      </c>
      <c r="G2652" s="4" t="s">
        <v>1875</v>
      </c>
      <c r="H2652" s="4" t="s">
        <v>2218</v>
      </c>
      <c r="I2652" s="4" t="str">
        <f t="shared" si="41"/>
        <v>选项表!$M$2652#</v>
      </c>
      <c r="J2652" s="4"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N2652">IFERROR(_xlfn._xlws.SORT(
    _xlfn.UNIQUE(
        TRANSPOSE(
            _xlfn.FILTERXML("&lt;select&gt;&lt;x&gt;"&amp;SUBSTITUTE(选项表[[#This Row],[选项表]],",","&lt;/x&gt;&lt;x&gt;") &amp;"&lt;/x&gt;&lt;/select&gt;","//x")
        )
    )
),"无合适选项，请联系作者更新数据")</f>
        <v>16</v>
      </c>
      <c r="N2652">
        <v>32</v>
      </c>
    </row>
    <row r="2653" spans="2:15" x14ac:dyDescent="0.4">
      <c r="B2653" s="4" t="s">
        <v>63</v>
      </c>
      <c r="C2653" s="4" t="s">
        <v>1872</v>
      </c>
      <c r="D2653">
        <v>12</v>
      </c>
      <c r="F2653" t="s">
        <v>1976</v>
      </c>
      <c r="G2653" s="4" t="s">
        <v>1875</v>
      </c>
      <c r="H2653" s="4" t="s">
        <v>2229</v>
      </c>
      <c r="I2653" s="4" t="str">
        <f t="shared" si="41"/>
        <v>选项表!$M$2653#</v>
      </c>
      <c r="J2653" s="4"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N2653">IFERROR(_xlfn._xlws.SORT(
    _xlfn.UNIQUE(
        TRANSPOSE(
            _xlfn.FILTERXML("&lt;select&gt;&lt;x&gt;"&amp;SUBSTITUTE(选项表[[#This Row],[选项表]],",","&lt;/x&gt;&lt;x&gt;") &amp;"&lt;/x&gt;&lt;/select&gt;","//x")
        )
    )
),"无合适选项，请联系作者更新数据")</f>
        <v>24</v>
      </c>
      <c r="N2653">
        <v>48</v>
      </c>
    </row>
    <row r="2654" spans="2:15" x14ac:dyDescent="0.4">
      <c r="B2654" s="4" t="s">
        <v>63</v>
      </c>
      <c r="C2654" s="4" t="s">
        <v>1872</v>
      </c>
      <c r="D2654">
        <v>16</v>
      </c>
      <c r="F2654" t="s">
        <v>1976</v>
      </c>
      <c r="G2654" s="4" t="s">
        <v>1875</v>
      </c>
      <c r="H2654" s="4" t="s">
        <v>2219</v>
      </c>
      <c r="I2654" s="4" t="str">
        <f t="shared" si="41"/>
        <v>选项表!$M$2654#</v>
      </c>
      <c r="J2654" s="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N2654">IFERROR(_xlfn._xlws.SORT(
    _xlfn.UNIQUE(
        TRANSPOSE(
            _xlfn.FILTERXML("&lt;select&gt;&lt;x&gt;"&amp;SUBSTITUTE(选项表[[#This Row],[选项表]],",","&lt;/x&gt;&lt;x&gt;") &amp;"&lt;/x&gt;&lt;/select&gt;","//x")
        )
    )
),"无合适选项，请联系作者更新数据")</f>
        <v>32</v>
      </c>
      <c r="N2654">
        <v>64</v>
      </c>
    </row>
    <row r="2655" spans="2:15" x14ac:dyDescent="0.4">
      <c r="B2655" s="4" t="s">
        <v>63</v>
      </c>
      <c r="C2655" s="4" t="s">
        <v>1872</v>
      </c>
      <c r="D2655">
        <v>24</v>
      </c>
      <c r="F2655" t="s">
        <v>1976</v>
      </c>
      <c r="G2655" s="4" t="s">
        <v>1875</v>
      </c>
      <c r="H2655" s="4" t="s">
        <v>2051</v>
      </c>
      <c r="I2655" s="4" t="str">
        <f t="shared" si="41"/>
        <v>选项表!$M$2655#</v>
      </c>
      <c r="J2655" s="4"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N2655">IFERROR(_xlfn._xlws.SORT(
    _xlfn.UNIQUE(
        TRANSPOSE(
            _xlfn.FILTERXML("&lt;select&gt;&lt;x&gt;"&amp;SUBSTITUTE(选项表[[#This Row],[选项表]],",","&lt;/x&gt;&lt;x&gt;") &amp;"&lt;/x&gt;&lt;/select&gt;","//x")
        )
    )
),"无合适选项，请联系作者更新数据")</f>
        <v>48</v>
      </c>
      <c r="N2655">
        <v>96</v>
      </c>
    </row>
    <row r="2656" spans="2:15" x14ac:dyDescent="0.4">
      <c r="B2656" s="4" t="s">
        <v>63</v>
      </c>
      <c r="C2656" s="4" t="s">
        <v>1872</v>
      </c>
      <c r="D2656">
        <v>32</v>
      </c>
      <c r="F2656" t="s">
        <v>1976</v>
      </c>
      <c r="G2656" s="4" t="s">
        <v>1875</v>
      </c>
      <c r="H2656" s="4" t="s">
        <v>2220</v>
      </c>
      <c r="I2656" s="4" t="str">
        <f t="shared" si="41"/>
        <v>选项表!$M$2656#</v>
      </c>
      <c r="J2656" s="4"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N2656">IFERROR(_xlfn._xlws.SORT(
    _xlfn.UNIQUE(
        TRANSPOSE(
            _xlfn.FILTERXML("&lt;select&gt;&lt;x&gt;"&amp;SUBSTITUTE(选项表[[#This Row],[选项表]],",","&lt;/x&gt;&lt;x&gt;") &amp;"&lt;/x&gt;&lt;/select&gt;","//x")
        )
    )
),"无合适选项，请联系作者更新数据")</f>
        <v>64</v>
      </c>
      <c r="N2656">
        <v>128</v>
      </c>
    </row>
    <row r="2657" spans="2:15" x14ac:dyDescent="0.4">
      <c r="B2657" s="4" t="s">
        <v>63</v>
      </c>
      <c r="C2657" s="4" t="s">
        <v>1872</v>
      </c>
      <c r="D2657">
        <v>56</v>
      </c>
      <c r="F2657" t="s">
        <v>1976</v>
      </c>
      <c r="G2657" s="4" t="s">
        <v>1875</v>
      </c>
      <c r="H2657" s="4" t="s">
        <v>2049</v>
      </c>
      <c r="I2657" s="4" t="str">
        <f t="shared" si="41"/>
        <v>选项表!$M$2657#</v>
      </c>
      <c r="J2657" s="4"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IFERROR(_xlfn._xlws.SORT(
    _xlfn.UNIQUE(
        TRANSPOSE(
            _xlfn.FILTERXML("&lt;select&gt;&lt;x&gt;"&amp;SUBSTITUTE(选项表[[#This Row],[选项表]],",","&lt;/x&gt;&lt;x&gt;") &amp;"&lt;/x&gt;&lt;/select&gt;","//x")
        )
    )
),"无合适选项，请联系作者更新数据")</f>
        <v>224</v>
      </c>
    </row>
    <row r="2658" spans="2:15" x14ac:dyDescent="0.4">
      <c r="B2658" s="4" t="s">
        <v>63</v>
      </c>
      <c r="C2658" s="4" t="s">
        <v>1872</v>
      </c>
      <c r="D2658">
        <v>1</v>
      </c>
      <c r="F2658" t="s">
        <v>1977</v>
      </c>
      <c r="G2658" s="4" t="s">
        <v>1875</v>
      </c>
      <c r="H2658" s="4" t="s">
        <v>2185</v>
      </c>
      <c r="I2658" s="4" t="str">
        <f t="shared" si="41"/>
        <v>选项表!$M$2658#</v>
      </c>
      <c r="J2658" s="4"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O2658">IFERROR(_xlfn._xlws.SORT(
    _xlfn.UNIQUE(
        TRANSPOSE(
            _xlfn.FILTERXML("&lt;select&gt;&lt;x&gt;"&amp;SUBSTITUTE(选项表[[#This Row],[选项表]],",","&lt;/x&gt;&lt;x&gt;") &amp;"&lt;/x&gt;&lt;/select&gt;","//x")
        )
    )
),"无合适选项，请联系作者更新数据")</f>
        <v>1</v>
      </c>
      <c r="N2658">
        <v>2</v>
      </c>
      <c r="O2658">
        <v>4</v>
      </c>
    </row>
    <row r="2659" spans="2:15" x14ac:dyDescent="0.4">
      <c r="B2659" s="4" t="s">
        <v>63</v>
      </c>
      <c r="C2659" s="4" t="s">
        <v>1872</v>
      </c>
      <c r="D2659">
        <v>2</v>
      </c>
      <c r="F2659" t="s">
        <v>1977</v>
      </c>
      <c r="G2659" s="4" t="s">
        <v>1875</v>
      </c>
      <c r="H2659" s="4" t="s">
        <v>2230</v>
      </c>
      <c r="I2659" s="4" t="str">
        <f t="shared" si="41"/>
        <v>选项表!$M$2659#</v>
      </c>
      <c r="J2659" s="4"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O2659">IFERROR(_xlfn._xlws.SORT(
    _xlfn.UNIQUE(
        TRANSPOSE(
            _xlfn.FILTERXML("&lt;select&gt;&lt;x&gt;"&amp;SUBSTITUTE(选项表[[#This Row],[选项表]],",","&lt;/x&gt;&lt;x&gt;") &amp;"&lt;/x&gt;&lt;/select&gt;","//x")
        )
    )
),"无合适选项，请联系作者更新数据")</f>
        <v>2</v>
      </c>
      <c r="N2659">
        <v>4</v>
      </c>
      <c r="O2659">
        <v>8</v>
      </c>
    </row>
    <row r="2660" spans="2:15" x14ac:dyDescent="0.4">
      <c r="B2660" s="4" t="s">
        <v>63</v>
      </c>
      <c r="C2660" s="4" t="s">
        <v>1872</v>
      </c>
      <c r="D2660">
        <v>4</v>
      </c>
      <c r="F2660" t="s">
        <v>1977</v>
      </c>
      <c r="G2660" s="4" t="s">
        <v>1875</v>
      </c>
      <c r="H2660" s="4" t="s">
        <v>2231</v>
      </c>
      <c r="I2660" s="4" t="str">
        <f t="shared" si="41"/>
        <v>选项表!$M$2660#</v>
      </c>
      <c r="J2660" s="4"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O2660">IFERROR(_xlfn._xlws.SORT(
    _xlfn.UNIQUE(
        TRANSPOSE(
            _xlfn.FILTERXML("&lt;select&gt;&lt;x&gt;"&amp;SUBSTITUTE(选项表[[#This Row],[选项表]],",","&lt;/x&gt;&lt;x&gt;") &amp;"&lt;/x&gt;&lt;/select&gt;","//x")
        )
    )
),"无合适选项，请联系作者更新数据")</f>
        <v>4</v>
      </c>
      <c r="N2660">
        <v>8</v>
      </c>
      <c r="O2660">
        <v>16</v>
      </c>
    </row>
    <row r="2661" spans="2:15" x14ac:dyDescent="0.4">
      <c r="B2661" s="4" t="s">
        <v>63</v>
      </c>
      <c r="C2661" s="4" t="s">
        <v>1872</v>
      </c>
      <c r="D2661">
        <v>8</v>
      </c>
      <c r="F2661" t="s">
        <v>1977</v>
      </c>
      <c r="G2661" s="4" t="s">
        <v>1875</v>
      </c>
      <c r="H2661" s="4" t="s">
        <v>2232</v>
      </c>
      <c r="I2661" s="4" t="str">
        <f t="shared" si="41"/>
        <v>选项表!$M$2661#</v>
      </c>
      <c r="J2661" s="4"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O2661">IFERROR(_xlfn._xlws.SORT(
    _xlfn.UNIQUE(
        TRANSPOSE(
            _xlfn.FILTERXML("&lt;select&gt;&lt;x&gt;"&amp;SUBSTITUTE(选项表[[#This Row],[选项表]],",","&lt;/x&gt;&lt;x&gt;") &amp;"&lt;/x&gt;&lt;/select&gt;","//x")
        )
    )
),"无合适选项，请联系作者更新数据")</f>
        <v>8</v>
      </c>
      <c r="N2661">
        <v>16</v>
      </c>
      <c r="O2661">
        <v>32</v>
      </c>
    </row>
    <row r="2662" spans="2:15" x14ac:dyDescent="0.4">
      <c r="B2662" s="4" t="s">
        <v>63</v>
      </c>
      <c r="C2662" s="4" t="s">
        <v>1872</v>
      </c>
      <c r="D2662">
        <v>12</v>
      </c>
      <c r="F2662" t="s">
        <v>1977</v>
      </c>
      <c r="G2662" s="4" t="s">
        <v>1875</v>
      </c>
      <c r="H2662" s="4" t="s">
        <v>2229</v>
      </c>
      <c r="I2662" s="4" t="str">
        <f t="shared" si="41"/>
        <v>选项表!$M$2662#</v>
      </c>
      <c r="J2662" s="4"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N2662">IFERROR(_xlfn._xlws.SORT(
    _xlfn.UNIQUE(
        TRANSPOSE(
            _xlfn.FILTERXML("&lt;select&gt;&lt;x&gt;"&amp;SUBSTITUTE(选项表[[#This Row],[选项表]],",","&lt;/x&gt;&lt;x&gt;") &amp;"&lt;/x&gt;&lt;/select&gt;","//x")
        )
    )
),"无合适选项，请联系作者更新数据")</f>
        <v>24</v>
      </c>
      <c r="N2662">
        <v>48</v>
      </c>
    </row>
    <row r="2663" spans="2:15" x14ac:dyDescent="0.4">
      <c r="B2663" s="4" t="s">
        <v>63</v>
      </c>
      <c r="C2663" s="4" t="s">
        <v>1872</v>
      </c>
      <c r="D2663">
        <v>16</v>
      </c>
      <c r="F2663" t="s">
        <v>1977</v>
      </c>
      <c r="G2663" s="4" t="s">
        <v>1875</v>
      </c>
      <c r="H2663" s="4" t="s">
        <v>2044</v>
      </c>
      <c r="I2663" s="4" t="str">
        <f t="shared" si="41"/>
        <v>选项表!$M$2663#</v>
      </c>
      <c r="J2663" s="4"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IFERROR(_xlfn._xlws.SORT(
    _xlfn.UNIQUE(
        TRANSPOSE(
            _xlfn.FILTERXML("&lt;select&gt;&lt;x&gt;"&amp;SUBSTITUTE(选项表[[#This Row],[选项表]],",","&lt;/x&gt;&lt;x&gt;") &amp;"&lt;/x&gt;&lt;/select&gt;","//x")
        )
    )
),"无合适选项，请联系作者更新数据")</f>
        <v>32</v>
      </c>
    </row>
    <row r="2664" spans="2:15" x14ac:dyDescent="0.4">
      <c r="B2664" s="4" t="s">
        <v>63</v>
      </c>
      <c r="C2664" s="4" t="s">
        <v>1872</v>
      </c>
      <c r="D2664">
        <v>24</v>
      </c>
      <c r="F2664" t="s">
        <v>1977</v>
      </c>
      <c r="G2664" s="4" t="s">
        <v>1875</v>
      </c>
      <c r="H2664" s="4" t="s">
        <v>2063</v>
      </c>
      <c r="I2664" s="4" t="str">
        <f t="shared" si="41"/>
        <v>选项表!$M$2664#</v>
      </c>
      <c r="J2664" s="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IFERROR(_xlfn._xlws.SORT(
    _xlfn.UNIQUE(
        TRANSPOSE(
            _xlfn.FILTERXML("&lt;select&gt;&lt;x&gt;"&amp;SUBSTITUTE(选项表[[#This Row],[选项表]],",","&lt;/x&gt;&lt;x&gt;") &amp;"&lt;/x&gt;&lt;/select&gt;","//x")
        )
    )
),"无合适选项，请联系作者更新数据")</f>
        <v>48</v>
      </c>
    </row>
    <row r="2665" spans="2:15" x14ac:dyDescent="0.4">
      <c r="B2665" s="4" t="s">
        <v>63</v>
      </c>
      <c r="C2665" s="4" t="s">
        <v>1872</v>
      </c>
      <c r="D2665">
        <v>32</v>
      </c>
      <c r="F2665" t="s">
        <v>1977</v>
      </c>
      <c r="G2665" s="4" t="s">
        <v>1875</v>
      </c>
      <c r="H2665" s="4" t="s">
        <v>2045</v>
      </c>
      <c r="I2665" s="4" t="str">
        <f t="shared" si="41"/>
        <v>选项表!$M$2665#</v>
      </c>
      <c r="J2665" s="4"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IFERROR(_xlfn._xlws.SORT(
    _xlfn.UNIQUE(
        TRANSPOSE(
            _xlfn.FILTERXML("&lt;select&gt;&lt;x&gt;"&amp;SUBSTITUTE(选项表[[#This Row],[选项表]],",","&lt;/x&gt;&lt;x&gt;") &amp;"&lt;/x&gt;&lt;/select&gt;","//x")
        )
    )
),"无合适选项，请联系作者更新数据")</f>
        <v>64</v>
      </c>
    </row>
    <row r="2666" spans="2:15" x14ac:dyDescent="0.4">
      <c r="B2666" s="4" t="s">
        <v>63</v>
      </c>
      <c r="C2666" s="4" t="s">
        <v>1872</v>
      </c>
      <c r="D2666">
        <v>48</v>
      </c>
      <c r="F2666" t="s">
        <v>1977</v>
      </c>
      <c r="G2666" s="4" t="s">
        <v>1875</v>
      </c>
      <c r="H2666" s="4" t="s">
        <v>2020</v>
      </c>
      <c r="I2666" s="4" t="str">
        <f t="shared" si="41"/>
        <v>选项表!$M$2666#</v>
      </c>
      <c r="J2666" s="4"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IFERROR(_xlfn._xlws.SORT(
    _xlfn.UNIQUE(
        TRANSPOSE(
            _xlfn.FILTERXML("&lt;select&gt;&lt;x&gt;"&amp;SUBSTITUTE(选项表[[#This Row],[选项表]],",","&lt;/x&gt;&lt;x&gt;") &amp;"&lt;/x&gt;&lt;/select&gt;","//x")
        )
    )
),"无合适选项，请联系作者更新数据")</f>
        <v>96</v>
      </c>
    </row>
    <row r="2667" spans="2:15" x14ac:dyDescent="0.4">
      <c r="B2667" s="4" t="s">
        <v>63</v>
      </c>
      <c r="C2667" s="4" t="s">
        <v>1872</v>
      </c>
      <c r="D2667">
        <v>16</v>
      </c>
      <c r="F2667" t="s">
        <v>1957</v>
      </c>
      <c r="G2667" s="4" t="s">
        <v>1875</v>
      </c>
      <c r="H2667" s="4" t="s">
        <v>2045</v>
      </c>
      <c r="I2667" s="4" t="str">
        <f t="shared" si="41"/>
        <v>选项表!$M$2667#</v>
      </c>
      <c r="J2667" s="4"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IFERROR(_xlfn._xlws.SORT(
    _xlfn.UNIQUE(
        TRANSPOSE(
            _xlfn.FILTERXML("&lt;select&gt;&lt;x&gt;"&amp;SUBSTITUTE(选项表[[#This Row],[选项表]],",","&lt;/x&gt;&lt;x&gt;") &amp;"&lt;/x&gt;&lt;/select&gt;","//x")
        )
    )
),"无合适选项，请联系作者更新数据")</f>
        <v>64</v>
      </c>
    </row>
    <row r="2668" spans="2:15" x14ac:dyDescent="0.4">
      <c r="B2668" s="4" t="s">
        <v>63</v>
      </c>
      <c r="C2668" s="4" t="s">
        <v>1872</v>
      </c>
      <c r="D2668">
        <v>32</v>
      </c>
      <c r="F2668" t="s">
        <v>1957</v>
      </c>
      <c r="G2668" s="4" t="s">
        <v>1875</v>
      </c>
      <c r="H2668" s="4" t="s">
        <v>2076</v>
      </c>
      <c r="I2668" s="4" t="str">
        <f t="shared" si="41"/>
        <v>选项表!$M$2668#</v>
      </c>
      <c r="J2668" s="4"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IFERROR(_xlfn._xlws.SORT(
    _xlfn.UNIQUE(
        TRANSPOSE(
            _xlfn.FILTERXML("&lt;select&gt;&lt;x&gt;"&amp;SUBSTITUTE(选项表[[#This Row],[选项表]],",","&lt;/x&gt;&lt;x&gt;") &amp;"&lt;/x&gt;&lt;/select&gt;","//x")
        )
    )
),"无合适选项，请联系作者更新数据")</f>
        <v>128</v>
      </c>
    </row>
    <row r="2669" spans="2:15" x14ac:dyDescent="0.4">
      <c r="B2669" s="4" t="s">
        <v>63</v>
      </c>
      <c r="C2669" s="4" t="s">
        <v>1872</v>
      </c>
      <c r="D2669">
        <v>64</v>
      </c>
      <c r="F2669" t="s">
        <v>1957</v>
      </c>
      <c r="G2669" s="4" t="s">
        <v>1875</v>
      </c>
      <c r="H2669" s="4" t="s">
        <v>2111</v>
      </c>
      <c r="I2669" s="4" t="str">
        <f t="shared" si="41"/>
        <v>选项表!$M$2669#</v>
      </c>
      <c r="J2669" s="4"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IFERROR(_xlfn._xlws.SORT(
    _xlfn.UNIQUE(
        TRANSPOSE(
            _xlfn.FILTERXML("&lt;select&gt;&lt;x&gt;"&amp;SUBSTITUTE(选项表[[#This Row],[选项表]],",","&lt;/x&gt;&lt;x&gt;") &amp;"&lt;/x&gt;&lt;/select&gt;","//x")
        )
    )
),"无合适选项，请联系作者更新数据")</f>
        <v>256</v>
      </c>
    </row>
    <row r="2670" spans="2:15" x14ac:dyDescent="0.4">
      <c r="B2670" s="4" t="s">
        <v>63</v>
      </c>
      <c r="C2670" s="4" t="s">
        <v>1872</v>
      </c>
      <c r="D2670">
        <v>84</v>
      </c>
      <c r="F2670" t="s">
        <v>1957</v>
      </c>
      <c r="G2670" s="4" t="s">
        <v>1875</v>
      </c>
      <c r="H2670" s="4" t="s">
        <v>2087</v>
      </c>
      <c r="I2670" s="4" t="str">
        <f t="shared" si="41"/>
        <v>选项表!$M$2670#</v>
      </c>
      <c r="J2670" s="4"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IFERROR(_xlfn._xlws.SORT(
    _xlfn.UNIQUE(
        TRANSPOSE(
            _xlfn.FILTERXML("&lt;select&gt;&lt;x&gt;"&amp;SUBSTITUTE(选项表[[#This Row],[选项表]],",","&lt;/x&gt;&lt;x&gt;") &amp;"&lt;/x&gt;&lt;/select&gt;","//x")
        )
    )
),"无合适选项，请联系作者更新数据")</f>
        <v>320</v>
      </c>
    </row>
    <row r="2671" spans="2:15" x14ac:dyDescent="0.4">
      <c r="B2671" s="4" t="s">
        <v>63</v>
      </c>
      <c r="C2671" s="4" t="s">
        <v>1872</v>
      </c>
      <c r="D2671">
        <v>16</v>
      </c>
      <c r="F2671" t="s">
        <v>1958</v>
      </c>
      <c r="G2671" s="4" t="s">
        <v>1875</v>
      </c>
      <c r="H2671" s="4" t="s">
        <v>2045</v>
      </c>
      <c r="I2671" s="4" t="str">
        <f t="shared" si="41"/>
        <v>选项表!$M$2671#</v>
      </c>
      <c r="J2671" s="4"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IFERROR(_xlfn._xlws.SORT(
    _xlfn.UNIQUE(
        TRANSPOSE(
            _xlfn.FILTERXML("&lt;select&gt;&lt;x&gt;"&amp;SUBSTITUTE(选项表[[#This Row],[选项表]],",","&lt;/x&gt;&lt;x&gt;") &amp;"&lt;/x&gt;&lt;/select&gt;","//x")
        )
    )
),"无合适选项，请联系作者更新数据")</f>
        <v>64</v>
      </c>
    </row>
    <row r="2672" spans="2:15" x14ac:dyDescent="0.4">
      <c r="B2672" s="4" t="s">
        <v>63</v>
      </c>
      <c r="C2672" s="4" t="s">
        <v>1872</v>
      </c>
      <c r="D2672">
        <v>32</v>
      </c>
      <c r="F2672" t="s">
        <v>1958</v>
      </c>
      <c r="G2672" s="4" t="s">
        <v>1875</v>
      </c>
      <c r="H2672" s="4" t="s">
        <v>2076</v>
      </c>
      <c r="I2672" s="4" t="str">
        <f t="shared" si="41"/>
        <v>选项表!$M$2672#</v>
      </c>
      <c r="J2672" s="4"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IFERROR(_xlfn._xlws.SORT(
    _xlfn.UNIQUE(
        TRANSPOSE(
            _xlfn.FILTERXML("&lt;select&gt;&lt;x&gt;"&amp;SUBSTITUTE(选项表[[#This Row],[选项表]],",","&lt;/x&gt;&lt;x&gt;") &amp;"&lt;/x&gt;&lt;/select&gt;","//x")
        )
    )
),"无合适选项，请联系作者更新数据")</f>
        <v>128</v>
      </c>
    </row>
    <row r="2673" spans="2:13" x14ac:dyDescent="0.4">
      <c r="B2673" s="4" t="s">
        <v>63</v>
      </c>
      <c r="C2673" s="4" t="s">
        <v>1872</v>
      </c>
      <c r="D2673">
        <v>64</v>
      </c>
      <c r="F2673" t="s">
        <v>1958</v>
      </c>
      <c r="G2673" s="4" t="s">
        <v>1875</v>
      </c>
      <c r="H2673" s="4" t="s">
        <v>2111</v>
      </c>
      <c r="I2673" s="4" t="str">
        <f t="shared" si="41"/>
        <v>选项表!$M$2673#</v>
      </c>
      <c r="J2673" s="4"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IFERROR(_xlfn._xlws.SORT(
    _xlfn.UNIQUE(
        TRANSPOSE(
            _xlfn.FILTERXML("&lt;select&gt;&lt;x&gt;"&amp;SUBSTITUTE(选项表[[#This Row],[选项表]],",","&lt;/x&gt;&lt;x&gt;") &amp;"&lt;/x&gt;&lt;/select&gt;","//x")
        )
    )
),"无合适选项，请联系作者更新数据")</f>
        <v>256</v>
      </c>
    </row>
    <row r="2674" spans="2:13" x14ac:dyDescent="0.4">
      <c r="B2674" s="4" t="s">
        <v>63</v>
      </c>
      <c r="C2674" s="4" t="s">
        <v>1872</v>
      </c>
      <c r="D2674">
        <v>8</v>
      </c>
      <c r="F2674" t="s">
        <v>1959</v>
      </c>
      <c r="G2674" s="4" t="s">
        <v>1875</v>
      </c>
      <c r="H2674" s="4" t="s">
        <v>2044</v>
      </c>
      <c r="I2674" s="4" t="str">
        <f t="shared" si="41"/>
        <v>选项表!$M$2674#</v>
      </c>
      <c r="J2674" s="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IFERROR(_xlfn._xlws.SORT(
    _xlfn.UNIQUE(
        TRANSPOSE(
            _xlfn.FILTERXML("&lt;select&gt;&lt;x&gt;"&amp;SUBSTITUTE(选项表[[#This Row],[选项表]],",","&lt;/x&gt;&lt;x&gt;") &amp;"&lt;/x&gt;&lt;/select&gt;","//x")
        )
    )
),"无合适选项，请联系作者更新数据")</f>
        <v>32</v>
      </c>
    </row>
    <row r="2675" spans="2:13" x14ac:dyDescent="0.4">
      <c r="B2675" s="4" t="s">
        <v>63</v>
      </c>
      <c r="C2675" s="4" t="s">
        <v>1872</v>
      </c>
      <c r="D2675">
        <v>16</v>
      </c>
      <c r="F2675" t="s">
        <v>1959</v>
      </c>
      <c r="G2675" s="4" t="s">
        <v>1875</v>
      </c>
      <c r="H2675" s="4" t="s">
        <v>2045</v>
      </c>
      <c r="I2675" s="4" t="str">
        <f t="shared" si="41"/>
        <v>选项表!$M$2675#</v>
      </c>
      <c r="J2675" s="4"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IFERROR(_xlfn._xlws.SORT(
    _xlfn.UNIQUE(
        TRANSPOSE(
            _xlfn.FILTERXML("&lt;select&gt;&lt;x&gt;"&amp;SUBSTITUTE(选项表[[#This Row],[选项表]],",","&lt;/x&gt;&lt;x&gt;") &amp;"&lt;/x&gt;&lt;/select&gt;","//x")
        )
    )
),"无合适选项，请联系作者更新数据")</f>
        <v>64</v>
      </c>
    </row>
    <row r="2676" spans="2:13" x14ac:dyDescent="0.4">
      <c r="B2676" s="4" t="s">
        <v>63</v>
      </c>
      <c r="C2676" s="4" t="s">
        <v>1872</v>
      </c>
      <c r="D2676">
        <v>24</v>
      </c>
      <c r="F2676" t="s">
        <v>1959</v>
      </c>
      <c r="G2676" s="4" t="s">
        <v>1875</v>
      </c>
      <c r="H2676" s="4" t="s">
        <v>2020</v>
      </c>
      <c r="I2676" s="4" t="str">
        <f t="shared" si="41"/>
        <v>选项表!$M$2676#</v>
      </c>
      <c r="J2676" s="4"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96</v>
      </c>
    </row>
    <row r="2677" spans="2:13" x14ac:dyDescent="0.4">
      <c r="B2677" s="4" t="s">
        <v>63</v>
      </c>
      <c r="C2677" s="4" t="s">
        <v>1872</v>
      </c>
      <c r="D2677">
        <v>32</v>
      </c>
      <c r="F2677" t="s">
        <v>1959</v>
      </c>
      <c r="G2677" s="4" t="s">
        <v>1875</v>
      </c>
      <c r="H2677" s="4" t="s">
        <v>2076</v>
      </c>
      <c r="I2677" s="4" t="str">
        <f t="shared" si="41"/>
        <v>选项表!$M$2677#</v>
      </c>
      <c r="J2677" s="4"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IFERROR(_xlfn._xlws.SORT(
    _xlfn.UNIQUE(
        TRANSPOSE(
            _xlfn.FILTERXML("&lt;select&gt;&lt;x&gt;"&amp;SUBSTITUTE(选项表[[#This Row],[选项表]],",","&lt;/x&gt;&lt;x&gt;") &amp;"&lt;/x&gt;&lt;/select&gt;","//x")
        )
    )
),"无合适选项，请联系作者更新数据")</f>
        <v>128</v>
      </c>
    </row>
    <row r="2678" spans="2:13" x14ac:dyDescent="0.4">
      <c r="B2678" s="4" t="s">
        <v>63</v>
      </c>
      <c r="C2678" s="4" t="s">
        <v>1872</v>
      </c>
      <c r="D2678">
        <v>64</v>
      </c>
      <c r="F2678" t="s">
        <v>1959</v>
      </c>
      <c r="G2678" s="4" t="s">
        <v>1875</v>
      </c>
      <c r="H2678" s="4" t="s">
        <v>2111</v>
      </c>
      <c r="I2678" s="4" t="str">
        <f t="shared" si="41"/>
        <v>选项表!$M$2678#</v>
      </c>
      <c r="J2678" s="4"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IFERROR(_xlfn._xlws.SORT(
    _xlfn.UNIQUE(
        TRANSPOSE(
            _xlfn.FILTERXML("&lt;select&gt;&lt;x&gt;"&amp;SUBSTITUTE(选项表[[#This Row],[选项表]],",","&lt;/x&gt;&lt;x&gt;") &amp;"&lt;/x&gt;&lt;/select&gt;","//x")
        )
    )
),"无合适选项，请联系作者更新数据")</f>
        <v>256</v>
      </c>
    </row>
    <row r="2679" spans="2:13" x14ac:dyDescent="0.4">
      <c r="B2679" s="4" t="s">
        <v>63</v>
      </c>
      <c r="C2679" s="4" t="s">
        <v>1872</v>
      </c>
      <c r="D2679">
        <v>1</v>
      </c>
      <c r="F2679" t="s">
        <v>1982</v>
      </c>
      <c r="G2679" s="4" t="s">
        <v>1875</v>
      </c>
      <c r="H2679" s="4" t="s">
        <v>2058</v>
      </c>
      <c r="I2679" s="4" t="str">
        <f t="shared" si="41"/>
        <v>选项表!$M$2679#</v>
      </c>
      <c r="J2679" s="4"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IFERROR(_xlfn._xlws.SORT(
    _xlfn.UNIQUE(
        TRANSPOSE(
            _xlfn.FILTERXML("&lt;select&gt;&lt;x&gt;"&amp;SUBSTITUTE(选项表[[#This Row],[选项表]],",","&lt;/x&gt;&lt;x&gt;") &amp;"&lt;/x&gt;&lt;/select&gt;","//x")
        )
    )
),"无合适选项，请联系作者更新数据")</f>
        <v>8</v>
      </c>
    </row>
    <row r="2680" spans="2:13" x14ac:dyDescent="0.4">
      <c r="B2680" s="4" t="s">
        <v>63</v>
      </c>
      <c r="C2680" s="4" t="s">
        <v>1872</v>
      </c>
      <c r="D2680">
        <v>2</v>
      </c>
      <c r="F2680" t="s">
        <v>1982</v>
      </c>
      <c r="G2680" s="4" t="s">
        <v>1875</v>
      </c>
      <c r="H2680" s="4" t="s">
        <v>2070</v>
      </c>
      <c r="I2680" s="4" t="str">
        <f t="shared" si="41"/>
        <v>选项表!$M$2680#</v>
      </c>
      <c r="J2680" s="4"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IFERROR(_xlfn._xlws.SORT(
    _xlfn.UNIQUE(
        TRANSPOSE(
            _xlfn.FILTERXML("&lt;select&gt;&lt;x&gt;"&amp;SUBSTITUTE(选项表[[#This Row],[选项表]],",","&lt;/x&gt;&lt;x&gt;") &amp;"&lt;/x&gt;&lt;/select&gt;","//x")
        )
    )
),"无合适选项，请联系作者更新数据")</f>
        <v>12</v>
      </c>
    </row>
    <row r="2681" spans="2:13" x14ac:dyDescent="0.4">
      <c r="B2681" s="4" t="s">
        <v>63</v>
      </c>
      <c r="C2681" s="4" t="s">
        <v>1872</v>
      </c>
      <c r="D2681">
        <v>4</v>
      </c>
      <c r="F2681" t="s">
        <v>1982</v>
      </c>
      <c r="G2681" s="4" t="s">
        <v>1875</v>
      </c>
      <c r="H2681" s="4" t="s">
        <v>2044</v>
      </c>
      <c r="I2681" s="4" t="str">
        <f t="shared" si="41"/>
        <v>选项表!$M$2681#</v>
      </c>
      <c r="J2681" s="4"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IFERROR(_xlfn._xlws.SORT(
    _xlfn.UNIQUE(
        TRANSPOSE(
            _xlfn.FILTERXML("&lt;select&gt;&lt;x&gt;"&amp;SUBSTITUTE(选项表[[#This Row],[选项表]],",","&lt;/x&gt;&lt;x&gt;") &amp;"&lt;/x&gt;&lt;/select&gt;","//x")
        )
    )
),"无合适选项，请联系作者更新数据")</f>
        <v>32</v>
      </c>
    </row>
    <row r="2682" spans="2:13" x14ac:dyDescent="0.4">
      <c r="B2682" s="4" t="s">
        <v>63</v>
      </c>
      <c r="C2682" s="4" t="s">
        <v>1872</v>
      </c>
      <c r="D2682">
        <v>8</v>
      </c>
      <c r="F2682" t="s">
        <v>1982</v>
      </c>
      <c r="G2682" s="4" t="s">
        <v>1875</v>
      </c>
      <c r="H2682" s="4" t="s">
        <v>2045</v>
      </c>
      <c r="I2682" s="4" t="str">
        <f t="shared" si="41"/>
        <v>选项表!$M$2682#</v>
      </c>
      <c r="J2682" s="4"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IFERROR(_xlfn._xlws.SORT(
    _xlfn.UNIQUE(
        TRANSPOSE(
            _xlfn.FILTERXML("&lt;select&gt;&lt;x&gt;"&amp;SUBSTITUTE(选项表[[#This Row],[选项表]],",","&lt;/x&gt;&lt;x&gt;") &amp;"&lt;/x&gt;&lt;/select&gt;","//x")
        )
    )
),"无合适选项，请联系作者更新数据")</f>
        <v>64</v>
      </c>
    </row>
    <row r="2683" spans="2:13" x14ac:dyDescent="0.4">
      <c r="B2683" s="4" t="s">
        <v>63</v>
      </c>
      <c r="C2683" s="4" t="s">
        <v>1872</v>
      </c>
      <c r="D2683">
        <v>16</v>
      </c>
      <c r="F2683" t="s">
        <v>1982</v>
      </c>
      <c r="G2683" s="4" t="s">
        <v>1875</v>
      </c>
      <c r="H2683" s="4" t="s">
        <v>2076</v>
      </c>
      <c r="I2683" s="4" t="str">
        <f t="shared" si="41"/>
        <v>选项表!$M$2683#</v>
      </c>
      <c r="J2683" s="4"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128</v>
      </c>
    </row>
    <row r="2684" spans="2:13" x14ac:dyDescent="0.4">
      <c r="B2684" s="4" t="s">
        <v>63</v>
      </c>
      <c r="C2684" s="4" t="s">
        <v>1872</v>
      </c>
      <c r="D2684">
        <v>32</v>
      </c>
      <c r="F2684" t="s">
        <v>1982</v>
      </c>
      <c r="G2684" s="4" t="s">
        <v>1875</v>
      </c>
      <c r="H2684" s="4" t="s">
        <v>2111</v>
      </c>
      <c r="I2684" s="4" t="str">
        <f t="shared" si="41"/>
        <v>选项表!$M$2684#</v>
      </c>
      <c r="J2684" s="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256</v>
      </c>
    </row>
    <row r="2685" spans="2:13" x14ac:dyDescent="0.4">
      <c r="B2685" s="4" t="s">
        <v>63</v>
      </c>
      <c r="C2685" s="4" t="s">
        <v>1872</v>
      </c>
      <c r="D2685">
        <v>62</v>
      </c>
      <c r="F2685" t="s">
        <v>1982</v>
      </c>
      <c r="G2685" s="4" t="s">
        <v>1875</v>
      </c>
      <c r="H2685" s="4" t="s">
        <v>2109</v>
      </c>
      <c r="I2685" s="4" t="str">
        <f t="shared" si="41"/>
        <v>选项表!$M$2685#</v>
      </c>
      <c r="J2685" s="4"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470</v>
      </c>
    </row>
    <row r="2686" spans="2:13" x14ac:dyDescent="0.4">
      <c r="B2686" s="4" t="s">
        <v>63</v>
      </c>
      <c r="C2686" s="4" t="s">
        <v>1872</v>
      </c>
      <c r="D2686">
        <v>64</v>
      </c>
      <c r="F2686" t="s">
        <v>1982</v>
      </c>
      <c r="G2686" s="4" t="s">
        <v>1875</v>
      </c>
      <c r="H2686" s="4" t="s">
        <v>2123</v>
      </c>
      <c r="I2686" s="4" t="str">
        <f t="shared" si="41"/>
        <v>选项表!$M$2686#</v>
      </c>
      <c r="J2686" s="4"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512</v>
      </c>
    </row>
    <row r="2687" spans="2:13" x14ac:dyDescent="0.4">
      <c r="B2687" s="4" t="s">
        <v>63</v>
      </c>
      <c r="C2687" s="4" t="s">
        <v>1872</v>
      </c>
      <c r="D2687">
        <v>124</v>
      </c>
      <c r="F2687" t="s">
        <v>1982</v>
      </c>
      <c r="G2687" s="4" t="s">
        <v>1875</v>
      </c>
      <c r="H2687" s="4" t="s">
        <v>2117</v>
      </c>
      <c r="I2687" s="4" t="str">
        <f t="shared" si="41"/>
        <v>选项表!$M$2687#</v>
      </c>
      <c r="J2687" s="4"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940</v>
      </c>
    </row>
    <row r="2688" spans="2:13" x14ac:dyDescent="0.4">
      <c r="B2688" s="4" t="s">
        <v>63</v>
      </c>
      <c r="C2688" s="4" t="s">
        <v>1872</v>
      </c>
      <c r="D2688">
        <v>1</v>
      </c>
      <c r="F2688" t="s">
        <v>1981</v>
      </c>
      <c r="G2688" s="4" t="s">
        <v>1875</v>
      </c>
      <c r="H2688" s="4" t="s">
        <v>2058</v>
      </c>
      <c r="I2688" s="4" t="str">
        <f t="shared" si="41"/>
        <v>选项表!$M$2688#</v>
      </c>
      <c r="J2688" s="4"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IFERROR(_xlfn._xlws.SORT(
    _xlfn.UNIQUE(
        TRANSPOSE(
            _xlfn.FILTERXML("&lt;select&gt;&lt;x&gt;"&amp;SUBSTITUTE(选项表[[#This Row],[选项表]],",","&lt;/x&gt;&lt;x&gt;") &amp;"&lt;/x&gt;&lt;/select&gt;","//x")
        )
    )
),"无合适选项，请联系作者更新数据")</f>
        <v>8</v>
      </c>
    </row>
    <row r="2689" spans="2:13" x14ac:dyDescent="0.4">
      <c r="B2689" s="4" t="s">
        <v>63</v>
      </c>
      <c r="C2689" s="4" t="s">
        <v>1872</v>
      </c>
      <c r="D2689">
        <v>4</v>
      </c>
      <c r="F2689" t="s">
        <v>1981</v>
      </c>
      <c r="G2689" s="4" t="s">
        <v>1875</v>
      </c>
      <c r="H2689" s="4" t="s">
        <v>2044</v>
      </c>
      <c r="I2689" s="4" t="str">
        <f t="shared" si="41"/>
        <v>选项表!$M$2689#</v>
      </c>
      <c r="J2689" s="4"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32</v>
      </c>
    </row>
    <row r="2690" spans="2:13" x14ac:dyDescent="0.4">
      <c r="B2690" s="4" t="s">
        <v>63</v>
      </c>
      <c r="C2690" s="4" t="s">
        <v>1872</v>
      </c>
      <c r="D2690">
        <v>8</v>
      </c>
      <c r="F2690" t="s">
        <v>1981</v>
      </c>
      <c r="G2690" s="4" t="s">
        <v>1875</v>
      </c>
      <c r="H2690" s="4" t="s">
        <v>2045</v>
      </c>
      <c r="I2690" s="4" t="str">
        <f t="shared" ref="I2690:I2753" si="42">"选项表!" &amp; ADDRESS(ROW(M2690),COLUMN(M2690)) &amp; "#"</f>
        <v>选项表!$M$2690#</v>
      </c>
      <c r="J2690" s="4"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64</v>
      </c>
    </row>
    <row r="2691" spans="2:13" x14ac:dyDescent="0.4">
      <c r="B2691" s="4" t="s">
        <v>63</v>
      </c>
      <c r="C2691" s="4" t="s">
        <v>1872</v>
      </c>
      <c r="D2691">
        <v>16</v>
      </c>
      <c r="F2691" t="s">
        <v>1981</v>
      </c>
      <c r="G2691" s="4" t="s">
        <v>1875</v>
      </c>
      <c r="H2691" s="4" t="s">
        <v>2076</v>
      </c>
      <c r="I2691" s="4" t="str">
        <f t="shared" si="42"/>
        <v>选项表!$M$2691#</v>
      </c>
      <c r="J2691" s="4"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128</v>
      </c>
    </row>
    <row r="2692" spans="2:13" x14ac:dyDescent="0.4">
      <c r="B2692" s="4" t="s">
        <v>63</v>
      </c>
      <c r="C2692" s="4" t="s">
        <v>1872</v>
      </c>
      <c r="D2692">
        <v>32</v>
      </c>
      <c r="F2692" t="s">
        <v>1981</v>
      </c>
      <c r="G2692" s="4" t="s">
        <v>1875</v>
      </c>
      <c r="H2692" s="4" t="s">
        <v>2111</v>
      </c>
      <c r="I2692" s="4" t="str">
        <f t="shared" si="42"/>
        <v>选项表!$M$2692#</v>
      </c>
      <c r="J2692" s="4"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256</v>
      </c>
    </row>
    <row r="2693" spans="2:13" x14ac:dyDescent="0.4">
      <c r="B2693" s="4" t="s">
        <v>63</v>
      </c>
      <c r="C2693" s="4" t="s">
        <v>1872</v>
      </c>
      <c r="D2693">
        <v>48</v>
      </c>
      <c r="F2693" t="s">
        <v>1981</v>
      </c>
      <c r="G2693" s="4" t="s">
        <v>1875</v>
      </c>
      <c r="H2693" s="4" t="s">
        <v>2021</v>
      </c>
      <c r="I2693" s="4" t="str">
        <f t="shared" si="42"/>
        <v>选项表!$M$2693#</v>
      </c>
      <c r="J2693" s="4"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384</v>
      </c>
    </row>
    <row r="2694" spans="2:13" x14ac:dyDescent="0.4">
      <c r="B2694" s="4" t="s">
        <v>63</v>
      </c>
      <c r="C2694" s="4" t="s">
        <v>1872</v>
      </c>
      <c r="D2694">
        <v>1</v>
      </c>
      <c r="F2694" t="s">
        <v>1983</v>
      </c>
      <c r="G2694" s="4" t="s">
        <v>1875</v>
      </c>
      <c r="H2694" s="4" t="s">
        <v>2058</v>
      </c>
      <c r="I2694" s="4" t="str">
        <f t="shared" si="42"/>
        <v>选项表!$M$2694#</v>
      </c>
      <c r="J2694" s="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8</v>
      </c>
    </row>
    <row r="2695" spans="2:13" x14ac:dyDescent="0.4">
      <c r="B2695" s="4" t="s">
        <v>63</v>
      </c>
      <c r="C2695" s="4" t="s">
        <v>1872</v>
      </c>
      <c r="D2695">
        <v>2</v>
      </c>
      <c r="F2695" t="s">
        <v>1983</v>
      </c>
      <c r="G2695" s="4" t="s">
        <v>1875</v>
      </c>
      <c r="H2695" s="4" t="s">
        <v>2055</v>
      </c>
      <c r="I2695" s="4" t="str">
        <f t="shared" si="42"/>
        <v>选项表!$M$2695#</v>
      </c>
      <c r="J2695" s="4"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16</v>
      </c>
    </row>
    <row r="2696" spans="2:13" x14ac:dyDescent="0.4">
      <c r="B2696" s="4" t="s">
        <v>63</v>
      </c>
      <c r="C2696" s="4" t="s">
        <v>1872</v>
      </c>
      <c r="D2696">
        <v>4</v>
      </c>
      <c r="F2696" t="s">
        <v>1983</v>
      </c>
      <c r="G2696" s="4" t="s">
        <v>1875</v>
      </c>
      <c r="H2696" s="4" t="s">
        <v>2044</v>
      </c>
      <c r="I2696" s="4" t="str">
        <f t="shared" si="42"/>
        <v>选项表!$M$2696#</v>
      </c>
      <c r="J2696" s="4"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32</v>
      </c>
    </row>
    <row r="2697" spans="2:13" x14ac:dyDescent="0.4">
      <c r="B2697" s="4" t="s">
        <v>63</v>
      </c>
      <c r="C2697" s="4" t="s">
        <v>1872</v>
      </c>
      <c r="D2697">
        <v>8</v>
      </c>
      <c r="F2697" t="s">
        <v>1983</v>
      </c>
      <c r="G2697" s="4" t="s">
        <v>1875</v>
      </c>
      <c r="H2697" s="4" t="s">
        <v>2045</v>
      </c>
      <c r="I2697" s="4" t="str">
        <f t="shared" si="42"/>
        <v>选项表!$M$2697#</v>
      </c>
      <c r="J2697" s="4"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64</v>
      </c>
    </row>
    <row r="2698" spans="2:13" x14ac:dyDescent="0.4">
      <c r="B2698" s="4" t="s">
        <v>63</v>
      </c>
      <c r="C2698" s="4" t="s">
        <v>1872</v>
      </c>
      <c r="D2698">
        <v>12</v>
      </c>
      <c r="F2698" t="s">
        <v>1983</v>
      </c>
      <c r="G2698" s="4" t="s">
        <v>1875</v>
      </c>
      <c r="H2698" s="4" t="s">
        <v>2020</v>
      </c>
      <c r="I2698" s="4" t="str">
        <f t="shared" si="42"/>
        <v>选项表!$M$2698#</v>
      </c>
      <c r="J2698" s="4"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IFERROR(_xlfn._xlws.SORT(
    _xlfn.UNIQUE(
        TRANSPOSE(
            _xlfn.FILTERXML("&lt;select&gt;&lt;x&gt;"&amp;SUBSTITUTE(选项表[[#This Row],[选项表]],",","&lt;/x&gt;&lt;x&gt;") &amp;"&lt;/x&gt;&lt;/select&gt;","//x")
        )
    )
),"无合适选项，请联系作者更新数据")</f>
        <v>96</v>
      </c>
    </row>
    <row r="2699" spans="2:13" x14ac:dyDescent="0.4">
      <c r="B2699" s="4" t="s">
        <v>63</v>
      </c>
      <c r="C2699" s="4" t="s">
        <v>1872</v>
      </c>
      <c r="D2699">
        <v>16</v>
      </c>
      <c r="F2699" t="s">
        <v>1983</v>
      </c>
      <c r="G2699" s="4" t="s">
        <v>1875</v>
      </c>
      <c r="H2699" s="4" t="s">
        <v>2076</v>
      </c>
      <c r="I2699" s="4" t="str">
        <f t="shared" si="42"/>
        <v>选项表!$M$2699#</v>
      </c>
      <c r="J2699" s="4"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IFERROR(_xlfn._xlws.SORT(
    _xlfn.UNIQUE(
        TRANSPOSE(
            _xlfn.FILTERXML("&lt;select&gt;&lt;x&gt;"&amp;SUBSTITUTE(选项表[[#This Row],[选项表]],",","&lt;/x&gt;&lt;x&gt;") &amp;"&lt;/x&gt;&lt;/select&gt;","//x")
        )
    )
),"无合适选项，请联系作者更新数据")</f>
        <v>128</v>
      </c>
    </row>
    <row r="2700" spans="2:13" x14ac:dyDescent="0.4">
      <c r="B2700" s="4" t="s">
        <v>63</v>
      </c>
      <c r="C2700" s="4" t="s">
        <v>1872</v>
      </c>
      <c r="D2700">
        <v>32</v>
      </c>
      <c r="F2700" t="s">
        <v>1983</v>
      </c>
      <c r="G2700" s="4" t="s">
        <v>1875</v>
      </c>
      <c r="H2700" s="4" t="s">
        <v>2111</v>
      </c>
      <c r="I2700" s="4" t="str">
        <f t="shared" si="42"/>
        <v>选项表!$M$2700#</v>
      </c>
      <c r="J2700" s="4"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IFERROR(_xlfn._xlws.SORT(
    _xlfn.UNIQUE(
        TRANSPOSE(
            _xlfn.FILTERXML("&lt;select&gt;&lt;x&gt;"&amp;SUBSTITUTE(选项表[[#This Row],[选项表]],",","&lt;/x&gt;&lt;x&gt;") &amp;"&lt;/x&gt;&lt;/select&gt;","//x")
        )
    )
),"无合适选项，请联系作者更新数据")</f>
        <v>256</v>
      </c>
    </row>
    <row r="2701" spans="2:13" x14ac:dyDescent="0.4">
      <c r="B2701" s="4" t="s">
        <v>63</v>
      </c>
      <c r="C2701" s="4" t="s">
        <v>1872</v>
      </c>
      <c r="D2701">
        <v>64</v>
      </c>
      <c r="F2701" t="s">
        <v>1983</v>
      </c>
      <c r="G2701" s="4" t="s">
        <v>1875</v>
      </c>
      <c r="H2701" s="4" t="s">
        <v>2123</v>
      </c>
      <c r="I2701" s="4" t="str">
        <f t="shared" si="42"/>
        <v>选项表!$M$2701#</v>
      </c>
      <c r="J2701" s="4"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IFERROR(_xlfn._xlws.SORT(
    _xlfn.UNIQUE(
        TRANSPOSE(
            _xlfn.FILTERXML("&lt;select&gt;&lt;x&gt;"&amp;SUBSTITUTE(选项表[[#This Row],[选项表]],",","&lt;/x&gt;&lt;x&gt;") &amp;"&lt;/x&gt;&lt;/select&gt;","//x")
        )
    )
),"无合适选项，请联系作者更新数据")</f>
        <v>512</v>
      </c>
    </row>
    <row r="2702" spans="2:13" x14ac:dyDescent="0.4">
      <c r="B2702" s="4" t="s">
        <v>63</v>
      </c>
      <c r="C2702" s="4" t="s">
        <v>1872</v>
      </c>
      <c r="D2702">
        <v>1</v>
      </c>
      <c r="F2702" t="s">
        <v>1984</v>
      </c>
      <c r="G2702" s="4" t="s">
        <v>1875</v>
      </c>
      <c r="H2702" s="4" t="s">
        <v>2058</v>
      </c>
      <c r="I2702" s="4" t="str">
        <f t="shared" si="42"/>
        <v>选项表!$M$2702#</v>
      </c>
      <c r="J2702" s="4"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IFERROR(_xlfn._xlws.SORT(
    _xlfn.UNIQUE(
        TRANSPOSE(
            _xlfn.FILTERXML("&lt;select&gt;&lt;x&gt;"&amp;SUBSTITUTE(选项表[[#This Row],[选项表]],",","&lt;/x&gt;&lt;x&gt;") &amp;"&lt;/x&gt;&lt;/select&gt;","//x")
        )
    )
),"无合适选项，请联系作者更新数据")</f>
        <v>8</v>
      </c>
    </row>
    <row r="2703" spans="2:13" x14ac:dyDescent="0.4">
      <c r="B2703" s="4" t="s">
        <v>63</v>
      </c>
      <c r="C2703" s="4" t="s">
        <v>1872</v>
      </c>
      <c r="D2703">
        <v>2</v>
      </c>
      <c r="F2703" t="s">
        <v>1984</v>
      </c>
      <c r="G2703" s="4" t="s">
        <v>1875</v>
      </c>
      <c r="H2703" s="4" t="s">
        <v>2055</v>
      </c>
      <c r="I2703" s="4" t="str">
        <f t="shared" si="42"/>
        <v>选项表!$M$2703#</v>
      </c>
      <c r="J2703" s="4"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IFERROR(_xlfn._xlws.SORT(
    _xlfn.UNIQUE(
        TRANSPOSE(
            _xlfn.FILTERXML("&lt;select&gt;&lt;x&gt;"&amp;SUBSTITUTE(选项表[[#This Row],[选项表]],",","&lt;/x&gt;&lt;x&gt;") &amp;"&lt;/x&gt;&lt;/select&gt;","//x")
        )
    )
),"无合适选项，请联系作者更新数据")</f>
        <v>16</v>
      </c>
    </row>
    <row r="2704" spans="2:13" x14ac:dyDescent="0.4">
      <c r="B2704" s="4" t="s">
        <v>63</v>
      </c>
      <c r="C2704" s="4" t="s">
        <v>1872</v>
      </c>
      <c r="D2704">
        <v>4</v>
      </c>
      <c r="F2704" t="s">
        <v>1984</v>
      </c>
      <c r="G2704" s="4" t="s">
        <v>1875</v>
      </c>
      <c r="H2704" s="4" t="s">
        <v>2044</v>
      </c>
      <c r="I2704" s="4" t="str">
        <f t="shared" si="42"/>
        <v>选项表!$M$2704#</v>
      </c>
      <c r="J2704" s="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IFERROR(_xlfn._xlws.SORT(
    _xlfn.UNIQUE(
        TRANSPOSE(
            _xlfn.FILTERXML("&lt;select&gt;&lt;x&gt;"&amp;SUBSTITUTE(选项表[[#This Row],[选项表]],",","&lt;/x&gt;&lt;x&gt;") &amp;"&lt;/x&gt;&lt;/select&gt;","//x")
        )
    )
),"无合适选项，请联系作者更新数据")</f>
        <v>32</v>
      </c>
    </row>
    <row r="2705" spans="2:14" x14ac:dyDescent="0.4">
      <c r="B2705" s="4" t="s">
        <v>63</v>
      </c>
      <c r="C2705" s="4" t="s">
        <v>1872</v>
      </c>
      <c r="D2705">
        <v>8</v>
      </c>
      <c r="F2705" t="s">
        <v>1984</v>
      </c>
      <c r="G2705" s="4" t="s">
        <v>1875</v>
      </c>
      <c r="H2705" s="4" t="s">
        <v>2045</v>
      </c>
      <c r="I2705" s="4" t="str">
        <f t="shared" si="42"/>
        <v>选项表!$M$2705#</v>
      </c>
      <c r="J2705" s="4"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IFERROR(_xlfn._xlws.SORT(
    _xlfn.UNIQUE(
        TRANSPOSE(
            _xlfn.FILTERXML("&lt;select&gt;&lt;x&gt;"&amp;SUBSTITUTE(选项表[[#This Row],[选项表]],",","&lt;/x&gt;&lt;x&gt;") &amp;"&lt;/x&gt;&lt;/select&gt;","//x")
        )
    )
),"无合适选项，请联系作者更新数据")</f>
        <v>64</v>
      </c>
    </row>
    <row r="2706" spans="2:14" x14ac:dyDescent="0.4">
      <c r="B2706" s="4" t="s">
        <v>63</v>
      </c>
      <c r="C2706" s="4" t="s">
        <v>1872</v>
      </c>
      <c r="D2706">
        <v>12</v>
      </c>
      <c r="F2706" t="s">
        <v>1984</v>
      </c>
      <c r="G2706" s="4" t="s">
        <v>1875</v>
      </c>
      <c r="H2706" s="4" t="s">
        <v>2233</v>
      </c>
      <c r="I2706" s="4" t="str">
        <f t="shared" si="42"/>
        <v>选项表!$M$2706#</v>
      </c>
      <c r="J2706" s="4"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N2706">IFERROR(_xlfn._xlws.SORT(
    _xlfn.UNIQUE(
        TRANSPOSE(
            _xlfn.FILTERXML("&lt;select&gt;&lt;x&gt;"&amp;SUBSTITUTE(选项表[[#This Row],[选项表]],",","&lt;/x&gt;&lt;x&gt;") &amp;"&lt;/x&gt;&lt;/select&gt;","//x")
        )
    )
),"无合适选项，请联系作者更新数据")</f>
        <v>96</v>
      </c>
      <c r="N2706">
        <v>144</v>
      </c>
    </row>
    <row r="2707" spans="2:14" x14ac:dyDescent="0.4">
      <c r="B2707" s="4" t="s">
        <v>63</v>
      </c>
      <c r="C2707" s="4" t="s">
        <v>1872</v>
      </c>
      <c r="D2707">
        <v>16</v>
      </c>
      <c r="F2707" t="s">
        <v>1984</v>
      </c>
      <c r="G2707" s="4" t="s">
        <v>1875</v>
      </c>
      <c r="H2707" s="4" t="s">
        <v>2234</v>
      </c>
      <c r="I2707" s="4" t="str">
        <f t="shared" si="42"/>
        <v>选项表!$M$2707#</v>
      </c>
      <c r="J2707" s="4"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N2707">IFERROR(_xlfn._xlws.SORT(
    _xlfn.UNIQUE(
        TRANSPOSE(
            _xlfn.FILTERXML("&lt;select&gt;&lt;x&gt;"&amp;SUBSTITUTE(选项表[[#This Row],[选项表]],",","&lt;/x&gt;&lt;x&gt;") &amp;"&lt;/x&gt;&lt;/select&gt;","//x")
        )
    )
),"无合适选项，请联系作者更新数据")</f>
        <v>128</v>
      </c>
      <c r="N2707">
        <v>192</v>
      </c>
    </row>
    <row r="2708" spans="2:14" x14ac:dyDescent="0.4">
      <c r="B2708" s="4" t="s">
        <v>63</v>
      </c>
      <c r="C2708" s="4" t="s">
        <v>1872</v>
      </c>
      <c r="D2708">
        <v>32</v>
      </c>
      <c r="F2708" t="s">
        <v>1984</v>
      </c>
      <c r="G2708" s="4" t="s">
        <v>1875</v>
      </c>
      <c r="H2708" s="4" t="s">
        <v>2235</v>
      </c>
      <c r="I2708" s="4" t="str">
        <f t="shared" si="42"/>
        <v>选项表!$M$2708#</v>
      </c>
      <c r="J2708" s="4"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N2708">IFERROR(_xlfn._xlws.SORT(
    _xlfn.UNIQUE(
        TRANSPOSE(
            _xlfn.FILTERXML("&lt;select&gt;&lt;x&gt;"&amp;SUBSTITUTE(选项表[[#This Row],[选项表]],",","&lt;/x&gt;&lt;x&gt;") &amp;"&lt;/x&gt;&lt;/select&gt;","//x")
        )
    )
),"无合适选项，请联系作者更新数据")</f>
        <v>256</v>
      </c>
      <c r="N2708">
        <v>384</v>
      </c>
    </row>
    <row r="2709" spans="2:14" x14ac:dyDescent="0.4">
      <c r="B2709" s="4" t="s">
        <v>63</v>
      </c>
      <c r="C2709" s="4" t="s">
        <v>1872</v>
      </c>
      <c r="D2709">
        <v>64</v>
      </c>
      <c r="F2709" t="s">
        <v>1984</v>
      </c>
      <c r="G2709" s="4" t="s">
        <v>1875</v>
      </c>
      <c r="H2709" s="4" t="s">
        <v>2123</v>
      </c>
      <c r="I2709" s="4" t="str">
        <f t="shared" si="42"/>
        <v>选项表!$M$2709#</v>
      </c>
      <c r="J2709" s="4"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IFERROR(_xlfn._xlws.SORT(
    _xlfn.UNIQUE(
        TRANSPOSE(
            _xlfn.FILTERXML("&lt;select&gt;&lt;x&gt;"&amp;SUBSTITUTE(选项表[[#This Row],[选项表]],",","&lt;/x&gt;&lt;x&gt;") &amp;"&lt;/x&gt;&lt;/select&gt;","//x")
        )
    )
),"无合适选项，请联系作者更新数据")</f>
        <v>512</v>
      </c>
    </row>
    <row r="2710" spans="2:14" x14ac:dyDescent="0.4">
      <c r="B2710" s="4" t="s">
        <v>63</v>
      </c>
      <c r="C2710" s="4" t="s">
        <v>1872</v>
      </c>
      <c r="D2710">
        <v>72</v>
      </c>
      <c r="F2710" t="s">
        <v>1984</v>
      </c>
      <c r="G2710" s="4" t="s">
        <v>1875</v>
      </c>
      <c r="H2710" s="4" t="s">
        <v>2127</v>
      </c>
      <c r="I2710" s="4" t="str">
        <f t="shared" si="42"/>
        <v>选项表!$M$2710#</v>
      </c>
      <c r="J2710" s="4"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IFERROR(_xlfn._xlws.SORT(
    _xlfn.UNIQUE(
        TRANSPOSE(
            _xlfn.FILTERXML("&lt;select&gt;&lt;x&gt;"&amp;SUBSTITUTE(选项表[[#This Row],[选项表]],",","&lt;/x&gt;&lt;x&gt;") &amp;"&lt;/x&gt;&lt;/select&gt;","//x")
        )
    )
),"无合适选项，请联系作者更新数据")</f>
        <v>648</v>
      </c>
    </row>
    <row r="2711" spans="2:14" x14ac:dyDescent="0.4">
      <c r="B2711" s="4" t="s">
        <v>63</v>
      </c>
      <c r="C2711" s="4" t="s">
        <v>1872</v>
      </c>
      <c r="D2711">
        <v>1</v>
      </c>
      <c r="F2711" t="s">
        <v>1985</v>
      </c>
      <c r="G2711" s="4" t="s">
        <v>1875</v>
      </c>
      <c r="H2711" s="4" t="s">
        <v>2058</v>
      </c>
      <c r="I2711" s="4" t="str">
        <f t="shared" si="42"/>
        <v>选项表!$M$2711#</v>
      </c>
      <c r="J2711" s="4"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IFERROR(_xlfn._xlws.SORT(
    _xlfn.UNIQUE(
        TRANSPOSE(
            _xlfn.FILTERXML("&lt;select&gt;&lt;x&gt;"&amp;SUBSTITUTE(选项表[[#This Row],[选项表]],",","&lt;/x&gt;&lt;x&gt;") &amp;"&lt;/x&gt;&lt;/select&gt;","//x")
        )
    )
),"无合适选项，请联系作者更新数据")</f>
        <v>8</v>
      </c>
    </row>
    <row r="2712" spans="2:14" x14ac:dyDescent="0.4">
      <c r="B2712" s="4" t="s">
        <v>63</v>
      </c>
      <c r="C2712" s="4" t="s">
        <v>1872</v>
      </c>
      <c r="D2712">
        <v>2</v>
      </c>
      <c r="F2712" t="s">
        <v>1985</v>
      </c>
      <c r="G2712" s="4" t="s">
        <v>1875</v>
      </c>
      <c r="H2712" s="4" t="s">
        <v>2055</v>
      </c>
      <c r="I2712" s="4" t="str">
        <f t="shared" si="42"/>
        <v>选项表!$M$2712#</v>
      </c>
      <c r="J2712" s="4"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IFERROR(_xlfn._xlws.SORT(
    _xlfn.UNIQUE(
        TRANSPOSE(
            _xlfn.FILTERXML("&lt;select&gt;&lt;x&gt;"&amp;SUBSTITUTE(选项表[[#This Row],[选项表]],",","&lt;/x&gt;&lt;x&gt;") &amp;"&lt;/x&gt;&lt;/select&gt;","//x")
        )
    )
),"无合适选项，请联系作者更新数据")</f>
        <v>16</v>
      </c>
    </row>
    <row r="2713" spans="2:14" x14ac:dyDescent="0.4">
      <c r="B2713" s="4" t="s">
        <v>63</v>
      </c>
      <c r="C2713" s="4" t="s">
        <v>1872</v>
      </c>
      <c r="D2713">
        <v>4</v>
      </c>
      <c r="F2713" t="s">
        <v>1985</v>
      </c>
      <c r="G2713" s="4" t="s">
        <v>1875</v>
      </c>
      <c r="H2713" s="4" t="s">
        <v>2044</v>
      </c>
      <c r="I2713" s="4" t="str">
        <f t="shared" si="42"/>
        <v>选项表!$M$2713#</v>
      </c>
      <c r="J2713" s="4"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IFERROR(_xlfn._xlws.SORT(
    _xlfn.UNIQUE(
        TRANSPOSE(
            _xlfn.FILTERXML("&lt;select&gt;&lt;x&gt;"&amp;SUBSTITUTE(选项表[[#This Row],[选项表]],",","&lt;/x&gt;&lt;x&gt;") &amp;"&lt;/x&gt;&lt;/select&gt;","//x")
        )
    )
),"无合适选项，请联系作者更新数据")</f>
        <v>32</v>
      </c>
    </row>
    <row r="2714" spans="2:14" x14ac:dyDescent="0.4">
      <c r="B2714" s="4" t="s">
        <v>63</v>
      </c>
      <c r="C2714" s="4" t="s">
        <v>1872</v>
      </c>
      <c r="D2714">
        <v>8</v>
      </c>
      <c r="F2714" t="s">
        <v>1985</v>
      </c>
      <c r="G2714" s="4" t="s">
        <v>1875</v>
      </c>
      <c r="H2714" s="4" t="s">
        <v>2045</v>
      </c>
      <c r="I2714" s="4" t="str">
        <f t="shared" si="42"/>
        <v>选项表!$M$2714#</v>
      </c>
      <c r="J2714" s="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IFERROR(_xlfn._xlws.SORT(
    _xlfn.UNIQUE(
        TRANSPOSE(
            _xlfn.FILTERXML("&lt;select&gt;&lt;x&gt;"&amp;SUBSTITUTE(选项表[[#This Row],[选项表]],",","&lt;/x&gt;&lt;x&gt;") &amp;"&lt;/x&gt;&lt;/select&gt;","//x")
        )
    )
),"无合适选项，请联系作者更新数据")</f>
        <v>64</v>
      </c>
    </row>
    <row r="2715" spans="2:14" x14ac:dyDescent="0.4">
      <c r="B2715" s="4" t="s">
        <v>63</v>
      </c>
      <c r="C2715" s="4" t="s">
        <v>1872</v>
      </c>
      <c r="D2715">
        <v>12</v>
      </c>
      <c r="F2715" t="s">
        <v>1985</v>
      </c>
      <c r="G2715" s="4" t="s">
        <v>1875</v>
      </c>
      <c r="H2715" s="4" t="s">
        <v>2233</v>
      </c>
      <c r="I2715" s="4" t="str">
        <f t="shared" si="42"/>
        <v>选项表!$M$2715#</v>
      </c>
      <c r="J2715" s="4"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N2715">IFERROR(_xlfn._xlws.SORT(
    _xlfn.UNIQUE(
        TRANSPOSE(
            _xlfn.FILTERXML("&lt;select&gt;&lt;x&gt;"&amp;SUBSTITUTE(选项表[[#This Row],[选项表]],",","&lt;/x&gt;&lt;x&gt;") &amp;"&lt;/x&gt;&lt;/select&gt;","//x")
        )
    )
),"无合适选项，请联系作者更新数据")</f>
        <v>96</v>
      </c>
      <c r="N2715">
        <v>144</v>
      </c>
    </row>
    <row r="2716" spans="2:14" x14ac:dyDescent="0.4">
      <c r="B2716" s="4" t="s">
        <v>63</v>
      </c>
      <c r="C2716" s="4" t="s">
        <v>1872</v>
      </c>
      <c r="D2716">
        <v>16</v>
      </c>
      <c r="F2716" t="s">
        <v>1985</v>
      </c>
      <c r="G2716" s="4" t="s">
        <v>1875</v>
      </c>
      <c r="H2716" s="4" t="s">
        <v>2234</v>
      </c>
      <c r="I2716" s="4" t="str">
        <f t="shared" si="42"/>
        <v>选项表!$M$2716#</v>
      </c>
      <c r="J2716" s="4"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N2716">IFERROR(_xlfn._xlws.SORT(
    _xlfn.UNIQUE(
        TRANSPOSE(
            _xlfn.FILTERXML("&lt;select&gt;&lt;x&gt;"&amp;SUBSTITUTE(选项表[[#This Row],[选项表]],",","&lt;/x&gt;&lt;x&gt;") &amp;"&lt;/x&gt;&lt;/select&gt;","//x")
        )
    )
),"无合适选项，请联系作者更新数据")</f>
        <v>128</v>
      </c>
      <c r="N2716">
        <v>192</v>
      </c>
    </row>
    <row r="2717" spans="2:14" x14ac:dyDescent="0.4">
      <c r="B2717" s="4" t="s">
        <v>63</v>
      </c>
      <c r="C2717" s="4" t="s">
        <v>1872</v>
      </c>
      <c r="D2717">
        <v>32</v>
      </c>
      <c r="F2717" t="s">
        <v>1985</v>
      </c>
      <c r="G2717" s="4" t="s">
        <v>1875</v>
      </c>
      <c r="H2717" s="4" t="s">
        <v>2235</v>
      </c>
      <c r="I2717" s="4" t="str">
        <f t="shared" si="42"/>
        <v>选项表!$M$2717#</v>
      </c>
      <c r="J2717" s="4"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N2717">IFERROR(_xlfn._xlws.SORT(
    _xlfn.UNIQUE(
        TRANSPOSE(
            _xlfn.FILTERXML("&lt;select&gt;&lt;x&gt;"&amp;SUBSTITUTE(选项表[[#This Row],[选项表]],",","&lt;/x&gt;&lt;x&gt;") &amp;"&lt;/x&gt;&lt;/select&gt;","//x")
        )
    )
),"无合适选项，请联系作者更新数据")</f>
        <v>256</v>
      </c>
      <c r="N2717">
        <v>384</v>
      </c>
    </row>
    <row r="2718" spans="2:14" x14ac:dyDescent="0.4">
      <c r="B2718" s="4" t="s">
        <v>63</v>
      </c>
      <c r="C2718" s="4" t="s">
        <v>1872</v>
      </c>
      <c r="D2718">
        <v>64</v>
      </c>
      <c r="F2718" t="s">
        <v>1985</v>
      </c>
      <c r="G2718" s="4" t="s">
        <v>1875</v>
      </c>
      <c r="H2718" s="4" t="s">
        <v>2123</v>
      </c>
      <c r="I2718" s="4" t="str">
        <f t="shared" si="42"/>
        <v>选项表!$M$2718#</v>
      </c>
      <c r="J2718" s="4"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IFERROR(_xlfn._xlws.SORT(
    _xlfn.UNIQUE(
        TRANSPOSE(
            _xlfn.FILTERXML("&lt;select&gt;&lt;x&gt;"&amp;SUBSTITUTE(选项表[[#This Row],[选项表]],",","&lt;/x&gt;&lt;x&gt;") &amp;"&lt;/x&gt;&lt;/select&gt;","//x")
        )
    )
),"无合适选项，请联系作者更新数据")</f>
        <v>512</v>
      </c>
    </row>
    <row r="2719" spans="2:14" x14ac:dyDescent="0.4">
      <c r="B2719" s="4" t="s">
        <v>63</v>
      </c>
      <c r="C2719" s="4" t="s">
        <v>1872</v>
      </c>
      <c r="D2719">
        <v>1</v>
      </c>
      <c r="F2719" t="s">
        <v>1986</v>
      </c>
      <c r="G2719" s="4" t="s">
        <v>1875</v>
      </c>
      <c r="H2719" s="4" t="s">
        <v>2058</v>
      </c>
      <c r="I2719" s="4" t="str">
        <f t="shared" si="42"/>
        <v>选项表!$M$2719#</v>
      </c>
      <c r="J2719" s="4"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IFERROR(_xlfn._xlws.SORT(
    _xlfn.UNIQUE(
        TRANSPOSE(
            _xlfn.FILTERXML("&lt;select&gt;&lt;x&gt;"&amp;SUBSTITUTE(选项表[[#This Row],[选项表]],",","&lt;/x&gt;&lt;x&gt;") &amp;"&lt;/x&gt;&lt;/select&gt;","//x")
        )
    )
),"无合适选项，请联系作者更新数据")</f>
        <v>8</v>
      </c>
    </row>
    <row r="2720" spans="2:14" x14ac:dyDescent="0.4">
      <c r="B2720" s="4" t="s">
        <v>63</v>
      </c>
      <c r="C2720" s="4" t="s">
        <v>1872</v>
      </c>
      <c r="D2720">
        <v>2</v>
      </c>
      <c r="F2720" t="s">
        <v>1986</v>
      </c>
      <c r="G2720" s="4" t="s">
        <v>1875</v>
      </c>
      <c r="H2720" s="4" t="s">
        <v>2055</v>
      </c>
      <c r="I2720" s="4" t="str">
        <f t="shared" si="42"/>
        <v>选项表!$M$2720#</v>
      </c>
      <c r="J2720" s="4"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IFERROR(_xlfn._xlws.SORT(
    _xlfn.UNIQUE(
        TRANSPOSE(
            _xlfn.FILTERXML("&lt;select&gt;&lt;x&gt;"&amp;SUBSTITUTE(选项表[[#This Row],[选项表]],",","&lt;/x&gt;&lt;x&gt;") &amp;"&lt;/x&gt;&lt;/select&gt;","//x")
        )
    )
),"无合适选项，请联系作者更新数据")</f>
        <v>16</v>
      </c>
    </row>
    <row r="2721" spans="2:13" x14ac:dyDescent="0.4">
      <c r="B2721" s="4" t="s">
        <v>63</v>
      </c>
      <c r="C2721" s="4" t="s">
        <v>1872</v>
      </c>
      <c r="D2721">
        <v>4</v>
      </c>
      <c r="F2721" t="s">
        <v>1986</v>
      </c>
      <c r="G2721" s="4" t="s">
        <v>1875</v>
      </c>
      <c r="H2721" s="4" t="s">
        <v>2044</v>
      </c>
      <c r="I2721" s="4" t="str">
        <f t="shared" si="42"/>
        <v>选项表!$M$2721#</v>
      </c>
      <c r="J2721" s="4"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IFERROR(_xlfn._xlws.SORT(
    _xlfn.UNIQUE(
        TRANSPOSE(
            _xlfn.FILTERXML("&lt;select&gt;&lt;x&gt;"&amp;SUBSTITUTE(选项表[[#This Row],[选项表]],",","&lt;/x&gt;&lt;x&gt;") &amp;"&lt;/x&gt;&lt;/select&gt;","//x")
        )
    )
),"无合适选项，请联系作者更新数据")</f>
        <v>32</v>
      </c>
    </row>
    <row r="2722" spans="2:13" x14ac:dyDescent="0.4">
      <c r="B2722" s="4" t="s">
        <v>63</v>
      </c>
      <c r="C2722" s="4" t="s">
        <v>1872</v>
      </c>
      <c r="D2722">
        <v>8</v>
      </c>
      <c r="F2722" t="s">
        <v>1986</v>
      </c>
      <c r="G2722" s="4" t="s">
        <v>1875</v>
      </c>
      <c r="H2722" s="4" t="s">
        <v>2045</v>
      </c>
      <c r="I2722" s="4" t="str">
        <f t="shared" si="42"/>
        <v>选项表!$M$2722#</v>
      </c>
      <c r="J2722" s="4"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64</v>
      </c>
    </row>
    <row r="2723" spans="2:13" x14ac:dyDescent="0.4">
      <c r="B2723" s="4" t="s">
        <v>63</v>
      </c>
      <c r="C2723" s="4" t="s">
        <v>1872</v>
      </c>
      <c r="D2723">
        <v>12</v>
      </c>
      <c r="F2723" t="s">
        <v>1986</v>
      </c>
      <c r="G2723" s="4" t="s">
        <v>1875</v>
      </c>
      <c r="H2723" s="4" t="s">
        <v>2020</v>
      </c>
      <c r="I2723" s="4" t="str">
        <f t="shared" si="42"/>
        <v>选项表!$M$2723#</v>
      </c>
      <c r="J2723" s="4"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96</v>
      </c>
    </row>
    <row r="2724" spans="2:13" x14ac:dyDescent="0.4">
      <c r="B2724" s="4" t="s">
        <v>63</v>
      </c>
      <c r="C2724" s="4" t="s">
        <v>1872</v>
      </c>
      <c r="D2724">
        <v>16</v>
      </c>
      <c r="F2724" t="s">
        <v>1986</v>
      </c>
      <c r="G2724" s="4" t="s">
        <v>1875</v>
      </c>
      <c r="H2724" s="4" t="s">
        <v>2076</v>
      </c>
      <c r="I2724" s="4" t="str">
        <f t="shared" si="42"/>
        <v>选项表!$M$2724#</v>
      </c>
      <c r="J2724" s="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128</v>
      </c>
    </row>
    <row r="2725" spans="2:13" x14ac:dyDescent="0.4">
      <c r="B2725" s="4" t="s">
        <v>63</v>
      </c>
      <c r="C2725" s="4" t="s">
        <v>1872</v>
      </c>
      <c r="D2725">
        <v>24</v>
      </c>
      <c r="F2725" t="s">
        <v>1986</v>
      </c>
      <c r="G2725" s="4" t="s">
        <v>1875</v>
      </c>
      <c r="H2725" s="4" t="s">
        <v>2047</v>
      </c>
      <c r="I2725" s="4" t="str">
        <f t="shared" si="42"/>
        <v>选项表!$M$2725#</v>
      </c>
      <c r="J2725" s="4"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IFERROR(_xlfn._xlws.SORT(
    _xlfn.UNIQUE(
        TRANSPOSE(
            _xlfn.FILTERXML("&lt;select&gt;&lt;x&gt;"&amp;SUBSTITUTE(选项表[[#This Row],[选项表]],",","&lt;/x&gt;&lt;x&gt;") &amp;"&lt;/x&gt;&lt;/select&gt;","//x")
        )
    )
),"无合适选项，请联系作者更新数据")</f>
        <v>192</v>
      </c>
    </row>
    <row r="2726" spans="2:13" x14ac:dyDescent="0.4">
      <c r="B2726" s="4" t="s">
        <v>63</v>
      </c>
      <c r="C2726" s="4" t="s">
        <v>1872</v>
      </c>
      <c r="D2726">
        <v>32</v>
      </c>
      <c r="F2726" t="s">
        <v>1986</v>
      </c>
      <c r="G2726" s="4" t="s">
        <v>1875</v>
      </c>
      <c r="H2726" s="4" t="s">
        <v>2111</v>
      </c>
      <c r="I2726" s="4" t="str">
        <f t="shared" si="42"/>
        <v>选项表!$M$2726#</v>
      </c>
      <c r="J2726" s="4"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IFERROR(_xlfn._xlws.SORT(
    _xlfn.UNIQUE(
        TRANSPOSE(
            _xlfn.FILTERXML("&lt;select&gt;&lt;x&gt;"&amp;SUBSTITUTE(选项表[[#This Row],[选项表]],",","&lt;/x&gt;&lt;x&gt;") &amp;"&lt;/x&gt;&lt;/select&gt;","//x")
        )
    )
),"无合适选项，请联系作者更新数据")</f>
        <v>256</v>
      </c>
    </row>
    <row r="2727" spans="2:13" x14ac:dyDescent="0.4">
      <c r="B2727" s="4" t="s">
        <v>63</v>
      </c>
      <c r="C2727" s="4" t="s">
        <v>1872</v>
      </c>
      <c r="D2727">
        <v>48</v>
      </c>
      <c r="F2727" t="s">
        <v>1986</v>
      </c>
      <c r="G2727" s="4" t="s">
        <v>1875</v>
      </c>
      <c r="H2727" s="4" t="s">
        <v>2021</v>
      </c>
      <c r="I2727" s="4" t="str">
        <f t="shared" si="42"/>
        <v>选项表!$M$2727#</v>
      </c>
      <c r="J2727" s="4"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IFERROR(_xlfn._xlws.SORT(
    _xlfn.UNIQUE(
        TRANSPOSE(
            _xlfn.FILTERXML("&lt;select&gt;&lt;x&gt;"&amp;SUBSTITUTE(选项表[[#This Row],[选项表]],",","&lt;/x&gt;&lt;x&gt;") &amp;"&lt;/x&gt;&lt;/select&gt;","//x")
        )
    )
),"无合适选项，请联系作者更新数据")</f>
        <v>384</v>
      </c>
    </row>
    <row r="2728" spans="2:13" x14ac:dyDescent="0.4">
      <c r="B2728" s="4" t="s">
        <v>63</v>
      </c>
      <c r="C2728" s="4" t="s">
        <v>1872</v>
      </c>
      <c r="D2728">
        <v>56</v>
      </c>
      <c r="F2728" t="s">
        <v>1986</v>
      </c>
      <c r="G2728" s="4" t="s">
        <v>1875</v>
      </c>
      <c r="H2728" s="4" t="s">
        <v>2119</v>
      </c>
      <c r="I2728" s="4" t="str">
        <f t="shared" si="42"/>
        <v>选项表!$M$2728#</v>
      </c>
      <c r="J2728" s="4"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IFERROR(_xlfn._xlws.SORT(
    _xlfn.UNIQUE(
        TRANSPOSE(
            _xlfn.FILTERXML("&lt;select&gt;&lt;x&gt;"&amp;SUBSTITUTE(选项表[[#This Row],[选项表]],",","&lt;/x&gt;&lt;x&gt;") &amp;"&lt;/x&gt;&lt;/select&gt;","//x")
        )
    )
),"无合适选项，请联系作者更新数据")</f>
        <v>448</v>
      </c>
    </row>
    <row r="2729" spans="2:13" x14ac:dyDescent="0.4">
      <c r="B2729" s="4" t="s">
        <v>63</v>
      </c>
      <c r="C2729" s="4" t="s">
        <v>1872</v>
      </c>
      <c r="D2729">
        <v>1</v>
      </c>
      <c r="F2729" t="s">
        <v>1987</v>
      </c>
      <c r="G2729" s="4" t="s">
        <v>1875</v>
      </c>
      <c r="H2729" s="4" t="s">
        <v>2058</v>
      </c>
      <c r="I2729" s="4" t="str">
        <f t="shared" si="42"/>
        <v>选项表!$M$2729#</v>
      </c>
      <c r="J2729" s="4"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IFERROR(_xlfn._xlws.SORT(
    _xlfn.UNIQUE(
        TRANSPOSE(
            _xlfn.FILTERXML("&lt;select&gt;&lt;x&gt;"&amp;SUBSTITUTE(选项表[[#This Row],[选项表]],",","&lt;/x&gt;&lt;x&gt;") &amp;"&lt;/x&gt;&lt;/select&gt;","//x")
        )
    )
),"无合适选项，请联系作者更新数据")</f>
        <v>8</v>
      </c>
    </row>
    <row r="2730" spans="2:13" x14ac:dyDescent="0.4">
      <c r="B2730" s="4" t="s">
        <v>63</v>
      </c>
      <c r="C2730" s="4" t="s">
        <v>1872</v>
      </c>
      <c r="D2730">
        <v>2</v>
      </c>
      <c r="F2730" t="s">
        <v>1987</v>
      </c>
      <c r="G2730" s="4" t="s">
        <v>1875</v>
      </c>
      <c r="H2730" s="4" t="s">
        <v>2055</v>
      </c>
      <c r="I2730" s="4" t="str">
        <f t="shared" si="42"/>
        <v>选项表!$M$2730#</v>
      </c>
      <c r="J2730" s="4"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IFERROR(_xlfn._xlws.SORT(
    _xlfn.UNIQUE(
        TRANSPOSE(
            _xlfn.FILTERXML("&lt;select&gt;&lt;x&gt;"&amp;SUBSTITUTE(选项表[[#This Row],[选项表]],",","&lt;/x&gt;&lt;x&gt;") &amp;"&lt;/x&gt;&lt;/select&gt;","//x")
        )
    )
),"无合适选项，请联系作者更新数据")</f>
        <v>16</v>
      </c>
    </row>
    <row r="2731" spans="2:13" x14ac:dyDescent="0.4">
      <c r="B2731" s="4" t="s">
        <v>63</v>
      </c>
      <c r="C2731" s="4" t="s">
        <v>1872</v>
      </c>
      <c r="D2731">
        <v>4</v>
      </c>
      <c r="F2731" t="s">
        <v>1987</v>
      </c>
      <c r="G2731" s="4" t="s">
        <v>1875</v>
      </c>
      <c r="H2731" s="4" t="s">
        <v>2044</v>
      </c>
      <c r="I2731" s="4" t="str">
        <f t="shared" si="42"/>
        <v>选项表!$M$2731#</v>
      </c>
      <c r="J2731" s="4"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IFERROR(_xlfn._xlws.SORT(
    _xlfn.UNIQUE(
        TRANSPOSE(
            _xlfn.FILTERXML("&lt;select&gt;&lt;x&gt;"&amp;SUBSTITUTE(选项表[[#This Row],[选项表]],",","&lt;/x&gt;&lt;x&gt;") &amp;"&lt;/x&gt;&lt;/select&gt;","//x")
        )
    )
),"无合适选项，请联系作者更新数据")</f>
        <v>32</v>
      </c>
    </row>
    <row r="2732" spans="2:13" x14ac:dyDescent="0.4">
      <c r="B2732" s="4" t="s">
        <v>63</v>
      </c>
      <c r="C2732" s="4" t="s">
        <v>1872</v>
      </c>
      <c r="D2732">
        <v>8</v>
      </c>
      <c r="F2732" t="s">
        <v>1987</v>
      </c>
      <c r="G2732" s="4" t="s">
        <v>1875</v>
      </c>
      <c r="H2732" s="4" t="s">
        <v>2045</v>
      </c>
      <c r="I2732" s="4" t="str">
        <f t="shared" si="42"/>
        <v>选项表!$M$2732#</v>
      </c>
      <c r="J2732" s="4"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IFERROR(_xlfn._xlws.SORT(
    _xlfn.UNIQUE(
        TRANSPOSE(
            _xlfn.FILTERXML("&lt;select&gt;&lt;x&gt;"&amp;SUBSTITUTE(选项表[[#This Row],[选项表]],",","&lt;/x&gt;&lt;x&gt;") &amp;"&lt;/x&gt;&lt;/select&gt;","//x")
        )
    )
),"无合适选项，请联系作者更新数据")</f>
        <v>64</v>
      </c>
    </row>
    <row r="2733" spans="2:13" x14ac:dyDescent="0.4">
      <c r="B2733" s="4" t="s">
        <v>63</v>
      </c>
      <c r="C2733" s="4" t="s">
        <v>1872</v>
      </c>
      <c r="D2733">
        <v>12</v>
      </c>
      <c r="F2733" t="s">
        <v>1987</v>
      </c>
      <c r="G2733" s="4" t="s">
        <v>1875</v>
      </c>
      <c r="H2733" s="4" t="s">
        <v>2020</v>
      </c>
      <c r="I2733" s="4" t="str">
        <f t="shared" si="42"/>
        <v>选项表!$M$2733#</v>
      </c>
      <c r="J2733" s="4"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IFERROR(_xlfn._xlws.SORT(
    _xlfn.UNIQUE(
        TRANSPOSE(
            _xlfn.FILTERXML("&lt;select&gt;&lt;x&gt;"&amp;SUBSTITUTE(选项表[[#This Row],[选项表]],",","&lt;/x&gt;&lt;x&gt;") &amp;"&lt;/x&gt;&lt;/select&gt;","//x")
        )
    )
),"无合适选项，请联系作者更新数据")</f>
        <v>96</v>
      </c>
    </row>
    <row r="2734" spans="2:13" x14ac:dyDescent="0.4">
      <c r="B2734" s="4" t="s">
        <v>63</v>
      </c>
      <c r="C2734" s="4" t="s">
        <v>1872</v>
      </c>
      <c r="D2734">
        <v>16</v>
      </c>
      <c r="F2734" t="s">
        <v>1987</v>
      </c>
      <c r="G2734" s="4" t="s">
        <v>1875</v>
      </c>
      <c r="H2734" s="4" t="s">
        <v>2076</v>
      </c>
      <c r="I2734" s="4" t="str">
        <f t="shared" si="42"/>
        <v>选项表!$M$2734#</v>
      </c>
      <c r="J2734" s="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IFERROR(_xlfn._xlws.SORT(
    _xlfn.UNIQUE(
        TRANSPOSE(
            _xlfn.FILTERXML("&lt;select&gt;&lt;x&gt;"&amp;SUBSTITUTE(选项表[[#This Row],[选项表]],",","&lt;/x&gt;&lt;x&gt;") &amp;"&lt;/x&gt;&lt;/select&gt;","//x")
        )
    )
),"无合适选项，请联系作者更新数据")</f>
        <v>128</v>
      </c>
    </row>
    <row r="2735" spans="2:13" x14ac:dyDescent="0.4">
      <c r="B2735" s="4" t="s">
        <v>63</v>
      </c>
      <c r="C2735" s="4" t="s">
        <v>1872</v>
      </c>
      <c r="D2735">
        <v>24</v>
      </c>
      <c r="F2735" t="s">
        <v>1987</v>
      </c>
      <c r="G2735" s="4" t="s">
        <v>1875</v>
      </c>
      <c r="H2735" s="4" t="s">
        <v>2047</v>
      </c>
      <c r="I2735" s="4" t="str">
        <f t="shared" si="42"/>
        <v>选项表!$M$2735#</v>
      </c>
      <c r="J2735" s="4"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IFERROR(_xlfn._xlws.SORT(
    _xlfn.UNIQUE(
        TRANSPOSE(
            _xlfn.FILTERXML("&lt;select&gt;&lt;x&gt;"&amp;SUBSTITUTE(选项表[[#This Row],[选项表]],",","&lt;/x&gt;&lt;x&gt;") &amp;"&lt;/x&gt;&lt;/select&gt;","//x")
        )
    )
),"无合适选项，请联系作者更新数据")</f>
        <v>192</v>
      </c>
    </row>
    <row r="2736" spans="2:13" x14ac:dyDescent="0.4">
      <c r="B2736" s="4" t="s">
        <v>63</v>
      </c>
      <c r="C2736" s="4" t="s">
        <v>1872</v>
      </c>
      <c r="D2736">
        <v>32</v>
      </c>
      <c r="F2736" t="s">
        <v>1987</v>
      </c>
      <c r="G2736" s="4" t="s">
        <v>1875</v>
      </c>
      <c r="H2736" s="4" t="s">
        <v>2111</v>
      </c>
      <c r="I2736" s="4" t="str">
        <f t="shared" si="42"/>
        <v>选项表!$M$2736#</v>
      </c>
      <c r="J2736" s="4"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IFERROR(_xlfn._xlws.SORT(
    _xlfn.UNIQUE(
        TRANSPOSE(
            _xlfn.FILTERXML("&lt;select&gt;&lt;x&gt;"&amp;SUBSTITUTE(选项表[[#This Row],[选项表]],",","&lt;/x&gt;&lt;x&gt;") &amp;"&lt;/x&gt;&lt;/select&gt;","//x")
        )
    )
),"无合适选项，请联系作者更新数据")</f>
        <v>256</v>
      </c>
    </row>
    <row r="2737" spans="2:14" x14ac:dyDescent="0.4">
      <c r="B2737" s="4" t="s">
        <v>63</v>
      </c>
      <c r="C2737" s="4" t="s">
        <v>1872</v>
      </c>
      <c r="D2737">
        <v>4</v>
      </c>
      <c r="F2737" t="s">
        <v>1961</v>
      </c>
      <c r="G2737" s="4" t="s">
        <v>1875</v>
      </c>
      <c r="H2737" s="4" t="s">
        <v>2217</v>
      </c>
      <c r="I2737" s="4" t="str">
        <f t="shared" si="42"/>
        <v>选项表!$M$2737#</v>
      </c>
      <c r="J2737" s="4"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N2737">IFERROR(_xlfn._xlws.SORT(
    _xlfn.UNIQUE(
        TRANSPOSE(
            _xlfn.FILTERXML("&lt;select&gt;&lt;x&gt;"&amp;SUBSTITUTE(选项表[[#This Row],[选项表]],",","&lt;/x&gt;&lt;x&gt;") &amp;"&lt;/x&gt;&lt;/select&gt;","//x")
        )
    )
),"无合适选项，请联系作者更新数据")</f>
        <v>8</v>
      </c>
      <c r="N2737">
        <v>16</v>
      </c>
    </row>
    <row r="2738" spans="2:14" x14ac:dyDescent="0.4">
      <c r="B2738" s="4" t="s">
        <v>63</v>
      </c>
      <c r="C2738" s="4" t="s">
        <v>1872</v>
      </c>
      <c r="D2738">
        <v>8</v>
      </c>
      <c r="F2738" t="s">
        <v>1961</v>
      </c>
      <c r="G2738" s="4" t="s">
        <v>1875</v>
      </c>
      <c r="H2738" s="4" t="s">
        <v>2218</v>
      </c>
      <c r="I2738" s="4" t="str">
        <f t="shared" si="42"/>
        <v>选项表!$M$2738#</v>
      </c>
      <c r="J2738" s="4"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N2738">IFERROR(_xlfn._xlws.SORT(
    _xlfn.UNIQUE(
        TRANSPOSE(
            _xlfn.FILTERXML("&lt;select&gt;&lt;x&gt;"&amp;SUBSTITUTE(选项表[[#This Row],[选项表]],",","&lt;/x&gt;&lt;x&gt;") &amp;"&lt;/x&gt;&lt;/select&gt;","//x")
        )
    )
),"无合适选项，请联系作者更新数据")</f>
        <v>16</v>
      </c>
      <c r="N2738">
        <v>32</v>
      </c>
    </row>
    <row r="2739" spans="2:14" x14ac:dyDescent="0.4">
      <c r="B2739" s="4" t="s">
        <v>63</v>
      </c>
      <c r="C2739" s="4" t="s">
        <v>1872</v>
      </c>
      <c r="D2739">
        <v>16</v>
      </c>
      <c r="F2739" t="s">
        <v>1961</v>
      </c>
      <c r="G2739" s="4" t="s">
        <v>1875</v>
      </c>
      <c r="H2739" s="4" t="s">
        <v>2219</v>
      </c>
      <c r="I2739" s="4" t="str">
        <f t="shared" si="42"/>
        <v>选项表!$M$2739#</v>
      </c>
      <c r="J2739" s="4"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N2739">IFERROR(_xlfn._xlws.SORT(
    _xlfn.UNIQUE(
        TRANSPOSE(
            _xlfn.FILTERXML("&lt;select&gt;&lt;x&gt;"&amp;SUBSTITUTE(选项表[[#This Row],[选项表]],",","&lt;/x&gt;&lt;x&gt;") &amp;"&lt;/x&gt;&lt;/select&gt;","//x")
        )
    )
),"无合适选项，请联系作者更新数据")</f>
        <v>32</v>
      </c>
      <c r="N2739">
        <v>64</v>
      </c>
    </row>
    <row r="2740" spans="2:14" x14ac:dyDescent="0.4">
      <c r="B2740" s="4" t="s">
        <v>63</v>
      </c>
      <c r="C2740" s="4" t="s">
        <v>1872</v>
      </c>
      <c r="D2740">
        <v>32</v>
      </c>
      <c r="F2740" t="s">
        <v>1961</v>
      </c>
      <c r="G2740" s="4" t="s">
        <v>1875</v>
      </c>
      <c r="H2740" s="4" t="s">
        <v>2076</v>
      </c>
      <c r="I2740" s="4" t="str">
        <f t="shared" si="42"/>
        <v>选项表!$M$2740#</v>
      </c>
      <c r="J2740" s="4"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IFERROR(_xlfn._xlws.SORT(
    _xlfn.UNIQUE(
        TRANSPOSE(
            _xlfn.FILTERXML("&lt;select&gt;&lt;x&gt;"&amp;SUBSTITUTE(选项表[[#This Row],[选项表]],",","&lt;/x&gt;&lt;x&gt;") &amp;"&lt;/x&gt;&lt;/select&gt;","//x")
        )
    )
),"无合适选项，请联系作者更新数据")</f>
        <v>128</v>
      </c>
    </row>
    <row r="2741" spans="2:14" x14ac:dyDescent="0.4">
      <c r="B2741" s="4" t="s">
        <v>63</v>
      </c>
      <c r="C2741" s="4" t="s">
        <v>1872</v>
      </c>
      <c r="D2741">
        <v>46</v>
      </c>
      <c r="F2741" t="s">
        <v>1961</v>
      </c>
      <c r="G2741" s="4" t="s">
        <v>1875</v>
      </c>
      <c r="H2741" s="4" t="s">
        <v>2061</v>
      </c>
      <c r="I2741" s="4" t="str">
        <f t="shared" si="42"/>
        <v>选项表!$M$2741#</v>
      </c>
      <c r="J2741" s="4"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IFERROR(_xlfn._xlws.SORT(
    _xlfn.UNIQUE(
        TRANSPOSE(
            _xlfn.FILTERXML("&lt;select&gt;&lt;x&gt;"&amp;SUBSTITUTE(选项表[[#This Row],[选项表]],",","&lt;/x&gt;&lt;x&gt;") &amp;"&lt;/x&gt;&lt;/select&gt;","//x")
        )
    )
),"无合适选项，请联系作者更新数据")</f>
        <v>216</v>
      </c>
    </row>
    <row r="2742" spans="2:14" x14ac:dyDescent="0.4">
      <c r="B2742" s="4" t="s">
        <v>63</v>
      </c>
      <c r="C2742" s="4" t="s">
        <v>1872</v>
      </c>
      <c r="D2742">
        <v>64</v>
      </c>
      <c r="F2742" t="s">
        <v>1961</v>
      </c>
      <c r="G2742" s="4" t="s">
        <v>1875</v>
      </c>
      <c r="H2742" s="4" t="s">
        <v>2111</v>
      </c>
      <c r="I2742" s="4" t="str">
        <f t="shared" si="42"/>
        <v>选项表!$M$2742#</v>
      </c>
      <c r="J2742" s="4"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IFERROR(_xlfn._xlws.SORT(
    _xlfn.UNIQUE(
        TRANSPOSE(
            _xlfn.FILTERXML("&lt;select&gt;&lt;x&gt;"&amp;SUBSTITUTE(选项表[[#This Row],[选项表]],",","&lt;/x&gt;&lt;x&gt;") &amp;"&lt;/x&gt;&lt;/select&gt;","//x")
        )
    )
),"无合适选项，请联系作者更新数据")</f>
        <v>256</v>
      </c>
    </row>
    <row r="2743" spans="2:14" x14ac:dyDescent="0.4">
      <c r="B2743" s="4" t="s">
        <v>63</v>
      </c>
      <c r="C2743" s="4" t="s">
        <v>1872</v>
      </c>
      <c r="D2743">
        <v>80</v>
      </c>
      <c r="F2743" t="s">
        <v>1961</v>
      </c>
      <c r="G2743" s="4" t="s">
        <v>1875</v>
      </c>
      <c r="H2743" s="4" t="s">
        <v>2087</v>
      </c>
      <c r="I2743" s="4" t="str">
        <f t="shared" si="42"/>
        <v>选项表!$M$2743#</v>
      </c>
      <c r="J2743" s="4"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IFERROR(_xlfn._xlws.SORT(
    _xlfn.UNIQUE(
        TRANSPOSE(
            _xlfn.FILTERXML("&lt;select&gt;&lt;x&gt;"&amp;SUBSTITUTE(选项表[[#This Row],[选项表]],",","&lt;/x&gt;&lt;x&gt;") &amp;"&lt;/x&gt;&lt;/select&gt;","//x")
        )
    )
),"无合适选项，请联系作者更新数据")</f>
        <v>320</v>
      </c>
    </row>
    <row r="2744" spans="2:14" x14ac:dyDescent="0.4">
      <c r="B2744" s="4" t="s">
        <v>63</v>
      </c>
      <c r="C2744" s="4" t="s">
        <v>1872</v>
      </c>
      <c r="D2744">
        <v>92</v>
      </c>
      <c r="F2744" t="s">
        <v>1961</v>
      </c>
      <c r="G2744" s="4" t="s">
        <v>1875</v>
      </c>
      <c r="H2744" s="4" t="s">
        <v>2062</v>
      </c>
      <c r="I2744" s="4" t="str">
        <f t="shared" si="42"/>
        <v>选项表!$M$2744#</v>
      </c>
      <c r="J2744" s="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IFERROR(_xlfn._xlws.SORT(
    _xlfn.UNIQUE(
        TRANSPOSE(
            _xlfn.FILTERXML("&lt;select&gt;&lt;x&gt;"&amp;SUBSTITUTE(选项表[[#This Row],[选项表]],",","&lt;/x&gt;&lt;x&gt;") &amp;"&lt;/x&gt;&lt;/select&gt;","//x")
        )
    )
),"无合适选项，请联系作者更新数据")</f>
        <v>432</v>
      </c>
    </row>
    <row r="2745" spans="2:14" x14ac:dyDescent="0.4">
      <c r="B2745" s="4" t="s">
        <v>63</v>
      </c>
      <c r="C2745" s="4" t="s">
        <v>1872</v>
      </c>
      <c r="D2745">
        <v>4</v>
      </c>
      <c r="F2745" t="s">
        <v>1962</v>
      </c>
      <c r="G2745" s="4" t="s">
        <v>1875</v>
      </c>
      <c r="H2745" s="4" t="s">
        <v>2217</v>
      </c>
      <c r="I2745" s="4" t="str">
        <f t="shared" si="42"/>
        <v>选项表!$M$2745#</v>
      </c>
      <c r="J2745" s="4"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N2745">IFERROR(_xlfn._xlws.SORT(
    _xlfn.UNIQUE(
        TRANSPOSE(
            _xlfn.FILTERXML("&lt;select&gt;&lt;x&gt;"&amp;SUBSTITUTE(选项表[[#This Row],[选项表]],",","&lt;/x&gt;&lt;x&gt;") &amp;"&lt;/x&gt;&lt;/select&gt;","//x")
        )
    )
),"无合适选项，请联系作者更新数据")</f>
        <v>8</v>
      </c>
      <c r="N2745">
        <v>16</v>
      </c>
    </row>
    <row r="2746" spans="2:14" x14ac:dyDescent="0.4">
      <c r="B2746" s="4" t="s">
        <v>63</v>
      </c>
      <c r="C2746" s="4" t="s">
        <v>1872</v>
      </c>
      <c r="D2746">
        <v>8</v>
      </c>
      <c r="F2746" t="s">
        <v>1962</v>
      </c>
      <c r="G2746" s="4" t="s">
        <v>1875</v>
      </c>
      <c r="H2746" s="4" t="s">
        <v>2218</v>
      </c>
      <c r="I2746" s="4" t="str">
        <f t="shared" si="42"/>
        <v>选项表!$M$2746#</v>
      </c>
      <c r="J2746" s="4"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N2746">IFERROR(_xlfn._xlws.SORT(
    _xlfn.UNIQUE(
        TRANSPOSE(
            _xlfn.FILTERXML("&lt;select&gt;&lt;x&gt;"&amp;SUBSTITUTE(选项表[[#This Row],[选项表]],",","&lt;/x&gt;&lt;x&gt;") &amp;"&lt;/x&gt;&lt;/select&gt;","//x")
        )
    )
),"无合适选项，请联系作者更新数据")</f>
        <v>16</v>
      </c>
      <c r="N2746">
        <v>32</v>
      </c>
    </row>
    <row r="2747" spans="2:14" x14ac:dyDescent="0.4">
      <c r="B2747" s="4" t="s">
        <v>63</v>
      </c>
      <c r="C2747" s="4" t="s">
        <v>1872</v>
      </c>
      <c r="D2747">
        <v>16</v>
      </c>
      <c r="F2747" t="s">
        <v>1962</v>
      </c>
      <c r="G2747" s="4" t="s">
        <v>1875</v>
      </c>
      <c r="H2747" s="4" t="s">
        <v>2219</v>
      </c>
      <c r="I2747" s="4" t="str">
        <f t="shared" si="42"/>
        <v>选项表!$M$2747#</v>
      </c>
      <c r="J2747" s="4"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N2747">IFERROR(_xlfn._xlws.SORT(
    _xlfn.UNIQUE(
        TRANSPOSE(
            _xlfn.FILTERXML("&lt;select&gt;&lt;x&gt;"&amp;SUBSTITUTE(选项表[[#This Row],[选项表]],",","&lt;/x&gt;&lt;x&gt;") &amp;"&lt;/x&gt;&lt;/select&gt;","//x")
        )
    )
),"无合适选项，请联系作者更新数据")</f>
        <v>32</v>
      </c>
      <c r="N2747">
        <v>64</v>
      </c>
    </row>
    <row r="2748" spans="2:14" x14ac:dyDescent="0.4">
      <c r="B2748" s="4" t="s">
        <v>63</v>
      </c>
      <c r="C2748" s="4" t="s">
        <v>1872</v>
      </c>
      <c r="D2748">
        <v>32</v>
      </c>
      <c r="F2748" t="s">
        <v>1962</v>
      </c>
      <c r="G2748" s="4" t="s">
        <v>1875</v>
      </c>
      <c r="H2748" s="4" t="s">
        <v>2220</v>
      </c>
      <c r="I2748" s="4" t="str">
        <f t="shared" si="42"/>
        <v>选项表!$M$2748#</v>
      </c>
      <c r="J2748" s="4"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64</v>
      </c>
      <c r="N2748">
        <v>128</v>
      </c>
    </row>
    <row r="2749" spans="2:14" x14ac:dyDescent="0.4">
      <c r="B2749" s="4" t="s">
        <v>63</v>
      </c>
      <c r="C2749" s="4" t="s">
        <v>1872</v>
      </c>
      <c r="D2749">
        <v>48</v>
      </c>
      <c r="F2749" t="s">
        <v>1962</v>
      </c>
      <c r="G2749" s="4" t="s">
        <v>1875</v>
      </c>
      <c r="H2749" s="4" t="s">
        <v>2221</v>
      </c>
      <c r="I2749" s="4" t="str">
        <f t="shared" si="42"/>
        <v>选项表!$M$2749#</v>
      </c>
      <c r="J2749" s="4"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N2749">IFERROR(_xlfn._xlws.SORT(
    _xlfn.UNIQUE(
        TRANSPOSE(
            _xlfn.FILTERXML("&lt;select&gt;&lt;x&gt;"&amp;SUBSTITUTE(选项表[[#This Row],[选项表]],",","&lt;/x&gt;&lt;x&gt;") &amp;"&lt;/x&gt;&lt;/select&gt;","//x")
        )
    )
),"无合适选项，请联系作者更新数据")</f>
        <v>96</v>
      </c>
      <c r="N2749">
        <v>192</v>
      </c>
    </row>
    <row r="2750" spans="2:14" x14ac:dyDescent="0.4">
      <c r="B2750" s="4" t="s">
        <v>63</v>
      </c>
      <c r="C2750" s="4" t="s">
        <v>1872</v>
      </c>
      <c r="D2750">
        <v>52</v>
      </c>
      <c r="F2750" t="s">
        <v>1962</v>
      </c>
      <c r="G2750" s="4" t="s">
        <v>1875</v>
      </c>
      <c r="H2750" s="4" t="s">
        <v>2064</v>
      </c>
      <c r="I2750" s="4" t="str">
        <f t="shared" si="42"/>
        <v>选项表!$M$2750#</v>
      </c>
      <c r="J2750" s="4"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IFERROR(_xlfn._xlws.SORT(
    _xlfn.UNIQUE(
        TRANSPOSE(
            _xlfn.FILTERXML("&lt;select&gt;&lt;x&gt;"&amp;SUBSTITUTE(选项表[[#This Row],[选项表]],",","&lt;/x&gt;&lt;x&gt;") &amp;"&lt;/x&gt;&lt;/select&gt;","//x")
        )
    )
),"无合适选项，请联系作者更新数据")</f>
        <v>184</v>
      </c>
    </row>
    <row r="2751" spans="2:14" x14ac:dyDescent="0.4">
      <c r="B2751" s="4" t="s">
        <v>63</v>
      </c>
      <c r="C2751" s="4" t="s">
        <v>1872</v>
      </c>
      <c r="D2751">
        <v>64</v>
      </c>
      <c r="F2751" t="s">
        <v>1962</v>
      </c>
      <c r="G2751" s="4" t="s">
        <v>1875</v>
      </c>
      <c r="H2751" s="4" t="s">
        <v>2222</v>
      </c>
      <c r="I2751" s="4" t="str">
        <f t="shared" si="42"/>
        <v>选项表!$M$2751#</v>
      </c>
      <c r="J2751" s="4"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128</v>
      </c>
      <c r="N2751">
        <v>256</v>
      </c>
    </row>
    <row r="2752" spans="2:14" x14ac:dyDescent="0.4">
      <c r="B2752" s="4" t="s">
        <v>63</v>
      </c>
      <c r="C2752" s="4" t="s">
        <v>1872</v>
      </c>
      <c r="D2752">
        <v>104</v>
      </c>
      <c r="F2752" t="s">
        <v>1962</v>
      </c>
      <c r="G2752" s="4" t="s">
        <v>1875</v>
      </c>
      <c r="H2752" s="4" t="s">
        <v>2066</v>
      </c>
      <c r="I2752" s="4" t="str">
        <f t="shared" si="42"/>
        <v>选项表!$M$2752#</v>
      </c>
      <c r="J2752" s="4"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IFERROR(_xlfn._xlws.SORT(
    _xlfn.UNIQUE(
        TRANSPOSE(
            _xlfn.FILTERXML("&lt;select&gt;&lt;x&gt;"&amp;SUBSTITUTE(选项表[[#This Row],[选项表]],",","&lt;/x&gt;&lt;x&gt;") &amp;"&lt;/x&gt;&lt;/select&gt;","//x")
        )
    )
),"无合适选项，请联系作者更新数据")</f>
        <v>368</v>
      </c>
    </row>
    <row r="2753" spans="2:14" x14ac:dyDescent="0.4">
      <c r="B2753" s="4" t="s">
        <v>63</v>
      </c>
      <c r="C2753" s="4" t="s">
        <v>1872</v>
      </c>
      <c r="D2753">
        <v>4</v>
      </c>
      <c r="F2753" t="s">
        <v>1963</v>
      </c>
      <c r="G2753" s="4" t="s">
        <v>1875</v>
      </c>
      <c r="H2753" s="4" t="s">
        <v>2217</v>
      </c>
      <c r="I2753" s="4" t="str">
        <f t="shared" si="42"/>
        <v>选项表!$M$2753#</v>
      </c>
      <c r="J2753" s="4"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N2753">IFERROR(_xlfn._xlws.SORT(
    _xlfn.UNIQUE(
        TRANSPOSE(
            _xlfn.FILTERXML("&lt;select&gt;&lt;x&gt;"&amp;SUBSTITUTE(选项表[[#This Row],[选项表]],",","&lt;/x&gt;&lt;x&gt;") &amp;"&lt;/x&gt;&lt;/select&gt;","//x")
        )
    )
),"无合适选项，请联系作者更新数据")</f>
        <v>8</v>
      </c>
      <c r="N2753">
        <v>16</v>
      </c>
    </row>
    <row r="2754" spans="2:14" x14ac:dyDescent="0.4">
      <c r="B2754" s="4" t="s">
        <v>63</v>
      </c>
      <c r="C2754" s="4" t="s">
        <v>1872</v>
      </c>
      <c r="D2754">
        <v>8</v>
      </c>
      <c r="F2754" t="s">
        <v>1963</v>
      </c>
      <c r="G2754" s="4" t="s">
        <v>1875</v>
      </c>
      <c r="H2754" s="4" t="s">
        <v>2218</v>
      </c>
      <c r="I2754" s="4" t="str">
        <f t="shared" ref="I2754:I2817" si="43">"选项表!" &amp; ADDRESS(ROW(M2754),COLUMN(M2754)) &amp; "#"</f>
        <v>选项表!$M$2754#</v>
      </c>
      <c r="J2754" s="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N2754">IFERROR(_xlfn._xlws.SORT(
    _xlfn.UNIQUE(
        TRANSPOSE(
            _xlfn.FILTERXML("&lt;select&gt;&lt;x&gt;"&amp;SUBSTITUTE(选项表[[#This Row],[选项表]],",","&lt;/x&gt;&lt;x&gt;") &amp;"&lt;/x&gt;&lt;/select&gt;","//x")
        )
    )
),"无合适选项，请联系作者更新数据")</f>
        <v>16</v>
      </c>
      <c r="N2754">
        <v>32</v>
      </c>
    </row>
    <row r="2755" spans="2:14" x14ac:dyDescent="0.4">
      <c r="B2755" s="4" t="s">
        <v>63</v>
      </c>
      <c r="C2755" s="4" t="s">
        <v>1872</v>
      </c>
      <c r="D2755">
        <v>16</v>
      </c>
      <c r="F2755" t="s">
        <v>1963</v>
      </c>
      <c r="G2755" s="4" t="s">
        <v>1875</v>
      </c>
      <c r="H2755" s="4" t="s">
        <v>2219</v>
      </c>
      <c r="I2755" s="4" t="str">
        <f t="shared" si="43"/>
        <v>选项表!$M$2755#</v>
      </c>
      <c r="J2755" s="4"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N2755">IFERROR(_xlfn._xlws.SORT(
    _xlfn.UNIQUE(
        TRANSPOSE(
            _xlfn.FILTERXML("&lt;select&gt;&lt;x&gt;"&amp;SUBSTITUTE(选项表[[#This Row],[选项表]],",","&lt;/x&gt;&lt;x&gt;") &amp;"&lt;/x&gt;&lt;/select&gt;","//x")
        )
    )
),"无合适选项，请联系作者更新数据")</f>
        <v>32</v>
      </c>
      <c r="N2755">
        <v>64</v>
      </c>
    </row>
    <row r="2756" spans="2:14" x14ac:dyDescent="0.4">
      <c r="B2756" s="4" t="s">
        <v>63</v>
      </c>
      <c r="C2756" s="4" t="s">
        <v>1872</v>
      </c>
      <c r="D2756">
        <v>32</v>
      </c>
      <c r="F2756" t="s">
        <v>1963</v>
      </c>
      <c r="G2756" s="4" t="s">
        <v>1875</v>
      </c>
      <c r="H2756" s="4" t="s">
        <v>2112</v>
      </c>
      <c r="I2756" s="4" t="str">
        <f t="shared" si="43"/>
        <v>选项表!$M$2756#</v>
      </c>
      <c r="J2756" s="4"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IFERROR(_xlfn._xlws.SORT(
    _xlfn.UNIQUE(
        TRANSPOSE(
            _xlfn.FILTERXML("&lt;select&gt;&lt;x&gt;"&amp;SUBSTITUTE(选项表[[#This Row],[选项表]],",","&lt;/x&gt;&lt;x&gt;") &amp;"&lt;/x&gt;&lt;/select&gt;","//x")
        )
    )
),"无合适选项，请联系作者更新数据")</f>
        <v>174</v>
      </c>
    </row>
    <row r="2757" spans="2:14" x14ac:dyDescent="0.4">
      <c r="B2757" s="4" t="s">
        <v>63</v>
      </c>
      <c r="C2757" s="4" t="s">
        <v>1872</v>
      </c>
      <c r="D2757">
        <v>64</v>
      </c>
      <c r="F2757" t="s">
        <v>1963</v>
      </c>
      <c r="G2757" s="4" t="s">
        <v>1875</v>
      </c>
      <c r="H2757" s="4" t="s">
        <v>2113</v>
      </c>
      <c r="I2757" s="4" t="str">
        <f t="shared" si="43"/>
        <v>选项表!$M$2757#</v>
      </c>
      <c r="J2757" s="4"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IFERROR(_xlfn._xlws.SORT(
    _xlfn.UNIQUE(
        TRANSPOSE(
            _xlfn.FILTERXML("&lt;select&gt;&lt;x&gt;"&amp;SUBSTITUTE(选项表[[#This Row],[选项表]],",","&lt;/x&gt;&lt;x&gt;") &amp;"&lt;/x&gt;&lt;/select&gt;","//x")
        )
    )
),"无合适选项，请联系作者更新数据")</f>
        <v>348</v>
      </c>
    </row>
    <row r="2758" spans="2:14" x14ac:dyDescent="0.4">
      <c r="B2758" s="4" t="s">
        <v>63</v>
      </c>
      <c r="C2758" s="4" t="s">
        <v>1872</v>
      </c>
      <c r="D2758">
        <v>4</v>
      </c>
      <c r="F2758" t="s">
        <v>1960</v>
      </c>
      <c r="G2758" s="4" t="s">
        <v>1875</v>
      </c>
      <c r="H2758" s="4" t="s">
        <v>2217</v>
      </c>
      <c r="I2758" s="4" t="str">
        <f t="shared" si="43"/>
        <v>选项表!$M$2758#</v>
      </c>
      <c r="J2758" s="4"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8</v>
      </c>
      <c r="N2758">
        <v>16</v>
      </c>
    </row>
    <row r="2759" spans="2:14" x14ac:dyDescent="0.4">
      <c r="B2759" s="4" t="s">
        <v>63</v>
      </c>
      <c r="C2759" s="4" t="s">
        <v>1872</v>
      </c>
      <c r="D2759">
        <v>8</v>
      </c>
      <c r="F2759" t="s">
        <v>1960</v>
      </c>
      <c r="G2759" s="4" t="s">
        <v>1875</v>
      </c>
      <c r="H2759" s="4" t="s">
        <v>2218</v>
      </c>
      <c r="I2759" s="4" t="str">
        <f t="shared" si="43"/>
        <v>选项表!$M$2759#</v>
      </c>
      <c r="J2759" s="4"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16</v>
      </c>
      <c r="N2759">
        <v>32</v>
      </c>
    </row>
    <row r="2760" spans="2:14" x14ac:dyDescent="0.4">
      <c r="B2760" s="4" t="s">
        <v>63</v>
      </c>
      <c r="C2760" s="4" t="s">
        <v>1872</v>
      </c>
      <c r="D2760">
        <v>16</v>
      </c>
      <c r="F2760" t="s">
        <v>1960</v>
      </c>
      <c r="G2760" s="4" t="s">
        <v>1875</v>
      </c>
      <c r="H2760" s="4" t="s">
        <v>2219</v>
      </c>
      <c r="I2760" s="4" t="str">
        <f t="shared" si="43"/>
        <v>选项表!$M$2760#</v>
      </c>
      <c r="J2760" s="4"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32</v>
      </c>
      <c r="N2760">
        <v>64</v>
      </c>
    </row>
    <row r="2761" spans="2:14" x14ac:dyDescent="0.4">
      <c r="B2761" s="4" t="s">
        <v>63</v>
      </c>
      <c r="C2761" s="4" t="s">
        <v>1872</v>
      </c>
      <c r="D2761">
        <v>32</v>
      </c>
      <c r="F2761" t="s">
        <v>1960</v>
      </c>
      <c r="G2761" s="4" t="s">
        <v>1875</v>
      </c>
      <c r="H2761" s="4" t="s">
        <v>2220</v>
      </c>
      <c r="I2761" s="4" t="str">
        <f t="shared" si="43"/>
        <v>选项表!$M$2761#</v>
      </c>
      <c r="J2761" s="4"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64</v>
      </c>
      <c r="N2761">
        <v>128</v>
      </c>
    </row>
    <row r="2762" spans="2:14" x14ac:dyDescent="0.4">
      <c r="B2762" s="4" t="s">
        <v>63</v>
      </c>
      <c r="C2762" s="4" t="s">
        <v>1872</v>
      </c>
      <c r="D2762">
        <v>4</v>
      </c>
      <c r="F2762" t="s">
        <v>1964</v>
      </c>
      <c r="G2762" s="4" t="s">
        <v>1875</v>
      </c>
      <c r="H2762" s="4" t="s">
        <v>2217</v>
      </c>
      <c r="I2762" s="4" t="str">
        <f t="shared" si="43"/>
        <v>选项表!$M$2762#</v>
      </c>
      <c r="J2762" s="4"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N2762">IFERROR(_xlfn._xlws.SORT(
    _xlfn.UNIQUE(
        TRANSPOSE(
            _xlfn.FILTERXML("&lt;select&gt;&lt;x&gt;"&amp;SUBSTITUTE(选项表[[#This Row],[选项表]],",","&lt;/x&gt;&lt;x&gt;") &amp;"&lt;/x&gt;&lt;/select&gt;","//x")
        )
    )
),"无合适选项，请联系作者更新数据")</f>
        <v>8</v>
      </c>
      <c r="N2762">
        <v>16</v>
      </c>
    </row>
    <row r="2763" spans="2:14" x14ac:dyDescent="0.4">
      <c r="B2763" s="4" t="s">
        <v>63</v>
      </c>
      <c r="C2763" s="4" t="s">
        <v>1872</v>
      </c>
      <c r="D2763">
        <v>8</v>
      </c>
      <c r="F2763" t="s">
        <v>1964</v>
      </c>
      <c r="G2763" s="4" t="s">
        <v>1875</v>
      </c>
      <c r="H2763" s="4" t="s">
        <v>2218</v>
      </c>
      <c r="I2763" s="4" t="str">
        <f t="shared" si="43"/>
        <v>选项表!$M$2763#</v>
      </c>
      <c r="J2763" s="4"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16</v>
      </c>
      <c r="N2763">
        <v>32</v>
      </c>
    </row>
    <row r="2764" spans="2:14" x14ac:dyDescent="0.4">
      <c r="B2764" s="4" t="s">
        <v>63</v>
      </c>
      <c r="C2764" s="4" t="s">
        <v>1872</v>
      </c>
      <c r="D2764">
        <v>16</v>
      </c>
      <c r="F2764" t="s">
        <v>1964</v>
      </c>
      <c r="G2764" s="4" t="s">
        <v>1875</v>
      </c>
      <c r="H2764" s="4" t="s">
        <v>2219</v>
      </c>
      <c r="I2764" s="4" t="str">
        <f t="shared" si="43"/>
        <v>选项表!$M$2764#</v>
      </c>
      <c r="J2764" s="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N2764">IFERROR(_xlfn._xlws.SORT(
    _xlfn.UNIQUE(
        TRANSPOSE(
            _xlfn.FILTERXML("&lt;select&gt;&lt;x&gt;"&amp;SUBSTITUTE(选项表[[#This Row],[选项表]],",","&lt;/x&gt;&lt;x&gt;") &amp;"&lt;/x&gt;&lt;/select&gt;","//x")
        )
    )
),"无合适选项，请联系作者更新数据")</f>
        <v>32</v>
      </c>
      <c r="N2764">
        <v>64</v>
      </c>
    </row>
    <row r="2765" spans="2:14" x14ac:dyDescent="0.4">
      <c r="B2765" s="4" t="s">
        <v>63</v>
      </c>
      <c r="C2765" s="4" t="s">
        <v>1872</v>
      </c>
      <c r="D2765">
        <v>32</v>
      </c>
      <c r="F2765" t="s">
        <v>1964</v>
      </c>
      <c r="G2765" s="4" t="s">
        <v>1875</v>
      </c>
      <c r="H2765" s="4" t="s">
        <v>2220</v>
      </c>
      <c r="I2765" s="4" t="str">
        <f t="shared" si="43"/>
        <v>选项表!$M$2765#</v>
      </c>
      <c r="J2765" s="4"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N2765">IFERROR(_xlfn._xlws.SORT(
    _xlfn.UNIQUE(
        TRANSPOSE(
            _xlfn.FILTERXML("&lt;select&gt;&lt;x&gt;"&amp;SUBSTITUTE(选项表[[#This Row],[选项表]],",","&lt;/x&gt;&lt;x&gt;") &amp;"&lt;/x&gt;&lt;/select&gt;","//x")
        )
    )
),"无合适选项，请联系作者更新数据")</f>
        <v>64</v>
      </c>
      <c r="N2765">
        <v>128</v>
      </c>
    </row>
    <row r="2766" spans="2:14" x14ac:dyDescent="0.4">
      <c r="B2766" s="4" t="s">
        <v>63</v>
      </c>
      <c r="C2766" s="4" t="s">
        <v>1872</v>
      </c>
      <c r="D2766">
        <v>4</v>
      </c>
      <c r="F2766" t="s">
        <v>1965</v>
      </c>
      <c r="G2766" s="4" t="s">
        <v>1875</v>
      </c>
      <c r="H2766" s="4" t="s">
        <v>2217</v>
      </c>
      <c r="I2766" s="4" t="str">
        <f t="shared" si="43"/>
        <v>选项表!$M$2766#</v>
      </c>
      <c r="J2766" s="4"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N2766">IFERROR(_xlfn._xlws.SORT(
    _xlfn.UNIQUE(
        TRANSPOSE(
            _xlfn.FILTERXML("&lt;select&gt;&lt;x&gt;"&amp;SUBSTITUTE(选项表[[#This Row],[选项表]],",","&lt;/x&gt;&lt;x&gt;") &amp;"&lt;/x&gt;&lt;/select&gt;","//x")
        )
    )
),"无合适选项，请联系作者更新数据")</f>
        <v>8</v>
      </c>
      <c r="N2766">
        <v>16</v>
      </c>
    </row>
    <row r="2767" spans="2:14" x14ac:dyDescent="0.4">
      <c r="B2767" s="4" t="s">
        <v>63</v>
      </c>
      <c r="C2767" s="4" t="s">
        <v>1872</v>
      </c>
      <c r="D2767">
        <v>8</v>
      </c>
      <c r="F2767" t="s">
        <v>1965</v>
      </c>
      <c r="G2767" s="4" t="s">
        <v>1875</v>
      </c>
      <c r="H2767" s="4" t="s">
        <v>2218</v>
      </c>
      <c r="I2767" s="4" t="str">
        <f t="shared" si="43"/>
        <v>选项表!$M$2767#</v>
      </c>
      <c r="J2767" s="4"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N2767">IFERROR(_xlfn._xlws.SORT(
    _xlfn.UNIQUE(
        TRANSPOSE(
            _xlfn.FILTERXML("&lt;select&gt;&lt;x&gt;"&amp;SUBSTITUTE(选项表[[#This Row],[选项表]],",","&lt;/x&gt;&lt;x&gt;") &amp;"&lt;/x&gt;&lt;/select&gt;","//x")
        )
    )
),"无合适选项，请联系作者更新数据")</f>
        <v>16</v>
      </c>
      <c r="N2767">
        <v>32</v>
      </c>
    </row>
    <row r="2768" spans="2:14" x14ac:dyDescent="0.4">
      <c r="B2768" s="4" t="s">
        <v>63</v>
      </c>
      <c r="C2768" s="4" t="s">
        <v>1872</v>
      </c>
      <c r="D2768">
        <v>16</v>
      </c>
      <c r="F2768" t="s">
        <v>1965</v>
      </c>
      <c r="G2768" s="4" t="s">
        <v>1875</v>
      </c>
      <c r="H2768" s="4" t="s">
        <v>2219</v>
      </c>
      <c r="I2768" s="4" t="str">
        <f t="shared" si="43"/>
        <v>选项表!$M$2768#</v>
      </c>
      <c r="J2768" s="4"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N2768">IFERROR(_xlfn._xlws.SORT(
    _xlfn.UNIQUE(
        TRANSPOSE(
            _xlfn.FILTERXML("&lt;select&gt;&lt;x&gt;"&amp;SUBSTITUTE(选项表[[#This Row],[选项表]],",","&lt;/x&gt;&lt;x&gt;") &amp;"&lt;/x&gt;&lt;/select&gt;","//x")
        )
    )
),"无合适选项，请联系作者更新数据")</f>
        <v>32</v>
      </c>
      <c r="N2768">
        <v>64</v>
      </c>
    </row>
    <row r="2769" spans="2:14" x14ac:dyDescent="0.4">
      <c r="B2769" s="4" t="s">
        <v>63</v>
      </c>
      <c r="C2769" s="4" t="s">
        <v>1872</v>
      </c>
      <c r="D2769">
        <v>32</v>
      </c>
      <c r="F2769" t="s">
        <v>1965</v>
      </c>
      <c r="G2769" s="4" t="s">
        <v>1875</v>
      </c>
      <c r="H2769" s="4" t="s">
        <v>2223</v>
      </c>
      <c r="I2769" s="4" t="str">
        <f t="shared" si="43"/>
        <v>选项表!$M$2769#</v>
      </c>
      <c r="J2769" s="4"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N2769">IFERROR(_xlfn._xlws.SORT(
    _xlfn.UNIQUE(
        TRANSPOSE(
            _xlfn.FILTERXML("&lt;select&gt;&lt;x&gt;"&amp;SUBSTITUTE(选项表[[#This Row],[选项表]],",","&lt;/x&gt;&lt;x&gt;") &amp;"&lt;/x&gt;&lt;/select&gt;","//x")
        )
    )
),"无合适选项，请联系作者更新数据")</f>
        <v>64</v>
      </c>
      <c r="N2769">
        <v>96</v>
      </c>
    </row>
    <row r="2770" spans="2:14" x14ac:dyDescent="0.4">
      <c r="B2770" s="4" t="s">
        <v>63</v>
      </c>
      <c r="C2770" s="4" t="s">
        <v>1872</v>
      </c>
      <c r="D2770">
        <v>4</v>
      </c>
      <c r="F2770" t="s">
        <v>1991</v>
      </c>
      <c r="G2770" s="4" t="s">
        <v>1875</v>
      </c>
      <c r="H2770" s="4" t="s">
        <v>2097</v>
      </c>
      <c r="I2770" s="4" t="str">
        <f t="shared" si="43"/>
        <v>选项表!$M$2770#</v>
      </c>
      <c r="J2770" s="4"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IFERROR(_xlfn._xlws.SORT(
    _xlfn.UNIQUE(
        TRANSPOSE(
            _xlfn.FILTERXML("&lt;select&gt;&lt;x&gt;"&amp;SUBSTITUTE(选项表[[#This Row],[选项表]],",","&lt;/x&gt;&lt;x&gt;") &amp;"&lt;/x&gt;&lt;/select&gt;","//x")
        )
    )
),"无合适选项，请联系作者更新数据")</f>
        <v>20</v>
      </c>
    </row>
    <row r="2771" spans="2:14" x14ac:dyDescent="0.4">
      <c r="B2771" s="4" t="s">
        <v>63</v>
      </c>
      <c r="C2771" s="4" t="s">
        <v>1872</v>
      </c>
      <c r="D2771">
        <v>8</v>
      </c>
      <c r="F2771" t="s">
        <v>1991</v>
      </c>
      <c r="G2771" s="4" t="s">
        <v>1875</v>
      </c>
      <c r="H2771" s="4" t="s">
        <v>2099</v>
      </c>
      <c r="I2771" s="4" t="str">
        <f t="shared" si="43"/>
        <v>选项表!$M$2771#</v>
      </c>
      <c r="J2771" s="4"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IFERROR(_xlfn._xlws.SORT(
    _xlfn.UNIQUE(
        TRANSPOSE(
            _xlfn.FILTERXML("&lt;select&gt;&lt;x&gt;"&amp;SUBSTITUTE(选项表[[#This Row],[选项表]],",","&lt;/x&gt;&lt;x&gt;") &amp;"&lt;/x&gt;&lt;/select&gt;","//x")
        )
    )
),"无合适选项，请联系作者更新数据")</f>
        <v>40</v>
      </c>
    </row>
    <row r="2772" spans="2:14" x14ac:dyDescent="0.4">
      <c r="B2772" s="4" t="s">
        <v>63</v>
      </c>
      <c r="C2772" s="4" t="s">
        <v>1872</v>
      </c>
      <c r="D2772">
        <v>4</v>
      </c>
      <c r="F2772" t="s">
        <v>1990</v>
      </c>
      <c r="G2772" s="4" t="s">
        <v>1875</v>
      </c>
      <c r="H2772" s="4" t="s">
        <v>2097</v>
      </c>
      <c r="I2772" s="4" t="str">
        <f t="shared" si="43"/>
        <v>选项表!$M$2772#</v>
      </c>
      <c r="J2772" s="4"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IFERROR(_xlfn._xlws.SORT(
    _xlfn.UNIQUE(
        TRANSPOSE(
            _xlfn.FILTERXML("&lt;select&gt;&lt;x&gt;"&amp;SUBSTITUTE(选项表[[#This Row],[选项表]],",","&lt;/x&gt;&lt;x&gt;") &amp;"&lt;/x&gt;&lt;/select&gt;","//x")
        )
    )
),"无合适选项，请联系作者更新数据")</f>
        <v>20</v>
      </c>
    </row>
    <row r="2773" spans="2:14" x14ac:dyDescent="0.4">
      <c r="B2773" s="4" t="s">
        <v>63</v>
      </c>
      <c r="C2773" s="4" t="s">
        <v>1872</v>
      </c>
      <c r="D2773">
        <v>8</v>
      </c>
      <c r="F2773" t="s">
        <v>1990</v>
      </c>
      <c r="G2773" s="4" t="s">
        <v>1875</v>
      </c>
      <c r="H2773" s="4" t="s">
        <v>2044</v>
      </c>
      <c r="I2773" s="4" t="str">
        <f t="shared" si="43"/>
        <v>选项表!$M$2773#</v>
      </c>
      <c r="J2773" s="4"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IFERROR(_xlfn._xlws.SORT(
    _xlfn.UNIQUE(
        TRANSPOSE(
            _xlfn.FILTERXML("&lt;select&gt;&lt;x&gt;"&amp;SUBSTITUTE(选项表[[#This Row],[选项表]],",","&lt;/x&gt;&lt;x&gt;") &amp;"&lt;/x&gt;&lt;/select&gt;","//x")
        )
    )
),"无合适选项，请联系作者更新数据")</f>
        <v>32</v>
      </c>
    </row>
    <row r="2774" spans="2:14" x14ac:dyDescent="0.4">
      <c r="B2774" s="4" t="s">
        <v>63</v>
      </c>
      <c r="C2774" s="4" t="s">
        <v>1872</v>
      </c>
      <c r="D2774">
        <v>10</v>
      </c>
      <c r="F2774" t="s">
        <v>1990</v>
      </c>
      <c r="G2774" s="4" t="s">
        <v>1875</v>
      </c>
      <c r="H2774" s="4" t="s">
        <v>2099</v>
      </c>
      <c r="I2774" s="4" t="str">
        <f t="shared" si="43"/>
        <v>选项表!$M$2774#</v>
      </c>
      <c r="J2774" s="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IFERROR(_xlfn._xlws.SORT(
    _xlfn.UNIQUE(
        TRANSPOSE(
            _xlfn.FILTERXML("&lt;select&gt;&lt;x&gt;"&amp;SUBSTITUTE(选项表[[#This Row],[选项表]],",","&lt;/x&gt;&lt;x&gt;") &amp;"&lt;/x&gt;&lt;/select&gt;","//x")
        )
    )
),"无合适选项，请联系作者更新数据")</f>
        <v>40</v>
      </c>
    </row>
    <row r="2775" spans="2:14" x14ac:dyDescent="0.4">
      <c r="B2775" s="4" t="s">
        <v>63</v>
      </c>
      <c r="C2775" s="4" t="s">
        <v>1872</v>
      </c>
      <c r="D2775">
        <v>20</v>
      </c>
      <c r="F2775" t="s">
        <v>1990</v>
      </c>
      <c r="G2775" s="4" t="s">
        <v>1875</v>
      </c>
      <c r="H2775" s="4" t="s">
        <v>2025</v>
      </c>
      <c r="I2775" s="4" t="str">
        <f t="shared" si="43"/>
        <v>选项表!$M$2775#</v>
      </c>
      <c r="J2775" s="4"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IFERROR(_xlfn._xlws.SORT(
    _xlfn.UNIQUE(
        TRANSPOSE(
            _xlfn.FILTERXML("&lt;select&gt;&lt;x&gt;"&amp;SUBSTITUTE(选项表[[#This Row],[选项表]],",","&lt;/x&gt;&lt;x&gt;") &amp;"&lt;/x&gt;&lt;/select&gt;","//x")
        )
    )
),"无合适选项，请联系作者更新数据")</f>
        <v>80</v>
      </c>
    </row>
    <row r="2776" spans="2:14" x14ac:dyDescent="0.4">
      <c r="B2776" s="4" t="s">
        <v>63</v>
      </c>
      <c r="C2776" s="4" t="s">
        <v>1872</v>
      </c>
      <c r="D2776">
        <v>32</v>
      </c>
      <c r="F2776" t="s">
        <v>1990</v>
      </c>
      <c r="G2776" s="4" t="s">
        <v>1875</v>
      </c>
      <c r="H2776" s="4" t="s">
        <v>2076</v>
      </c>
      <c r="I2776" s="4" t="str">
        <f t="shared" si="43"/>
        <v>选项表!$M$2776#</v>
      </c>
      <c r="J2776" s="4"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IFERROR(_xlfn._xlws.SORT(
    _xlfn.UNIQUE(
        TRANSPOSE(
            _xlfn.FILTERXML("&lt;select&gt;&lt;x&gt;"&amp;SUBSTITUTE(选项表[[#This Row],[选项表]],",","&lt;/x&gt;&lt;x&gt;") &amp;"&lt;/x&gt;&lt;/select&gt;","//x")
        )
    )
),"无合适选项，请联系作者更新数据")</f>
        <v>128</v>
      </c>
    </row>
    <row r="2777" spans="2:14" x14ac:dyDescent="0.4">
      <c r="B2777" s="4" t="s">
        <v>63</v>
      </c>
      <c r="C2777" s="4" t="s">
        <v>1872</v>
      </c>
      <c r="D2777">
        <v>40</v>
      </c>
      <c r="F2777" t="s">
        <v>1990</v>
      </c>
      <c r="G2777" s="4" t="s">
        <v>1875</v>
      </c>
      <c r="H2777" s="4" t="s">
        <v>2077</v>
      </c>
      <c r="I2777" s="4" t="str">
        <f t="shared" si="43"/>
        <v>选项表!$M$2777#</v>
      </c>
      <c r="J2777" s="4"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160</v>
      </c>
    </row>
    <row r="2778" spans="2:14" x14ac:dyDescent="0.4">
      <c r="B2778" s="4" t="s">
        <v>63</v>
      </c>
      <c r="C2778" s="4" t="s">
        <v>1872</v>
      </c>
      <c r="D2778">
        <v>80</v>
      </c>
      <c r="F2778" t="s">
        <v>1990</v>
      </c>
      <c r="G2778" s="4" t="s">
        <v>1875</v>
      </c>
      <c r="H2778" s="4" t="s">
        <v>2087</v>
      </c>
      <c r="I2778" s="4" t="str">
        <f t="shared" si="43"/>
        <v>选项表!$M$2778#</v>
      </c>
      <c r="J2778" s="4"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320</v>
      </c>
    </row>
    <row r="2779" spans="2:14" x14ac:dyDescent="0.4">
      <c r="B2779" s="4" t="s">
        <v>63</v>
      </c>
      <c r="C2779" s="4" t="s">
        <v>1872</v>
      </c>
      <c r="D2779">
        <v>6</v>
      </c>
      <c r="F2779" t="s">
        <v>1989</v>
      </c>
      <c r="G2779" s="4" t="s">
        <v>1875</v>
      </c>
      <c r="H2779" s="4" t="s">
        <v>2048</v>
      </c>
      <c r="I2779" s="4" t="str">
        <f t="shared" si="43"/>
        <v>选项表!$M$2779#</v>
      </c>
      <c r="J2779" s="4"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IFERROR(_xlfn._xlws.SORT(
    _xlfn.UNIQUE(
        TRANSPOSE(
            _xlfn.FILTERXML("&lt;select&gt;&lt;x&gt;"&amp;SUBSTITUTE(选项表[[#This Row],[选项表]],",","&lt;/x&gt;&lt;x&gt;") &amp;"&lt;/x&gt;&lt;/select&gt;","//x")
        )
    )
),"无合适选项，请联系作者更新数据")</f>
        <v>56</v>
      </c>
    </row>
    <row r="2780" spans="2:14" x14ac:dyDescent="0.4">
      <c r="B2780" s="4" t="s">
        <v>63</v>
      </c>
      <c r="C2780" s="4" t="s">
        <v>1872</v>
      </c>
      <c r="D2780">
        <v>14</v>
      </c>
      <c r="F2780" t="s">
        <v>1989</v>
      </c>
      <c r="G2780" s="4" t="s">
        <v>1875</v>
      </c>
      <c r="H2780" s="4" t="s">
        <v>2093</v>
      </c>
      <c r="I2780" s="4" t="str">
        <f t="shared" si="43"/>
        <v>选项表!$M$2780#</v>
      </c>
      <c r="J2780" s="4"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IFERROR(_xlfn._xlws.SORT(
    _xlfn.UNIQUE(
        TRANSPOSE(
            _xlfn.FILTERXML("&lt;select&gt;&lt;x&gt;"&amp;SUBSTITUTE(选项表[[#This Row],[选项表]],",","&lt;/x&gt;&lt;x&gt;") &amp;"&lt;/x&gt;&lt;/select&gt;","//x")
        )
    )
),"无合适选项，请联系作者更新数据")</f>
        <v>112</v>
      </c>
    </row>
    <row r="2781" spans="2:14" x14ac:dyDescent="0.4">
      <c r="B2781" s="4" t="s">
        <v>63</v>
      </c>
      <c r="C2781" s="4" t="s">
        <v>1872</v>
      </c>
      <c r="D2781">
        <v>28</v>
      </c>
      <c r="F2781" t="s">
        <v>1989</v>
      </c>
      <c r="G2781" s="4" t="s">
        <v>1875</v>
      </c>
      <c r="H2781" s="4" t="s">
        <v>2049</v>
      </c>
      <c r="I2781" s="4" t="str">
        <f t="shared" si="43"/>
        <v>选项表!$M$2781#</v>
      </c>
      <c r="J2781" s="4"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IFERROR(_xlfn._xlws.SORT(
    _xlfn.UNIQUE(
        TRANSPOSE(
            _xlfn.FILTERXML("&lt;select&gt;&lt;x&gt;"&amp;SUBSTITUTE(选项表[[#This Row],[选项表]],",","&lt;/x&gt;&lt;x&gt;") &amp;"&lt;/x&gt;&lt;/select&gt;","//x")
        )
    )
),"无合适选项，请联系作者更新数据")</f>
        <v>224</v>
      </c>
    </row>
    <row r="2782" spans="2:14" x14ac:dyDescent="0.4">
      <c r="B2782" s="4" t="s">
        <v>63</v>
      </c>
      <c r="C2782" s="4" t="s">
        <v>1872</v>
      </c>
      <c r="D2782">
        <v>56</v>
      </c>
      <c r="F2782" t="s">
        <v>1989</v>
      </c>
      <c r="G2782" s="4" t="s">
        <v>1875</v>
      </c>
      <c r="H2782" s="4" t="s">
        <v>2119</v>
      </c>
      <c r="I2782" s="4" t="str">
        <f t="shared" si="43"/>
        <v>选项表!$M$2782#</v>
      </c>
      <c r="J2782" s="4"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448</v>
      </c>
    </row>
    <row r="2783" spans="2:14" x14ac:dyDescent="0.4">
      <c r="B2783" s="4" t="s">
        <v>63</v>
      </c>
      <c r="C2783" s="4" t="s">
        <v>1872</v>
      </c>
      <c r="D2783">
        <v>8</v>
      </c>
      <c r="F2783" t="s">
        <v>1993</v>
      </c>
      <c r="G2783" s="4" t="s">
        <v>1875</v>
      </c>
      <c r="H2783" s="4" t="s">
        <v>2099</v>
      </c>
      <c r="I2783" s="4" t="str">
        <f t="shared" si="43"/>
        <v>选项表!$M$2783#</v>
      </c>
      <c r="J2783" s="4"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IFERROR(_xlfn._xlws.SORT(
    _xlfn.UNIQUE(
        TRANSPOSE(
            _xlfn.FILTERXML("&lt;select&gt;&lt;x&gt;"&amp;SUBSTITUTE(选项表[[#This Row],[选项表]],",","&lt;/x&gt;&lt;x&gt;") &amp;"&lt;/x&gt;&lt;/select&gt;","//x")
        )
    )
),"无合适选项，请联系作者更新数据")</f>
        <v>40</v>
      </c>
    </row>
    <row r="2784" spans="2:14" x14ac:dyDescent="0.4">
      <c r="B2784" s="4" t="s">
        <v>63</v>
      </c>
      <c r="C2784" s="4" t="s">
        <v>1872</v>
      </c>
      <c r="D2784">
        <v>18</v>
      </c>
      <c r="F2784" t="s">
        <v>1993</v>
      </c>
      <c r="G2784" s="4" t="s">
        <v>1875</v>
      </c>
      <c r="H2784" s="4" t="s">
        <v>2025</v>
      </c>
      <c r="I2784" s="4" t="str">
        <f t="shared" si="43"/>
        <v>选项表!$M$2784#</v>
      </c>
      <c r="J2784" s="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IFERROR(_xlfn._xlws.SORT(
    _xlfn.UNIQUE(
        TRANSPOSE(
            _xlfn.FILTERXML("&lt;select&gt;&lt;x&gt;"&amp;SUBSTITUTE(选项表[[#This Row],[选项表]],",","&lt;/x&gt;&lt;x&gt;") &amp;"&lt;/x&gt;&lt;/select&gt;","//x")
        )
    )
),"无合适选项，请联系作者更新数据")</f>
        <v>80</v>
      </c>
    </row>
    <row r="2785" spans="2:13" x14ac:dyDescent="0.4">
      <c r="B2785" s="4" t="s">
        <v>63</v>
      </c>
      <c r="C2785" s="4" t="s">
        <v>1872</v>
      </c>
      <c r="D2785">
        <v>36</v>
      </c>
      <c r="F2785" t="s">
        <v>1993</v>
      </c>
      <c r="G2785" s="4" t="s">
        <v>1875</v>
      </c>
      <c r="H2785" s="4" t="s">
        <v>2077</v>
      </c>
      <c r="I2785" s="4" t="str">
        <f t="shared" si="43"/>
        <v>选项表!$M$2785#</v>
      </c>
      <c r="J2785" s="4"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IFERROR(_xlfn._xlws.SORT(
    _xlfn.UNIQUE(
        TRANSPOSE(
            _xlfn.FILTERXML("&lt;select&gt;&lt;x&gt;"&amp;SUBSTITUTE(选项表[[#This Row],[选项表]],",","&lt;/x&gt;&lt;x&gt;") &amp;"&lt;/x&gt;&lt;/select&gt;","//x")
        )
    )
),"无合适选项，请联系作者更新数据")</f>
        <v>160</v>
      </c>
    </row>
    <row r="2786" spans="2:13" x14ac:dyDescent="0.4">
      <c r="B2786" s="4" t="s">
        <v>63</v>
      </c>
      <c r="C2786" s="4" t="s">
        <v>1872</v>
      </c>
      <c r="D2786">
        <v>72</v>
      </c>
      <c r="F2786" t="s">
        <v>1993</v>
      </c>
      <c r="G2786" s="4" t="s">
        <v>1875</v>
      </c>
      <c r="H2786" s="4" t="s">
        <v>2087</v>
      </c>
      <c r="I2786" s="4" t="str">
        <f t="shared" si="43"/>
        <v>选项表!$M$2786#</v>
      </c>
      <c r="J2786" s="4"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IFERROR(_xlfn._xlws.SORT(
    _xlfn.UNIQUE(
        TRANSPOSE(
            _xlfn.FILTERXML("&lt;select&gt;&lt;x&gt;"&amp;SUBSTITUTE(选项表[[#This Row],[选项表]],",","&lt;/x&gt;&lt;x&gt;") &amp;"&lt;/x&gt;&lt;/select&gt;","//x")
        )
    )
),"无合适选项，请联系作者更新数据")</f>
        <v>320</v>
      </c>
    </row>
    <row r="2787" spans="2:13" x14ac:dyDescent="0.4">
      <c r="B2787" s="4" t="s">
        <v>63</v>
      </c>
      <c r="C2787" s="4" t="s">
        <v>1872</v>
      </c>
      <c r="D2787">
        <v>10</v>
      </c>
      <c r="F2787" t="s">
        <v>1992</v>
      </c>
      <c r="G2787" s="4" t="s">
        <v>1875</v>
      </c>
      <c r="H2787" s="4" t="s">
        <v>2099</v>
      </c>
      <c r="I2787" s="4" t="str">
        <f t="shared" si="43"/>
        <v>选项表!$M$2787#</v>
      </c>
      <c r="J2787" s="4"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IFERROR(_xlfn._xlws.SORT(
    _xlfn.UNIQUE(
        TRANSPOSE(
            _xlfn.FILTERXML("&lt;select&gt;&lt;x&gt;"&amp;SUBSTITUTE(选项表[[#This Row],[选项表]],",","&lt;/x&gt;&lt;x&gt;") &amp;"&lt;/x&gt;&lt;/select&gt;","//x")
        )
    )
),"无合适选项，请联系作者更新数据")</f>
        <v>40</v>
      </c>
    </row>
    <row r="2788" spans="2:13" x14ac:dyDescent="0.4">
      <c r="B2788" s="4" t="s">
        <v>63</v>
      </c>
      <c r="C2788" s="4" t="s">
        <v>1872</v>
      </c>
      <c r="D2788">
        <v>20</v>
      </c>
      <c r="F2788" t="s">
        <v>1992</v>
      </c>
      <c r="G2788" s="4" t="s">
        <v>1875</v>
      </c>
      <c r="H2788" s="4" t="s">
        <v>2025</v>
      </c>
      <c r="I2788" s="4" t="str">
        <f t="shared" si="43"/>
        <v>选项表!$M$2788#</v>
      </c>
      <c r="J2788" s="4"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IFERROR(_xlfn._xlws.SORT(
    _xlfn.UNIQUE(
        TRANSPOSE(
            _xlfn.FILTERXML("&lt;select&gt;&lt;x&gt;"&amp;SUBSTITUTE(选项表[[#This Row],[选项表]],",","&lt;/x&gt;&lt;x&gt;") &amp;"&lt;/x&gt;&lt;/select&gt;","//x")
        )
    )
),"无合适选项，请联系作者更新数据")</f>
        <v>80</v>
      </c>
    </row>
    <row r="2789" spans="2:13" x14ac:dyDescent="0.4">
      <c r="B2789" s="4" t="s">
        <v>63</v>
      </c>
      <c r="C2789" s="4" t="s">
        <v>1872</v>
      </c>
      <c r="D2789">
        <v>40</v>
      </c>
      <c r="F2789" t="s">
        <v>1992</v>
      </c>
      <c r="G2789" s="4" t="s">
        <v>1875</v>
      </c>
      <c r="H2789" s="4" t="s">
        <v>2077</v>
      </c>
      <c r="I2789" s="4" t="str">
        <f t="shared" si="43"/>
        <v>选项表!$M$2789#</v>
      </c>
      <c r="J2789" s="4"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IFERROR(_xlfn._xlws.SORT(
    _xlfn.UNIQUE(
        TRANSPOSE(
            _xlfn.FILTERXML("&lt;select&gt;&lt;x&gt;"&amp;SUBSTITUTE(选项表[[#This Row],[选项表]],",","&lt;/x&gt;&lt;x&gt;") &amp;"&lt;/x&gt;&lt;/select&gt;","//x")
        )
    )
),"无合适选项，请联系作者更新数据")</f>
        <v>160</v>
      </c>
    </row>
    <row r="2790" spans="2:13" x14ac:dyDescent="0.4">
      <c r="B2790" s="4" t="s">
        <v>63</v>
      </c>
      <c r="C2790" s="4" t="s">
        <v>1872</v>
      </c>
      <c r="D2790">
        <v>80</v>
      </c>
      <c r="F2790" t="s">
        <v>1992</v>
      </c>
      <c r="G2790" s="4" t="s">
        <v>1875</v>
      </c>
      <c r="H2790" s="4" t="s">
        <v>2087</v>
      </c>
      <c r="I2790" s="4" t="str">
        <f t="shared" si="43"/>
        <v>选项表!$M$2790#</v>
      </c>
      <c r="J2790" s="4"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IFERROR(_xlfn._xlws.SORT(
    _xlfn.UNIQUE(
        TRANSPOSE(
            _xlfn.FILTERXML("&lt;select&gt;&lt;x&gt;"&amp;SUBSTITUTE(选项表[[#This Row],[选项表]],",","&lt;/x&gt;&lt;x&gt;") &amp;"&lt;/x&gt;&lt;/select&gt;","//x")
        )
    )
),"无合适选项，请联系作者更新数据")</f>
        <v>320</v>
      </c>
    </row>
    <row r="2791" spans="2:13" x14ac:dyDescent="0.4">
      <c r="B2791" s="4" t="s">
        <v>63</v>
      </c>
      <c r="C2791" s="4" t="s">
        <v>1872</v>
      </c>
      <c r="D2791">
        <v>32</v>
      </c>
      <c r="F2791" t="s">
        <v>1994</v>
      </c>
      <c r="G2791" s="4" t="s">
        <v>1875</v>
      </c>
      <c r="H2791" s="4" t="s">
        <v>2045</v>
      </c>
      <c r="I2791" s="4" t="str">
        <f t="shared" si="43"/>
        <v>选项表!$M$2791#</v>
      </c>
      <c r="J2791" s="4"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IFERROR(_xlfn._xlws.SORT(
    _xlfn.UNIQUE(
        TRANSPOSE(
            _xlfn.FILTERXML("&lt;select&gt;&lt;x&gt;"&amp;SUBSTITUTE(选项表[[#This Row],[选项表]],",","&lt;/x&gt;&lt;x&gt;") &amp;"&lt;/x&gt;&lt;/select&gt;","//x")
        )
    )
),"无合适选项，请联系作者更新数据")</f>
        <v>64</v>
      </c>
    </row>
    <row r="2792" spans="2:13" x14ac:dyDescent="0.4">
      <c r="B2792" s="4" t="s">
        <v>63</v>
      </c>
      <c r="C2792" s="4" t="s">
        <v>1872</v>
      </c>
      <c r="D2792">
        <v>90</v>
      </c>
      <c r="F2792" t="s">
        <v>1994</v>
      </c>
      <c r="G2792" s="4" t="s">
        <v>1875</v>
      </c>
      <c r="H2792" s="4" t="s">
        <v>2131</v>
      </c>
      <c r="I2792" s="4" t="str">
        <f t="shared" si="43"/>
        <v>选项表!$M$2792#</v>
      </c>
      <c r="J2792" s="4"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IFERROR(_xlfn._xlws.SORT(
    _xlfn.UNIQUE(
        TRANSPOSE(
            _xlfn.FILTERXML("&lt;select&gt;&lt;x&gt;"&amp;SUBSTITUTE(选项表[[#This Row],[选项表]],",","&lt;/x&gt;&lt;x&gt;") &amp;"&lt;/x&gt;&lt;/select&gt;","//x")
        )
    )
),"无合适选项，请联系作者更新数据")</f>
        <v>226</v>
      </c>
    </row>
    <row r="2793" spans="2:13" x14ac:dyDescent="0.4">
      <c r="B2793" s="4" t="s">
        <v>63</v>
      </c>
      <c r="C2793" s="4" t="s">
        <v>1872</v>
      </c>
      <c r="D2793">
        <v>180</v>
      </c>
      <c r="F2793" t="s">
        <v>1994</v>
      </c>
      <c r="G2793" s="4" t="s">
        <v>1875</v>
      </c>
      <c r="H2793" s="4" t="s">
        <v>2132</v>
      </c>
      <c r="I2793" s="4" t="str">
        <f t="shared" si="43"/>
        <v>选项表!$M$2793#</v>
      </c>
      <c r="J2793" s="4"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IFERROR(_xlfn._xlws.SORT(
    _xlfn.UNIQUE(
        TRANSPOSE(
            _xlfn.FILTERXML("&lt;select&gt;&lt;x&gt;"&amp;SUBSTITUTE(选项表[[#This Row],[选项表]],",","&lt;/x&gt;&lt;x&gt;") &amp;"&lt;/x&gt;&lt;/select&gt;","//x")
        )
    )
),"无合适选项，请联系作者更新数据")</f>
        <v>452</v>
      </c>
    </row>
    <row r="2794" spans="2:13" x14ac:dyDescent="0.4">
      <c r="B2794" s="4" t="s">
        <v>63</v>
      </c>
      <c r="C2794" s="4" t="s">
        <v>1872</v>
      </c>
      <c r="D2794">
        <v>16</v>
      </c>
      <c r="F2794" t="s">
        <v>1988</v>
      </c>
      <c r="G2794" s="4" t="s">
        <v>1875</v>
      </c>
      <c r="H2794" s="4" t="s">
        <v>2020</v>
      </c>
      <c r="I2794" s="4" t="str">
        <f t="shared" si="43"/>
        <v>选项表!$M$2794#</v>
      </c>
      <c r="J2794" s="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IFERROR(_xlfn._xlws.SORT(
    _xlfn.UNIQUE(
        TRANSPOSE(
            _xlfn.FILTERXML("&lt;select&gt;&lt;x&gt;"&amp;SUBSTITUTE(选项表[[#This Row],[选项表]],",","&lt;/x&gt;&lt;x&gt;") &amp;"&lt;/x&gt;&lt;/select&gt;","//x")
        )
    )
),"无合适选项，请联系作者更新数据")</f>
        <v>96</v>
      </c>
    </row>
    <row r="2795" spans="2:13" x14ac:dyDescent="0.4">
      <c r="B2795" s="4" t="s">
        <v>63</v>
      </c>
      <c r="C2795" s="4" t="s">
        <v>1872</v>
      </c>
      <c r="D2795">
        <v>32</v>
      </c>
      <c r="F2795" t="s">
        <v>1988</v>
      </c>
      <c r="G2795" s="4" t="s">
        <v>1875</v>
      </c>
      <c r="H2795" s="4" t="s">
        <v>2047</v>
      </c>
      <c r="I2795" s="4" t="str">
        <f t="shared" si="43"/>
        <v>选项表!$M$2795#</v>
      </c>
      <c r="J2795" s="4"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IFERROR(_xlfn._xlws.SORT(
    _xlfn.UNIQUE(
        TRANSPOSE(
            _xlfn.FILTERXML("&lt;select&gt;&lt;x&gt;"&amp;SUBSTITUTE(选项表[[#This Row],[选项表]],",","&lt;/x&gt;&lt;x&gt;") &amp;"&lt;/x&gt;&lt;/select&gt;","//x")
        )
    )
),"无合适选项，请联系作者更新数据")</f>
        <v>192</v>
      </c>
    </row>
    <row r="2796" spans="2:13" x14ac:dyDescent="0.4">
      <c r="B2796" s="4" t="s">
        <v>63</v>
      </c>
      <c r="C2796" s="4" t="s">
        <v>1872</v>
      </c>
      <c r="D2796">
        <v>82</v>
      </c>
      <c r="F2796" t="s">
        <v>1988</v>
      </c>
      <c r="G2796" s="4" t="s">
        <v>1875</v>
      </c>
      <c r="H2796" s="4" t="s">
        <v>2088</v>
      </c>
      <c r="I2796" s="4" t="str">
        <f t="shared" si="43"/>
        <v>选项表!$M$2796#</v>
      </c>
      <c r="J2796" s="4"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IFERROR(_xlfn._xlws.SORT(
    _xlfn.UNIQUE(
        TRANSPOSE(
            _xlfn.FILTERXML("&lt;select&gt;&lt;x&gt;"&amp;SUBSTITUTE(选项表[[#This Row],[选项表]],",","&lt;/x&gt;&lt;x&gt;") &amp;"&lt;/x&gt;&lt;/select&gt;","//x")
        )
    )
),"无合适选项，请联系作者更新数据")</f>
        <v>474</v>
      </c>
    </row>
    <row r="2797" spans="2:13" x14ac:dyDescent="0.4">
      <c r="B2797" s="4" t="s">
        <v>63</v>
      </c>
      <c r="C2797" s="4" t="s">
        <v>1872</v>
      </c>
      <c r="D2797">
        <v>164</v>
      </c>
      <c r="F2797" t="s">
        <v>1988</v>
      </c>
      <c r="G2797" s="4" t="s">
        <v>1875</v>
      </c>
      <c r="H2797" s="4" t="s">
        <v>2090</v>
      </c>
      <c r="I2797" s="4" t="str">
        <f t="shared" si="43"/>
        <v>选项表!$M$2797#</v>
      </c>
      <c r="J2797" s="4"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IFERROR(_xlfn._xlws.SORT(
    _xlfn.UNIQUE(
        TRANSPOSE(
            _xlfn.FILTERXML("&lt;select&gt;&lt;x&gt;"&amp;SUBSTITUTE(选项表[[#This Row],[选项表]],",","&lt;/x&gt;&lt;x&gt;") &amp;"&lt;/x&gt;&lt;/select&gt;","//x")
        )
    )
),"无合适选项，请联系作者更新数据")</f>
        <v>948</v>
      </c>
    </row>
    <row r="2798" spans="2:13" x14ac:dyDescent="0.4">
      <c r="B2798" s="4" t="s">
        <v>63</v>
      </c>
      <c r="C2798" s="4" t="s">
        <v>1872</v>
      </c>
      <c r="D2798">
        <v>10</v>
      </c>
      <c r="F2798" t="s">
        <v>1996</v>
      </c>
      <c r="G2798" s="4" t="s">
        <v>1875</v>
      </c>
      <c r="H2798" s="4" t="s">
        <v>2133</v>
      </c>
      <c r="I2798" s="4" t="str">
        <f t="shared" si="43"/>
        <v>选项表!$M$2798#</v>
      </c>
      <c r="J2798" s="4"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IFERROR(_xlfn._xlws.SORT(
    _xlfn.UNIQUE(
        TRANSPOSE(
            _xlfn.FILTERXML("&lt;select&gt;&lt;x&gt;"&amp;SUBSTITUTE(选项表[[#This Row],[选项表]],",","&lt;/x&gt;&lt;x&gt;") &amp;"&lt;/x&gt;&lt;/select&gt;","//x")
        )
    )
),"无合适选项，请联系作者更新数据")</f>
        <v>88</v>
      </c>
    </row>
    <row r="2799" spans="2:13" x14ac:dyDescent="0.4">
      <c r="B2799" s="4" t="s">
        <v>63</v>
      </c>
      <c r="C2799" s="4" t="s">
        <v>1872</v>
      </c>
      <c r="D2799">
        <v>22</v>
      </c>
      <c r="F2799" t="s">
        <v>1996</v>
      </c>
      <c r="G2799" s="4" t="s">
        <v>1875</v>
      </c>
      <c r="H2799" s="4" t="s">
        <v>2100</v>
      </c>
      <c r="I2799" s="4" t="str">
        <f t="shared" si="43"/>
        <v>选项表!$M$2799#</v>
      </c>
      <c r="J2799" s="4"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IFERROR(_xlfn._xlws.SORT(
    _xlfn.UNIQUE(
        TRANSPOSE(
            _xlfn.FILTERXML("&lt;select&gt;&lt;x&gt;"&amp;SUBSTITUTE(选项表[[#This Row],[选项表]],",","&lt;/x&gt;&lt;x&gt;") &amp;"&lt;/x&gt;&lt;/select&gt;","//x")
        )
    )
),"无合适选项，请联系作者更新数据")</f>
        <v>176</v>
      </c>
    </row>
    <row r="2800" spans="2:13" x14ac:dyDescent="0.4">
      <c r="B2800" s="4" t="s">
        <v>63</v>
      </c>
      <c r="C2800" s="4" t="s">
        <v>1872</v>
      </c>
      <c r="D2800">
        <v>44</v>
      </c>
      <c r="F2800" t="s">
        <v>1996</v>
      </c>
      <c r="G2800" s="4" t="s">
        <v>1875</v>
      </c>
      <c r="H2800" s="4" t="s">
        <v>2102</v>
      </c>
      <c r="I2800" s="4" t="str">
        <f t="shared" si="43"/>
        <v>选项表!$M$2800#</v>
      </c>
      <c r="J2800" s="4"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IFERROR(_xlfn._xlws.SORT(
    _xlfn.UNIQUE(
        TRANSPOSE(
            _xlfn.FILTERXML("&lt;select&gt;&lt;x&gt;"&amp;SUBSTITUTE(选项表[[#This Row],[选项表]],",","&lt;/x&gt;&lt;x&gt;") &amp;"&lt;/x&gt;&lt;/select&gt;","//x")
        )
    )
),"无合适选项，请联系作者更新数据")</f>
        <v>352</v>
      </c>
    </row>
    <row r="2801" spans="2:15" x14ac:dyDescent="0.4">
      <c r="B2801" s="4" t="s">
        <v>63</v>
      </c>
      <c r="C2801" s="4" t="s">
        <v>1872</v>
      </c>
      <c r="D2801">
        <v>8</v>
      </c>
      <c r="F2801" t="s">
        <v>1979</v>
      </c>
      <c r="G2801" s="4" t="s">
        <v>1875</v>
      </c>
      <c r="H2801" s="4" t="s">
        <v>2044</v>
      </c>
      <c r="I2801" s="4" t="str">
        <f t="shared" si="43"/>
        <v>选项表!$M$2801#</v>
      </c>
      <c r="J2801" s="4"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IFERROR(_xlfn._xlws.SORT(
    _xlfn.UNIQUE(
        TRANSPOSE(
            _xlfn.FILTERXML("&lt;select&gt;&lt;x&gt;"&amp;SUBSTITUTE(选项表[[#This Row],[选项表]],",","&lt;/x&gt;&lt;x&gt;") &amp;"&lt;/x&gt;&lt;/select&gt;","//x")
        )
    )
),"无合适选项，请联系作者更新数据")</f>
        <v>32</v>
      </c>
    </row>
    <row r="2802" spans="2:15" x14ac:dyDescent="0.4">
      <c r="B2802" s="4" t="s">
        <v>63</v>
      </c>
      <c r="C2802" s="4" t="s">
        <v>1872</v>
      </c>
      <c r="D2802">
        <v>16</v>
      </c>
      <c r="F2802" t="s">
        <v>1979</v>
      </c>
      <c r="G2802" s="4" t="s">
        <v>1875</v>
      </c>
      <c r="H2802" s="4" t="s">
        <v>2045</v>
      </c>
      <c r="I2802" s="4" t="str">
        <f t="shared" si="43"/>
        <v>选项表!$M$2802#</v>
      </c>
      <c r="J2802" s="4"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IFERROR(_xlfn._xlws.SORT(
    _xlfn.UNIQUE(
        TRANSPOSE(
            _xlfn.FILTERXML("&lt;select&gt;&lt;x&gt;"&amp;SUBSTITUTE(选项表[[#This Row],[选项表]],",","&lt;/x&gt;&lt;x&gt;") &amp;"&lt;/x&gt;&lt;/select&gt;","//x")
        )
    )
),"无合适选项，请联系作者更新数据")</f>
        <v>64</v>
      </c>
    </row>
    <row r="2803" spans="2:15" x14ac:dyDescent="0.4">
      <c r="B2803" s="4" t="s">
        <v>63</v>
      </c>
      <c r="C2803" s="4" t="s">
        <v>1872</v>
      </c>
      <c r="D2803">
        <v>32</v>
      </c>
      <c r="F2803" t="s">
        <v>1979</v>
      </c>
      <c r="G2803" s="4" t="s">
        <v>1875</v>
      </c>
      <c r="H2803" s="4" t="s">
        <v>2076</v>
      </c>
      <c r="I2803" s="4" t="str">
        <f t="shared" si="43"/>
        <v>选项表!$M$2803#</v>
      </c>
      <c r="J2803" s="4"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IFERROR(_xlfn._xlws.SORT(
    _xlfn.UNIQUE(
        TRANSPOSE(
            _xlfn.FILTERXML("&lt;select&gt;&lt;x&gt;"&amp;SUBSTITUTE(选项表[[#This Row],[选项表]],",","&lt;/x&gt;&lt;x&gt;") &amp;"&lt;/x&gt;&lt;/select&gt;","//x")
        )
    )
),"无合适选项，请联系作者更新数据")</f>
        <v>128</v>
      </c>
    </row>
    <row r="2804" spans="2:15" x14ac:dyDescent="0.4">
      <c r="B2804" s="4" t="s">
        <v>63</v>
      </c>
      <c r="C2804" s="4" t="s">
        <v>1872</v>
      </c>
      <c r="D2804">
        <v>64</v>
      </c>
      <c r="F2804" t="s">
        <v>1979</v>
      </c>
      <c r="G2804" s="4" t="s">
        <v>1875</v>
      </c>
      <c r="H2804" s="4" t="s">
        <v>2111</v>
      </c>
      <c r="I2804" s="4" t="str">
        <f t="shared" si="43"/>
        <v>选项表!$M$2804#</v>
      </c>
      <c r="J2804" s="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IFERROR(_xlfn._xlws.SORT(
    _xlfn.UNIQUE(
        TRANSPOSE(
            _xlfn.FILTERXML("&lt;select&gt;&lt;x&gt;"&amp;SUBSTITUTE(选项表[[#This Row],[选项表]],",","&lt;/x&gt;&lt;x&gt;") &amp;"&lt;/x&gt;&lt;/select&gt;","//x")
        )
    )
),"无合适选项，请联系作者更新数据")</f>
        <v>256</v>
      </c>
    </row>
    <row r="2805" spans="2:15" x14ac:dyDescent="0.4">
      <c r="B2805" s="4" t="s">
        <v>63</v>
      </c>
      <c r="C2805" s="4" t="s">
        <v>1872</v>
      </c>
      <c r="D2805">
        <v>84</v>
      </c>
      <c r="F2805" t="s">
        <v>1979</v>
      </c>
      <c r="G2805" s="4" t="s">
        <v>1875</v>
      </c>
      <c r="H2805" s="4" t="s">
        <v>2087</v>
      </c>
      <c r="I2805" s="4" t="str">
        <f t="shared" si="43"/>
        <v>选项表!$M$2805#</v>
      </c>
      <c r="J2805" s="4"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IFERROR(_xlfn._xlws.SORT(
    _xlfn.UNIQUE(
        TRANSPOSE(
            _xlfn.FILTERXML("&lt;select&gt;&lt;x&gt;"&amp;SUBSTITUTE(选项表[[#This Row],[选项表]],",","&lt;/x&gt;&lt;x&gt;") &amp;"&lt;/x&gt;&lt;/select&gt;","//x")
        )
    )
),"无合适选项，请联系作者更新数据")</f>
        <v>320</v>
      </c>
    </row>
    <row r="2806" spans="2:15" x14ac:dyDescent="0.4">
      <c r="B2806" s="4" t="s">
        <v>63</v>
      </c>
      <c r="C2806" s="4" t="s">
        <v>1872</v>
      </c>
      <c r="D2806">
        <v>8</v>
      </c>
      <c r="F2806" t="s">
        <v>1980</v>
      </c>
      <c r="G2806" s="4" t="s">
        <v>1875</v>
      </c>
      <c r="H2806" s="4" t="s">
        <v>2044</v>
      </c>
      <c r="I2806" s="4" t="str">
        <f t="shared" si="43"/>
        <v>选项表!$M$2806#</v>
      </c>
      <c r="J2806" s="4"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32</v>
      </c>
    </row>
    <row r="2807" spans="2:15" x14ac:dyDescent="0.4">
      <c r="B2807" s="4" t="s">
        <v>63</v>
      </c>
      <c r="C2807" s="4" t="s">
        <v>1872</v>
      </c>
      <c r="D2807">
        <v>16</v>
      </c>
      <c r="F2807" t="s">
        <v>1980</v>
      </c>
      <c r="G2807" s="4" t="s">
        <v>1875</v>
      </c>
      <c r="H2807" s="4" t="s">
        <v>2045</v>
      </c>
      <c r="I2807" s="4" t="str">
        <f t="shared" si="43"/>
        <v>选项表!$M$2807#</v>
      </c>
      <c r="J2807" s="4"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64</v>
      </c>
    </row>
    <row r="2808" spans="2:15" x14ac:dyDescent="0.4">
      <c r="B2808" s="4" t="s">
        <v>63</v>
      </c>
      <c r="C2808" s="4" t="s">
        <v>1872</v>
      </c>
      <c r="D2808">
        <v>24</v>
      </c>
      <c r="F2808" t="s">
        <v>1980</v>
      </c>
      <c r="G2808" s="4" t="s">
        <v>1875</v>
      </c>
      <c r="H2808" s="4" t="s">
        <v>2020</v>
      </c>
      <c r="I2808" s="4" t="str">
        <f t="shared" si="43"/>
        <v>选项表!$M$2808#</v>
      </c>
      <c r="J2808" s="4"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96</v>
      </c>
    </row>
    <row r="2809" spans="2:15" x14ac:dyDescent="0.4">
      <c r="B2809" s="4" t="s">
        <v>63</v>
      </c>
      <c r="C2809" s="4" t="s">
        <v>1872</v>
      </c>
      <c r="D2809">
        <v>32</v>
      </c>
      <c r="F2809" t="s">
        <v>1980</v>
      </c>
      <c r="G2809" s="4" t="s">
        <v>1875</v>
      </c>
      <c r="H2809" s="4" t="s">
        <v>2076</v>
      </c>
      <c r="I2809" s="4" t="str">
        <f t="shared" si="43"/>
        <v>选项表!$M$2809#</v>
      </c>
      <c r="J2809" s="4"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IFERROR(_xlfn._xlws.SORT(
    _xlfn.UNIQUE(
        TRANSPOSE(
            _xlfn.FILTERXML("&lt;select&gt;&lt;x&gt;"&amp;SUBSTITUTE(选项表[[#This Row],[选项表]],",","&lt;/x&gt;&lt;x&gt;") &amp;"&lt;/x&gt;&lt;/select&gt;","//x")
        )
    )
),"无合适选项，请联系作者更新数据")</f>
        <v>128</v>
      </c>
    </row>
    <row r="2810" spans="2:15" x14ac:dyDescent="0.4">
      <c r="B2810" s="4" t="s">
        <v>63</v>
      </c>
      <c r="C2810" s="4" t="s">
        <v>1872</v>
      </c>
      <c r="D2810">
        <v>64</v>
      </c>
      <c r="F2810" t="s">
        <v>1980</v>
      </c>
      <c r="G2810" s="4" t="s">
        <v>1875</v>
      </c>
      <c r="H2810" s="4" t="s">
        <v>2111</v>
      </c>
      <c r="I2810" s="4" t="str">
        <f t="shared" si="43"/>
        <v>选项表!$M$2810#</v>
      </c>
      <c r="J2810" s="4"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IFERROR(_xlfn._xlws.SORT(
    _xlfn.UNIQUE(
        TRANSPOSE(
            _xlfn.FILTERXML("&lt;select&gt;&lt;x&gt;"&amp;SUBSTITUTE(选项表[[#This Row],[选项表]],",","&lt;/x&gt;&lt;x&gt;") &amp;"&lt;/x&gt;&lt;/select&gt;","//x")
        )
    )
),"无合适选项，请联系作者更新数据")</f>
        <v>256</v>
      </c>
    </row>
    <row r="2811" spans="2:15" x14ac:dyDescent="0.4">
      <c r="B2811" s="4" t="s">
        <v>63</v>
      </c>
      <c r="C2811" s="4" t="s">
        <v>1872</v>
      </c>
      <c r="D2811">
        <v>76</v>
      </c>
      <c r="F2811" t="s">
        <v>1980</v>
      </c>
      <c r="G2811" s="4" t="s">
        <v>1875</v>
      </c>
      <c r="H2811" s="4" t="s">
        <v>2087</v>
      </c>
      <c r="I2811" s="4" t="str">
        <f t="shared" si="43"/>
        <v>选项表!$M$2811#</v>
      </c>
      <c r="J2811" s="4"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320</v>
      </c>
    </row>
    <row r="2812" spans="2:15" x14ac:dyDescent="0.4">
      <c r="B2812" s="4" t="s">
        <v>63</v>
      </c>
      <c r="C2812" s="4" t="s">
        <v>1872</v>
      </c>
      <c r="D2812">
        <v>80</v>
      </c>
      <c r="F2812" t="s">
        <v>1968</v>
      </c>
      <c r="G2812" s="4" t="s">
        <v>1875</v>
      </c>
      <c r="H2812" s="4" t="s">
        <v>2021</v>
      </c>
      <c r="I2812" s="4" t="str">
        <f t="shared" si="43"/>
        <v>选项表!$M$2812#</v>
      </c>
      <c r="J2812" s="4"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IFERROR(_xlfn._xlws.SORT(
    _xlfn.UNIQUE(
        TRANSPOSE(
            _xlfn.FILTERXML("&lt;select&gt;&lt;x&gt;"&amp;SUBSTITUTE(选项表[[#This Row],[选项表]],",","&lt;/x&gt;&lt;x&gt;") &amp;"&lt;/x&gt;&lt;/select&gt;","//x")
        )
    )
),"无合适选项，请联系作者更新数据")</f>
        <v>384</v>
      </c>
    </row>
    <row r="2813" spans="2:15" x14ac:dyDescent="0.4">
      <c r="B2813" s="4" t="s">
        <v>63</v>
      </c>
      <c r="C2813" s="4" t="s">
        <v>1872</v>
      </c>
      <c r="D2813">
        <v>80</v>
      </c>
      <c r="F2813" t="s">
        <v>1978</v>
      </c>
      <c r="G2813" s="4" t="s">
        <v>1875</v>
      </c>
      <c r="H2813" s="4" t="s">
        <v>2021</v>
      </c>
      <c r="I2813" s="4" t="str">
        <f t="shared" si="43"/>
        <v>选项表!$M$2813#</v>
      </c>
      <c r="J2813" s="4"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IFERROR(_xlfn._xlws.SORT(
    _xlfn.UNIQUE(
        TRANSPOSE(
            _xlfn.FILTERXML("&lt;select&gt;&lt;x&gt;"&amp;SUBSTITUTE(选项表[[#This Row],[选项表]],",","&lt;/x&gt;&lt;x&gt;") &amp;"&lt;/x&gt;&lt;/select&gt;","//x")
        )
    )
),"无合适选项，请联系作者更新数据")</f>
        <v>384</v>
      </c>
    </row>
    <row r="2814" spans="2:15" x14ac:dyDescent="0.4">
      <c r="B2814" s="4" t="s">
        <v>63</v>
      </c>
      <c r="C2814" s="4" t="s">
        <v>1872</v>
      </c>
      <c r="D2814">
        <v>96</v>
      </c>
      <c r="F2814" t="s">
        <v>1956</v>
      </c>
      <c r="G2814" s="4" t="s">
        <v>1875</v>
      </c>
      <c r="H2814" s="4" t="s">
        <v>2021</v>
      </c>
      <c r="I2814" s="4" t="str">
        <f t="shared" si="43"/>
        <v>选项表!$M$2814#</v>
      </c>
      <c r="J2814" s="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IFERROR(_xlfn._xlws.SORT(
    _xlfn.UNIQUE(
        TRANSPOSE(
            _xlfn.FILTERXML("&lt;select&gt;&lt;x&gt;"&amp;SUBSTITUTE(选项表[[#This Row],[选项表]],",","&lt;/x&gt;&lt;x&gt;") &amp;"&lt;/x&gt;&lt;/select&gt;","//x")
        )
    )
),"无合适选项，请联系作者更新数据")</f>
        <v>384</v>
      </c>
    </row>
    <row r="2815" spans="2:15" x14ac:dyDescent="0.4">
      <c r="B2815" s="4" t="s">
        <v>63</v>
      </c>
      <c r="C2815" s="4" t="s">
        <v>1872</v>
      </c>
      <c r="D2815">
        <v>96</v>
      </c>
      <c r="F2815" t="s">
        <v>1995</v>
      </c>
      <c r="G2815" s="4" t="s">
        <v>1875</v>
      </c>
      <c r="H2815" s="4" t="s">
        <v>2021</v>
      </c>
      <c r="I2815" s="4" t="str">
        <f t="shared" si="43"/>
        <v>选项表!$M$2815#</v>
      </c>
      <c r="J2815" s="4"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IFERROR(_xlfn._xlws.SORT(
    _xlfn.UNIQUE(
        TRANSPOSE(
            _xlfn.FILTERXML("&lt;select&gt;&lt;x&gt;"&amp;SUBSTITUTE(选项表[[#This Row],[选项表]],",","&lt;/x&gt;&lt;x&gt;") &amp;"&lt;/x&gt;&lt;/select&gt;","//x")
        )
    )
),"无合适选项，请联系作者更新数据")</f>
        <v>384</v>
      </c>
    </row>
    <row r="2816" spans="2:15" x14ac:dyDescent="0.4">
      <c r="B2816" s="4" t="s">
        <v>63</v>
      </c>
      <c r="C2816" s="4" t="s">
        <v>11</v>
      </c>
      <c r="D2816">
        <v>1</v>
      </c>
      <c r="F2816" t="s">
        <v>1972</v>
      </c>
      <c r="G2816" s="4" t="s">
        <v>1875</v>
      </c>
      <c r="H2816" s="4" t="s">
        <v>2185</v>
      </c>
      <c r="I2816" s="4" t="str">
        <f t="shared" si="43"/>
        <v>选项表!$M$2816#</v>
      </c>
      <c r="J2816" s="4"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O2816">IFERROR(_xlfn._xlws.SORT(
    _xlfn.UNIQUE(
        TRANSPOSE(
            _xlfn.FILTERXML("&lt;select&gt;&lt;x&gt;"&amp;SUBSTITUTE(选项表[[#This Row],[选项表]],",","&lt;/x&gt;&lt;x&gt;") &amp;"&lt;/x&gt;&lt;/select&gt;","//x")
        )
    )
),"无合适选项，请联系作者更新数据")</f>
        <v>1</v>
      </c>
      <c r="N2816">
        <v>2</v>
      </c>
      <c r="O2816">
        <v>4</v>
      </c>
    </row>
    <row r="2817" spans="2:15" x14ac:dyDescent="0.4">
      <c r="B2817" s="4" t="s">
        <v>63</v>
      </c>
      <c r="C2817" s="4" t="s">
        <v>11</v>
      </c>
      <c r="D2817">
        <v>2</v>
      </c>
      <c r="F2817" t="s">
        <v>1972</v>
      </c>
      <c r="G2817" s="4" t="s">
        <v>1875</v>
      </c>
      <c r="H2817" s="4" t="s">
        <v>2038</v>
      </c>
      <c r="I2817" s="4" t="str">
        <f t="shared" si="43"/>
        <v>选项表!$M$2817#</v>
      </c>
      <c r="J2817" s="4"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N2817">IFERROR(_xlfn._xlws.SORT(
    _xlfn.UNIQUE(
        TRANSPOSE(
            _xlfn.FILTERXML("&lt;select&gt;&lt;x&gt;"&amp;SUBSTITUTE(选项表[[#This Row],[选项表]],",","&lt;/x&gt;&lt;x&gt;") &amp;"&lt;/x&gt;&lt;/select&gt;","//x")
        )
    )
),"无合适选项，请联系作者更新数据")</f>
        <v>4</v>
      </c>
      <c r="N2817">
        <v>8</v>
      </c>
    </row>
    <row r="2818" spans="2:15" x14ac:dyDescent="0.4">
      <c r="B2818" s="4" t="s">
        <v>63</v>
      </c>
      <c r="C2818" s="4" t="s">
        <v>11</v>
      </c>
      <c r="D2818">
        <v>4</v>
      </c>
      <c r="F2818" t="s">
        <v>1972</v>
      </c>
      <c r="G2818" s="4" t="s">
        <v>1875</v>
      </c>
      <c r="H2818" s="4" t="s">
        <v>2217</v>
      </c>
      <c r="I2818" s="4" t="str">
        <f t="shared" ref="I2818:I2881" si="44">"选项表!" &amp; ADDRESS(ROW(M2818),COLUMN(M2818)) &amp; "#"</f>
        <v>选项表!$M$2818#</v>
      </c>
      <c r="J2818" s="4"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N2818">IFERROR(_xlfn._xlws.SORT(
    _xlfn.UNIQUE(
        TRANSPOSE(
            _xlfn.FILTERXML("&lt;select&gt;&lt;x&gt;"&amp;SUBSTITUTE(选项表[[#This Row],[选项表]],",","&lt;/x&gt;&lt;x&gt;") &amp;"&lt;/x&gt;&lt;/select&gt;","//x")
        )
    )
),"无合适选项，请联系作者更新数据")</f>
        <v>8</v>
      </c>
      <c r="N2818">
        <v>16</v>
      </c>
    </row>
    <row r="2819" spans="2:15" x14ac:dyDescent="0.4">
      <c r="B2819" s="4" t="s">
        <v>63</v>
      </c>
      <c r="C2819" s="4" t="s">
        <v>11</v>
      </c>
      <c r="D2819">
        <v>8</v>
      </c>
      <c r="F2819" t="s">
        <v>1972</v>
      </c>
      <c r="G2819" s="4" t="s">
        <v>1875</v>
      </c>
      <c r="H2819" s="4" t="s">
        <v>2218</v>
      </c>
      <c r="I2819" s="4" t="str">
        <f t="shared" si="44"/>
        <v>选项表!$M$2819#</v>
      </c>
      <c r="J2819" s="4"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16</v>
      </c>
      <c r="N2819">
        <v>32</v>
      </c>
    </row>
    <row r="2820" spans="2:15" x14ac:dyDescent="0.4">
      <c r="B2820" s="4" t="s">
        <v>63</v>
      </c>
      <c r="C2820" s="4" t="s">
        <v>11</v>
      </c>
      <c r="D2820">
        <v>16</v>
      </c>
      <c r="F2820" t="s">
        <v>1972</v>
      </c>
      <c r="G2820" s="4" t="s">
        <v>1875</v>
      </c>
      <c r="H2820" s="4" t="s">
        <v>2219</v>
      </c>
      <c r="I2820" s="4" t="str">
        <f t="shared" si="44"/>
        <v>选项表!$M$2820#</v>
      </c>
      <c r="J2820" s="4"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N2820">IFERROR(_xlfn._xlws.SORT(
    _xlfn.UNIQUE(
        TRANSPOSE(
            _xlfn.FILTERXML("&lt;select&gt;&lt;x&gt;"&amp;SUBSTITUTE(选项表[[#This Row],[选项表]],",","&lt;/x&gt;&lt;x&gt;") &amp;"&lt;/x&gt;&lt;/select&gt;","//x")
        )
    )
),"无合适选项，请联系作者更新数据")</f>
        <v>32</v>
      </c>
      <c r="N2820">
        <v>64</v>
      </c>
    </row>
    <row r="2821" spans="2:15" x14ac:dyDescent="0.4">
      <c r="B2821" s="4" t="s">
        <v>63</v>
      </c>
      <c r="C2821" s="4" t="s">
        <v>11</v>
      </c>
      <c r="D2821">
        <v>32</v>
      </c>
      <c r="F2821" t="s">
        <v>1972</v>
      </c>
      <c r="G2821" s="4" t="s">
        <v>1875</v>
      </c>
      <c r="H2821" s="4" t="s">
        <v>2220</v>
      </c>
      <c r="I2821" s="4" t="str">
        <f t="shared" si="44"/>
        <v>选项表!$M$2821#</v>
      </c>
      <c r="J2821" s="4"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N2821">IFERROR(_xlfn._xlws.SORT(
    _xlfn.UNIQUE(
        TRANSPOSE(
            _xlfn.FILTERXML("&lt;select&gt;&lt;x&gt;"&amp;SUBSTITUTE(选项表[[#This Row],[选项表]],",","&lt;/x&gt;&lt;x&gt;") &amp;"&lt;/x&gt;&lt;/select&gt;","//x")
        )
    )
),"无合适选项，请联系作者更新数据")</f>
        <v>64</v>
      </c>
      <c r="N2821">
        <v>128</v>
      </c>
    </row>
    <row r="2822" spans="2:15" x14ac:dyDescent="0.4">
      <c r="B2822" s="4" t="s">
        <v>63</v>
      </c>
      <c r="C2822" s="4" t="s">
        <v>11</v>
      </c>
      <c r="D2822">
        <v>48</v>
      </c>
      <c r="F2822" t="s">
        <v>1972</v>
      </c>
      <c r="G2822" s="4" t="s">
        <v>1875</v>
      </c>
      <c r="H2822" s="4" t="s">
        <v>2221</v>
      </c>
      <c r="I2822" s="4" t="str">
        <f t="shared" si="44"/>
        <v>选项表!$M$2822#</v>
      </c>
      <c r="J2822" s="4"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N2822">IFERROR(_xlfn._xlws.SORT(
    _xlfn.UNIQUE(
        TRANSPOSE(
            _xlfn.FILTERXML("&lt;select&gt;&lt;x&gt;"&amp;SUBSTITUTE(选项表[[#This Row],[选项表]],",","&lt;/x&gt;&lt;x&gt;") &amp;"&lt;/x&gt;&lt;/select&gt;","//x")
        )
    )
),"无合适选项，请联系作者更新数据")</f>
        <v>96</v>
      </c>
      <c r="N2822">
        <v>192</v>
      </c>
    </row>
    <row r="2823" spans="2:15" x14ac:dyDescent="0.4">
      <c r="B2823" s="4" t="s">
        <v>63</v>
      </c>
      <c r="C2823" s="4" t="s">
        <v>11</v>
      </c>
      <c r="D2823">
        <v>62</v>
      </c>
      <c r="F2823" t="s">
        <v>1972</v>
      </c>
      <c r="G2823" s="4" t="s">
        <v>1875</v>
      </c>
      <c r="H2823" s="4" t="s">
        <v>2061</v>
      </c>
      <c r="I2823" s="4" t="str">
        <f t="shared" si="44"/>
        <v>选项表!$M$2823#</v>
      </c>
      <c r="J2823" s="4"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IFERROR(_xlfn._xlws.SORT(
    _xlfn.UNIQUE(
        TRANSPOSE(
            _xlfn.FILTERXML("&lt;select&gt;&lt;x&gt;"&amp;SUBSTITUTE(选项表[[#This Row],[选项表]],",","&lt;/x&gt;&lt;x&gt;") &amp;"&lt;/x&gt;&lt;/select&gt;","//x")
        )
    )
),"无合适选项，请联系作者更新数据")</f>
        <v>216</v>
      </c>
    </row>
    <row r="2824" spans="2:15" x14ac:dyDescent="0.4">
      <c r="B2824" s="4" t="s">
        <v>63</v>
      </c>
      <c r="C2824" s="4" t="s">
        <v>11</v>
      </c>
      <c r="D2824">
        <v>64</v>
      </c>
      <c r="F2824" t="s">
        <v>1972</v>
      </c>
      <c r="G2824" s="4" t="s">
        <v>1875</v>
      </c>
      <c r="H2824" s="4" t="s">
        <v>2111</v>
      </c>
      <c r="I2824" s="4" t="str">
        <f t="shared" si="44"/>
        <v>选项表!$M$2824#</v>
      </c>
      <c r="J2824" s="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IFERROR(_xlfn._xlws.SORT(
    _xlfn.UNIQUE(
        TRANSPOSE(
            _xlfn.FILTERXML("&lt;select&gt;&lt;x&gt;"&amp;SUBSTITUTE(选项表[[#This Row],[选项表]],",","&lt;/x&gt;&lt;x&gt;") &amp;"&lt;/x&gt;&lt;/select&gt;","//x")
        )
    )
),"无合适选项，请联系作者更新数据")</f>
        <v>256</v>
      </c>
    </row>
    <row r="2825" spans="2:15" x14ac:dyDescent="0.4">
      <c r="B2825" s="4" t="s">
        <v>63</v>
      </c>
      <c r="C2825" s="4" t="s">
        <v>11</v>
      </c>
      <c r="D2825">
        <v>124</v>
      </c>
      <c r="F2825" t="s">
        <v>1972</v>
      </c>
      <c r="G2825" s="4" t="s">
        <v>1875</v>
      </c>
      <c r="H2825" s="4" t="s">
        <v>2062</v>
      </c>
      <c r="I2825" s="4" t="str">
        <f t="shared" si="44"/>
        <v>选项表!$M$2825#</v>
      </c>
      <c r="J2825" s="4"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IFERROR(_xlfn._xlws.SORT(
    _xlfn.UNIQUE(
        TRANSPOSE(
            _xlfn.FILTERXML("&lt;select&gt;&lt;x&gt;"&amp;SUBSTITUTE(选项表[[#This Row],[选项表]],",","&lt;/x&gt;&lt;x&gt;") &amp;"&lt;/x&gt;&lt;/select&gt;","//x")
        )
    )
),"无合适选项，请联系作者更新数据")</f>
        <v>432</v>
      </c>
    </row>
    <row r="2826" spans="2:15" x14ac:dyDescent="0.4">
      <c r="B2826" s="4" t="s">
        <v>63</v>
      </c>
      <c r="C2826" s="4" t="s">
        <v>11</v>
      </c>
      <c r="D2826">
        <v>1</v>
      </c>
      <c r="F2826" t="s">
        <v>1970</v>
      </c>
      <c r="G2826" s="4" t="s">
        <v>1875</v>
      </c>
      <c r="H2826" s="4" t="s">
        <v>2185</v>
      </c>
      <c r="I2826" s="4" t="str">
        <f t="shared" si="44"/>
        <v>选项表!$M$2826#</v>
      </c>
      <c r="J2826" s="4"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O2826">IFERROR(_xlfn._xlws.SORT(
    _xlfn.UNIQUE(
        TRANSPOSE(
            _xlfn.FILTERXML("&lt;select&gt;&lt;x&gt;"&amp;SUBSTITUTE(选项表[[#This Row],[选项表]],",","&lt;/x&gt;&lt;x&gt;") &amp;"&lt;/x&gt;&lt;/select&gt;","//x")
        )
    )
),"无合适选项，请联系作者更新数据")</f>
        <v>1</v>
      </c>
      <c r="N2826">
        <v>2</v>
      </c>
      <c r="O2826">
        <v>4</v>
      </c>
    </row>
    <row r="2827" spans="2:15" x14ac:dyDescent="0.4">
      <c r="B2827" s="4" t="s">
        <v>63</v>
      </c>
      <c r="C2827" s="4" t="s">
        <v>11</v>
      </c>
      <c r="D2827">
        <v>2</v>
      </c>
      <c r="F2827" t="s">
        <v>1970</v>
      </c>
      <c r="G2827" s="4" t="s">
        <v>1875</v>
      </c>
      <c r="H2827" s="4" t="s">
        <v>2038</v>
      </c>
      <c r="I2827" s="4" t="str">
        <f t="shared" si="44"/>
        <v>选项表!$M$2827#</v>
      </c>
      <c r="J2827" s="4"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N2827">IFERROR(_xlfn._xlws.SORT(
    _xlfn.UNIQUE(
        TRANSPOSE(
            _xlfn.FILTERXML("&lt;select&gt;&lt;x&gt;"&amp;SUBSTITUTE(选项表[[#This Row],[选项表]],",","&lt;/x&gt;&lt;x&gt;") &amp;"&lt;/x&gt;&lt;/select&gt;","//x")
        )
    )
),"无合适选项，请联系作者更新数据")</f>
        <v>4</v>
      </c>
      <c r="N2827">
        <v>8</v>
      </c>
    </row>
    <row r="2828" spans="2:15" x14ac:dyDescent="0.4">
      <c r="B2828" s="4" t="s">
        <v>63</v>
      </c>
      <c r="C2828" s="4" t="s">
        <v>11</v>
      </c>
      <c r="D2828">
        <v>4</v>
      </c>
      <c r="F2828" t="s">
        <v>1970</v>
      </c>
      <c r="G2828" s="4" t="s">
        <v>1875</v>
      </c>
      <c r="H2828" s="4" t="s">
        <v>2217</v>
      </c>
      <c r="I2828" s="4" t="str">
        <f t="shared" si="44"/>
        <v>选项表!$M$2828#</v>
      </c>
      <c r="J2828" s="4"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N2828">IFERROR(_xlfn._xlws.SORT(
    _xlfn.UNIQUE(
        TRANSPOSE(
            _xlfn.FILTERXML("&lt;select&gt;&lt;x&gt;"&amp;SUBSTITUTE(选项表[[#This Row],[选项表]],",","&lt;/x&gt;&lt;x&gt;") &amp;"&lt;/x&gt;&lt;/select&gt;","//x")
        )
    )
),"无合适选项，请联系作者更新数据")</f>
        <v>8</v>
      </c>
      <c r="N2828">
        <v>16</v>
      </c>
    </row>
    <row r="2829" spans="2:15" x14ac:dyDescent="0.4">
      <c r="B2829" s="4" t="s">
        <v>63</v>
      </c>
      <c r="C2829" s="4" t="s">
        <v>11</v>
      </c>
      <c r="D2829">
        <v>8</v>
      </c>
      <c r="F2829" t="s">
        <v>1970</v>
      </c>
      <c r="G2829" s="4" t="s">
        <v>1875</v>
      </c>
      <c r="H2829" s="4" t="s">
        <v>2218</v>
      </c>
      <c r="I2829" s="4" t="str">
        <f t="shared" si="44"/>
        <v>选项表!$M$2829#</v>
      </c>
      <c r="J2829" s="4"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N2829">IFERROR(_xlfn._xlws.SORT(
    _xlfn.UNIQUE(
        TRANSPOSE(
            _xlfn.FILTERXML("&lt;select&gt;&lt;x&gt;"&amp;SUBSTITUTE(选项表[[#This Row],[选项表]],",","&lt;/x&gt;&lt;x&gt;") &amp;"&lt;/x&gt;&lt;/select&gt;","//x")
        )
    )
),"无合适选项，请联系作者更新数据")</f>
        <v>16</v>
      </c>
      <c r="N2829">
        <v>32</v>
      </c>
    </row>
    <row r="2830" spans="2:15" x14ac:dyDescent="0.4">
      <c r="B2830" s="4" t="s">
        <v>63</v>
      </c>
      <c r="C2830" s="4" t="s">
        <v>11</v>
      </c>
      <c r="D2830">
        <v>16</v>
      </c>
      <c r="F2830" t="s">
        <v>1970</v>
      </c>
      <c r="G2830" s="4" t="s">
        <v>1875</v>
      </c>
      <c r="H2830" s="4" t="s">
        <v>2219</v>
      </c>
      <c r="I2830" s="4" t="str">
        <f t="shared" si="44"/>
        <v>选项表!$M$2830#</v>
      </c>
      <c r="J2830" s="4"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32</v>
      </c>
      <c r="N2830">
        <v>64</v>
      </c>
    </row>
    <row r="2831" spans="2:15" x14ac:dyDescent="0.4">
      <c r="B2831" s="4" t="s">
        <v>63</v>
      </c>
      <c r="C2831" s="4" t="s">
        <v>11</v>
      </c>
      <c r="D2831">
        <v>32</v>
      </c>
      <c r="F2831" t="s">
        <v>1970</v>
      </c>
      <c r="G2831" s="4" t="s">
        <v>1875</v>
      </c>
      <c r="H2831" s="4" t="s">
        <v>2220</v>
      </c>
      <c r="I2831" s="4" t="str">
        <f t="shared" si="44"/>
        <v>选项表!$M$2831#</v>
      </c>
      <c r="J2831" s="4"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N2831">IFERROR(_xlfn._xlws.SORT(
    _xlfn.UNIQUE(
        TRANSPOSE(
            _xlfn.FILTERXML("&lt;select&gt;&lt;x&gt;"&amp;SUBSTITUTE(选项表[[#This Row],[选项表]],",","&lt;/x&gt;&lt;x&gt;") &amp;"&lt;/x&gt;&lt;/select&gt;","//x")
        )
    )
),"无合适选项，请联系作者更新数据")</f>
        <v>64</v>
      </c>
      <c r="N2831">
        <v>128</v>
      </c>
    </row>
    <row r="2832" spans="2:15" x14ac:dyDescent="0.4">
      <c r="B2832" s="4" t="s">
        <v>63</v>
      </c>
      <c r="C2832" s="4" t="s">
        <v>11</v>
      </c>
      <c r="D2832">
        <v>48</v>
      </c>
      <c r="F2832" t="s">
        <v>1970</v>
      </c>
      <c r="G2832" s="4" t="s">
        <v>1875</v>
      </c>
      <c r="H2832" s="4" t="s">
        <v>2221</v>
      </c>
      <c r="I2832" s="4" t="str">
        <f t="shared" si="44"/>
        <v>选项表!$M$2832#</v>
      </c>
      <c r="J2832" s="4"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96</v>
      </c>
      <c r="N2832">
        <v>192</v>
      </c>
    </row>
    <row r="2833" spans="2:14" x14ac:dyDescent="0.4">
      <c r="B2833" s="4" t="s">
        <v>63</v>
      </c>
      <c r="C2833" s="4" t="s">
        <v>11</v>
      </c>
      <c r="D2833">
        <v>64</v>
      </c>
      <c r="F2833" t="s">
        <v>1970</v>
      </c>
      <c r="G2833" s="4" t="s">
        <v>1875</v>
      </c>
      <c r="H2833" s="4" t="s">
        <v>2222</v>
      </c>
      <c r="I2833" s="4" t="str">
        <f t="shared" si="44"/>
        <v>选项表!$M$2833#</v>
      </c>
      <c r="J2833" s="4"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N2833">IFERROR(_xlfn._xlws.SORT(
    _xlfn.UNIQUE(
        TRANSPOSE(
            _xlfn.FILTERXML("&lt;select&gt;&lt;x&gt;"&amp;SUBSTITUTE(选项表[[#This Row],[选项表]],",","&lt;/x&gt;&lt;x&gt;") &amp;"&lt;/x&gt;&lt;/select&gt;","//x")
        )
    )
),"无合适选项，请联系作者更新数据")</f>
        <v>128</v>
      </c>
      <c r="N2833">
        <v>256</v>
      </c>
    </row>
    <row r="2834" spans="2:14" x14ac:dyDescent="0.4">
      <c r="B2834" s="4" t="s">
        <v>63</v>
      </c>
      <c r="C2834" s="4" t="s">
        <v>11</v>
      </c>
      <c r="D2834">
        <v>80</v>
      </c>
      <c r="F2834" t="s">
        <v>1970</v>
      </c>
      <c r="G2834" s="4" t="s">
        <v>1875</v>
      </c>
      <c r="H2834" s="4" t="s">
        <v>2077</v>
      </c>
      <c r="I2834" s="4" t="str">
        <f t="shared" si="44"/>
        <v>选项表!$M$2834#</v>
      </c>
      <c r="J2834" s="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IFERROR(_xlfn._xlws.SORT(
    _xlfn.UNIQUE(
        TRANSPOSE(
            _xlfn.FILTERXML("&lt;select&gt;&lt;x&gt;"&amp;SUBSTITUTE(选项表[[#This Row],[选项表]],",","&lt;/x&gt;&lt;x&gt;") &amp;"&lt;/x&gt;&lt;/select&gt;","//x")
        )
    )
),"无合适选项，请联系作者更新数据")</f>
        <v>160</v>
      </c>
    </row>
    <row r="2835" spans="2:14" x14ac:dyDescent="0.4">
      <c r="B2835" s="4" t="s">
        <v>63</v>
      </c>
      <c r="C2835" s="4" t="s">
        <v>11</v>
      </c>
      <c r="D2835">
        <v>90</v>
      </c>
      <c r="F2835" t="s">
        <v>1970</v>
      </c>
      <c r="G2835" s="4" t="s">
        <v>1875</v>
      </c>
      <c r="H2835" s="4" t="s">
        <v>2237</v>
      </c>
      <c r="I2835" s="4" t="str">
        <f t="shared" si="44"/>
        <v>选项表!$M$2835#</v>
      </c>
      <c r="J2835" s="4"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224</v>
      </c>
      <c r="N2835">
        <v>480</v>
      </c>
    </row>
    <row r="2836" spans="2:14" x14ac:dyDescent="0.4">
      <c r="B2836" s="4" t="s">
        <v>63</v>
      </c>
      <c r="C2836" s="4" t="s">
        <v>11</v>
      </c>
      <c r="D2836">
        <v>128</v>
      </c>
      <c r="F2836" t="s">
        <v>1970</v>
      </c>
      <c r="G2836" s="4" t="s">
        <v>1875</v>
      </c>
      <c r="H2836" s="4" t="s">
        <v>2111</v>
      </c>
      <c r="I2836" s="4" t="str">
        <f t="shared" si="44"/>
        <v>选项表!$M$2836#</v>
      </c>
      <c r="J2836" s="4"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IFERROR(_xlfn._xlws.SORT(
    _xlfn.UNIQUE(
        TRANSPOSE(
            _xlfn.FILTERXML("&lt;select&gt;&lt;x&gt;"&amp;SUBSTITUTE(选项表[[#This Row],[选项表]],",","&lt;/x&gt;&lt;x&gt;") &amp;"&lt;/x&gt;&lt;/select&gt;","//x")
        )
    )
),"无合适选项，请联系作者更新数据")</f>
        <v>256</v>
      </c>
    </row>
    <row r="2837" spans="2:14" x14ac:dyDescent="0.4">
      <c r="B2837" s="4" t="s">
        <v>63</v>
      </c>
      <c r="C2837" s="4" t="s">
        <v>11</v>
      </c>
      <c r="D2837">
        <v>160</v>
      </c>
      <c r="F2837" t="s">
        <v>1970</v>
      </c>
      <c r="G2837" s="4" t="s">
        <v>1875</v>
      </c>
      <c r="H2837" s="4" t="s">
        <v>2087</v>
      </c>
      <c r="I2837" s="4" t="str">
        <f t="shared" si="44"/>
        <v>选项表!$M$2837#</v>
      </c>
      <c r="J2837" s="4"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IFERROR(_xlfn._xlws.SORT(
    _xlfn.UNIQUE(
        TRANSPOSE(
            _xlfn.FILTERXML("&lt;select&gt;&lt;x&gt;"&amp;SUBSTITUTE(选项表[[#This Row],[选项表]],",","&lt;/x&gt;&lt;x&gt;") &amp;"&lt;/x&gt;&lt;/select&gt;","//x")
        )
    )
),"无合适选项，请联系作者更新数据")</f>
        <v>320</v>
      </c>
    </row>
    <row r="2838" spans="2:14" x14ac:dyDescent="0.4">
      <c r="B2838" s="4" t="s">
        <v>63</v>
      </c>
      <c r="C2838" s="4" t="s">
        <v>11</v>
      </c>
      <c r="D2838">
        <v>180</v>
      </c>
      <c r="F2838" t="s">
        <v>1970</v>
      </c>
      <c r="G2838" s="4" t="s">
        <v>1875</v>
      </c>
      <c r="H2838" s="4" t="s">
        <v>2238</v>
      </c>
      <c r="I2838" s="4" t="str">
        <f t="shared" si="44"/>
        <v>选项表!$M$2838#</v>
      </c>
      <c r="J2838" s="4"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N2838">IFERROR(_xlfn._xlws.SORT(
    _xlfn.UNIQUE(
        TRANSPOSE(
            _xlfn.FILTERXML("&lt;select&gt;&lt;x&gt;"&amp;SUBSTITUTE(选项表[[#This Row],[选项表]],",","&lt;/x&gt;&lt;x&gt;") &amp;"&lt;/x&gt;&lt;/select&gt;","//x")
        )
    )
),"无合适选项，请联系作者更新数据")</f>
        <v>464</v>
      </c>
      <c r="N2838">
        <v>960</v>
      </c>
    </row>
    <row r="2839" spans="2:14" x14ac:dyDescent="0.4">
      <c r="B2839" s="4" t="s">
        <v>63</v>
      </c>
      <c r="C2839" s="4" t="s">
        <v>11</v>
      </c>
      <c r="D2839">
        <v>1</v>
      </c>
      <c r="F2839" t="s">
        <v>1973</v>
      </c>
      <c r="G2839" s="4" t="s">
        <v>1875</v>
      </c>
      <c r="H2839" s="4" t="s">
        <v>2227</v>
      </c>
      <c r="I2839" s="4" t="str">
        <f t="shared" si="44"/>
        <v>选项表!$M$2839#</v>
      </c>
      <c r="J2839" s="4"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2</v>
      </c>
      <c r="N2839">
        <v>4</v>
      </c>
    </row>
    <row r="2840" spans="2:14" x14ac:dyDescent="0.4">
      <c r="B2840" s="4" t="s">
        <v>63</v>
      </c>
      <c r="C2840" s="4" t="s">
        <v>11</v>
      </c>
      <c r="D2840">
        <v>2</v>
      </c>
      <c r="F2840" t="s">
        <v>1973</v>
      </c>
      <c r="G2840" s="4" t="s">
        <v>1875</v>
      </c>
      <c r="H2840" s="4" t="s">
        <v>2038</v>
      </c>
      <c r="I2840" s="4" t="str">
        <f t="shared" si="44"/>
        <v>选项表!$M$2840#</v>
      </c>
      <c r="J2840" s="4"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4</v>
      </c>
      <c r="N2840">
        <v>8</v>
      </c>
    </row>
    <row r="2841" spans="2:14" x14ac:dyDescent="0.4">
      <c r="B2841" s="4" t="s">
        <v>63</v>
      </c>
      <c r="C2841" s="4" t="s">
        <v>11</v>
      </c>
      <c r="D2841">
        <v>4</v>
      </c>
      <c r="F2841" t="s">
        <v>1973</v>
      </c>
      <c r="G2841" s="4" t="s">
        <v>1875</v>
      </c>
      <c r="H2841" s="4" t="s">
        <v>2217</v>
      </c>
      <c r="I2841" s="4" t="str">
        <f t="shared" si="44"/>
        <v>选项表!$M$2841#</v>
      </c>
      <c r="J2841" s="4"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8</v>
      </c>
      <c r="N2841">
        <v>16</v>
      </c>
    </row>
    <row r="2842" spans="2:14" x14ac:dyDescent="0.4">
      <c r="B2842" s="4" t="s">
        <v>63</v>
      </c>
      <c r="C2842" s="4" t="s">
        <v>11</v>
      </c>
      <c r="D2842">
        <v>8</v>
      </c>
      <c r="F2842" t="s">
        <v>1973</v>
      </c>
      <c r="G2842" s="4" t="s">
        <v>1875</v>
      </c>
      <c r="H2842" s="4" t="s">
        <v>2218</v>
      </c>
      <c r="I2842" s="4" t="str">
        <f t="shared" si="44"/>
        <v>选项表!$M$2842#</v>
      </c>
      <c r="J2842" s="4"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16</v>
      </c>
      <c r="N2842">
        <v>32</v>
      </c>
    </row>
    <row r="2843" spans="2:14" x14ac:dyDescent="0.4">
      <c r="B2843" s="4" t="s">
        <v>63</v>
      </c>
      <c r="C2843" s="4" t="s">
        <v>11</v>
      </c>
      <c r="D2843">
        <v>16</v>
      </c>
      <c r="F2843" t="s">
        <v>1973</v>
      </c>
      <c r="G2843" s="4" t="s">
        <v>1875</v>
      </c>
      <c r="H2843" s="4" t="s">
        <v>2219</v>
      </c>
      <c r="I2843" s="4" t="str">
        <f t="shared" si="44"/>
        <v>选项表!$M$2843#</v>
      </c>
      <c r="J2843" s="4"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32</v>
      </c>
      <c r="N2843">
        <v>64</v>
      </c>
    </row>
    <row r="2844" spans="2:14" x14ac:dyDescent="0.4">
      <c r="B2844" s="4" t="s">
        <v>63</v>
      </c>
      <c r="C2844" s="4" t="s">
        <v>11</v>
      </c>
      <c r="D2844">
        <v>24</v>
      </c>
      <c r="F2844" t="s">
        <v>1973</v>
      </c>
      <c r="G2844" s="4" t="s">
        <v>1875</v>
      </c>
      <c r="H2844" s="4" t="s">
        <v>2051</v>
      </c>
      <c r="I2844" s="4" t="str">
        <f t="shared" si="44"/>
        <v>选项表!$M$2844#</v>
      </c>
      <c r="J2844" s="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N2844">IFERROR(_xlfn._xlws.SORT(
    _xlfn.UNIQUE(
        TRANSPOSE(
            _xlfn.FILTERXML("&lt;select&gt;&lt;x&gt;"&amp;SUBSTITUTE(选项表[[#This Row],[选项表]],",","&lt;/x&gt;&lt;x&gt;") &amp;"&lt;/x&gt;&lt;/select&gt;","//x")
        )
    )
),"无合适选项，请联系作者更新数据")</f>
        <v>48</v>
      </c>
      <c r="N2844">
        <v>96</v>
      </c>
    </row>
    <row r="2845" spans="2:14" x14ac:dyDescent="0.4">
      <c r="B2845" s="4" t="s">
        <v>63</v>
      </c>
      <c r="C2845" s="4" t="s">
        <v>11</v>
      </c>
      <c r="D2845">
        <v>32</v>
      </c>
      <c r="F2845" t="s">
        <v>1973</v>
      </c>
      <c r="G2845" s="4" t="s">
        <v>1875</v>
      </c>
      <c r="H2845" s="4" t="s">
        <v>2220</v>
      </c>
      <c r="I2845" s="4" t="str">
        <f t="shared" si="44"/>
        <v>选项表!$M$2845#</v>
      </c>
      <c r="J2845" s="4"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N2845">IFERROR(_xlfn._xlws.SORT(
    _xlfn.UNIQUE(
        TRANSPOSE(
            _xlfn.FILTERXML("&lt;select&gt;&lt;x&gt;"&amp;SUBSTITUTE(选项表[[#This Row],[选项表]],",","&lt;/x&gt;&lt;x&gt;") &amp;"&lt;/x&gt;&lt;/select&gt;","//x")
        )
    )
),"无合适选项，请联系作者更新数据")</f>
        <v>64</v>
      </c>
      <c r="N2845">
        <v>128</v>
      </c>
    </row>
    <row r="2846" spans="2:14" x14ac:dyDescent="0.4">
      <c r="B2846" s="4" t="s">
        <v>63</v>
      </c>
      <c r="C2846" s="4" t="s">
        <v>11</v>
      </c>
      <c r="D2846">
        <v>48</v>
      </c>
      <c r="F2846" t="s">
        <v>1973</v>
      </c>
      <c r="G2846" s="4" t="s">
        <v>1875</v>
      </c>
      <c r="H2846" s="4" t="s">
        <v>2221</v>
      </c>
      <c r="I2846" s="4" t="str">
        <f t="shared" si="44"/>
        <v>选项表!$M$2846#</v>
      </c>
      <c r="J2846" s="4"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N2846">IFERROR(_xlfn._xlws.SORT(
    _xlfn.UNIQUE(
        TRANSPOSE(
            _xlfn.FILTERXML("&lt;select&gt;&lt;x&gt;"&amp;SUBSTITUTE(选项表[[#This Row],[选项表]],",","&lt;/x&gt;&lt;x&gt;") &amp;"&lt;/x&gt;&lt;/select&gt;","//x")
        )
    )
),"无合适选项，请联系作者更新数据")</f>
        <v>96</v>
      </c>
      <c r="N2846">
        <v>192</v>
      </c>
    </row>
    <row r="2847" spans="2:14" x14ac:dyDescent="0.4">
      <c r="B2847" s="4" t="s">
        <v>63</v>
      </c>
      <c r="C2847" s="4" t="s">
        <v>11</v>
      </c>
      <c r="D2847">
        <v>64</v>
      </c>
      <c r="F2847" t="s">
        <v>1973</v>
      </c>
      <c r="G2847" s="4" t="s">
        <v>1875</v>
      </c>
      <c r="H2847" s="4" t="s">
        <v>2111</v>
      </c>
      <c r="I2847" s="4" t="str">
        <f t="shared" si="44"/>
        <v>选项表!$M$2847#</v>
      </c>
      <c r="J2847" s="4"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IFERROR(_xlfn._xlws.SORT(
    _xlfn.UNIQUE(
        TRANSPOSE(
            _xlfn.FILTERXML("&lt;select&gt;&lt;x&gt;"&amp;SUBSTITUTE(选项表[[#This Row],[选项表]],",","&lt;/x&gt;&lt;x&gt;") &amp;"&lt;/x&gt;&lt;/select&gt;","//x")
        )
    )
),"无合适选项，请联系作者更新数据")</f>
        <v>256</v>
      </c>
    </row>
    <row r="2848" spans="2:14" x14ac:dyDescent="0.4">
      <c r="B2848" s="4" t="s">
        <v>63</v>
      </c>
      <c r="C2848" s="4" t="s">
        <v>11</v>
      </c>
      <c r="D2848">
        <v>8</v>
      </c>
      <c r="F2848" t="s">
        <v>1967</v>
      </c>
      <c r="G2848" s="4" t="s">
        <v>1875</v>
      </c>
      <c r="H2848" s="4" t="s">
        <v>2218</v>
      </c>
      <c r="I2848" s="4" t="str">
        <f t="shared" si="44"/>
        <v>选项表!$M$2848#</v>
      </c>
      <c r="J2848" s="4"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N2848">IFERROR(_xlfn._xlws.SORT(
    _xlfn.UNIQUE(
        TRANSPOSE(
            _xlfn.FILTERXML("&lt;select&gt;&lt;x&gt;"&amp;SUBSTITUTE(选项表[[#This Row],[选项表]],",","&lt;/x&gt;&lt;x&gt;") &amp;"&lt;/x&gt;&lt;/select&gt;","//x")
        )
    )
),"无合适选项，请联系作者更新数据")</f>
        <v>16</v>
      </c>
      <c r="N2848">
        <v>32</v>
      </c>
    </row>
    <row r="2849" spans="2:15" x14ac:dyDescent="0.4">
      <c r="B2849" s="4" t="s">
        <v>63</v>
      </c>
      <c r="C2849" s="4" t="s">
        <v>11</v>
      </c>
      <c r="D2849">
        <v>16</v>
      </c>
      <c r="F2849" t="s">
        <v>1967</v>
      </c>
      <c r="G2849" s="4" t="s">
        <v>1875</v>
      </c>
      <c r="H2849" s="4" t="s">
        <v>2219</v>
      </c>
      <c r="I2849" s="4" t="str">
        <f t="shared" si="44"/>
        <v>选项表!$M$2849#</v>
      </c>
      <c r="J2849" s="4"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N2849">IFERROR(_xlfn._xlws.SORT(
    _xlfn.UNIQUE(
        TRANSPOSE(
            _xlfn.FILTERXML("&lt;select&gt;&lt;x&gt;"&amp;SUBSTITUTE(选项表[[#This Row],[选项表]],",","&lt;/x&gt;&lt;x&gt;") &amp;"&lt;/x&gt;&lt;/select&gt;","//x")
        )
    )
),"无合适选项，请联系作者更新数据")</f>
        <v>32</v>
      </c>
      <c r="N2849">
        <v>64</v>
      </c>
    </row>
    <row r="2850" spans="2:15" x14ac:dyDescent="0.4">
      <c r="B2850" s="4" t="s">
        <v>63</v>
      </c>
      <c r="C2850" s="4" t="s">
        <v>11</v>
      </c>
      <c r="D2850">
        <v>32</v>
      </c>
      <c r="F2850" t="s">
        <v>1967</v>
      </c>
      <c r="G2850" s="4" t="s">
        <v>1875</v>
      </c>
      <c r="H2850" s="4" t="s">
        <v>2220</v>
      </c>
      <c r="I2850" s="4" t="str">
        <f t="shared" si="44"/>
        <v>选项表!$M$2850#</v>
      </c>
      <c r="J2850" s="4"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64</v>
      </c>
      <c r="N2850">
        <v>128</v>
      </c>
    </row>
    <row r="2851" spans="2:15" x14ac:dyDescent="0.4">
      <c r="B2851" s="4" t="s">
        <v>63</v>
      </c>
      <c r="C2851" s="4" t="s">
        <v>11</v>
      </c>
      <c r="D2851">
        <v>68</v>
      </c>
      <c r="F2851" t="s">
        <v>1967</v>
      </c>
      <c r="G2851" s="4" t="s">
        <v>1875</v>
      </c>
      <c r="H2851" s="4" t="s">
        <v>2072</v>
      </c>
      <c r="I2851" s="4" t="str">
        <f t="shared" si="44"/>
        <v>选项表!$M$2851#</v>
      </c>
      <c r="J2851" s="4"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IFERROR(_xlfn._xlws.SORT(
    _xlfn.UNIQUE(
        TRANSPOSE(
            _xlfn.FILTERXML("&lt;select&gt;&lt;x&gt;"&amp;SUBSTITUTE(选项表[[#This Row],[选项表]],",","&lt;/x&gt;&lt;x&gt;") &amp;"&lt;/x&gt;&lt;/select&gt;","//x")
        )
    )
),"无合适选项，请联系作者更新数据")</f>
        <v>316</v>
      </c>
    </row>
    <row r="2852" spans="2:15" x14ac:dyDescent="0.4">
      <c r="B2852" s="4" t="s">
        <v>63</v>
      </c>
      <c r="C2852" s="4" t="s">
        <v>11</v>
      </c>
      <c r="D2852">
        <v>1</v>
      </c>
      <c r="F2852" t="s">
        <v>1969</v>
      </c>
      <c r="G2852" s="4" t="s">
        <v>1875</v>
      </c>
      <c r="H2852" s="4" t="s">
        <v>2185</v>
      </c>
      <c r="I2852" s="4" t="str">
        <f t="shared" si="44"/>
        <v>选项表!$M$2852#</v>
      </c>
      <c r="J2852" s="4"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O2852">IFERROR(_xlfn._xlws.SORT(
    _xlfn.UNIQUE(
        TRANSPOSE(
            _xlfn.FILTERXML("&lt;select&gt;&lt;x&gt;"&amp;SUBSTITUTE(选项表[[#This Row],[选项表]],",","&lt;/x&gt;&lt;x&gt;") &amp;"&lt;/x&gt;&lt;/select&gt;","//x")
        )
    )
),"无合适选项，请联系作者更新数据")</f>
        <v>1</v>
      </c>
      <c r="N2852">
        <v>2</v>
      </c>
      <c r="O2852">
        <v>4</v>
      </c>
    </row>
    <row r="2853" spans="2:15" x14ac:dyDescent="0.4">
      <c r="B2853" s="4" t="s">
        <v>63</v>
      </c>
      <c r="C2853" s="4" t="s">
        <v>11</v>
      </c>
      <c r="D2853">
        <v>2</v>
      </c>
      <c r="F2853" t="s">
        <v>1969</v>
      </c>
      <c r="G2853" s="4" t="s">
        <v>1875</v>
      </c>
      <c r="H2853" s="4" t="s">
        <v>2038</v>
      </c>
      <c r="I2853" s="4" t="str">
        <f t="shared" si="44"/>
        <v>选项表!$M$2853#</v>
      </c>
      <c r="J2853" s="4"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N2853">IFERROR(_xlfn._xlws.SORT(
    _xlfn.UNIQUE(
        TRANSPOSE(
            _xlfn.FILTERXML("&lt;select&gt;&lt;x&gt;"&amp;SUBSTITUTE(选项表[[#This Row],[选项表]],",","&lt;/x&gt;&lt;x&gt;") &amp;"&lt;/x&gt;&lt;/select&gt;","//x")
        )
    )
),"无合适选项，请联系作者更新数据")</f>
        <v>4</v>
      </c>
      <c r="N2853">
        <v>8</v>
      </c>
    </row>
    <row r="2854" spans="2:15" x14ac:dyDescent="0.4">
      <c r="B2854" s="4" t="s">
        <v>63</v>
      </c>
      <c r="C2854" s="4" t="s">
        <v>11</v>
      </c>
      <c r="D2854">
        <v>4</v>
      </c>
      <c r="F2854" t="s">
        <v>1969</v>
      </c>
      <c r="G2854" s="4" t="s">
        <v>1875</v>
      </c>
      <c r="H2854" s="4" t="s">
        <v>2217</v>
      </c>
      <c r="I2854" s="4" t="str">
        <f t="shared" si="44"/>
        <v>选项表!$M$2854#</v>
      </c>
      <c r="J2854" s="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N2854">IFERROR(_xlfn._xlws.SORT(
    _xlfn.UNIQUE(
        TRANSPOSE(
            _xlfn.FILTERXML("&lt;select&gt;&lt;x&gt;"&amp;SUBSTITUTE(选项表[[#This Row],[选项表]],",","&lt;/x&gt;&lt;x&gt;") &amp;"&lt;/x&gt;&lt;/select&gt;","//x")
        )
    )
),"无合适选项，请联系作者更新数据")</f>
        <v>8</v>
      </c>
      <c r="N2854">
        <v>16</v>
      </c>
    </row>
    <row r="2855" spans="2:15" x14ac:dyDescent="0.4">
      <c r="B2855" s="4" t="s">
        <v>63</v>
      </c>
      <c r="C2855" s="4" t="s">
        <v>11</v>
      </c>
      <c r="D2855">
        <v>8</v>
      </c>
      <c r="F2855" t="s">
        <v>1969</v>
      </c>
      <c r="G2855" s="4" t="s">
        <v>1875</v>
      </c>
      <c r="H2855" s="4" t="s">
        <v>2218</v>
      </c>
      <c r="I2855" s="4" t="str">
        <f t="shared" si="44"/>
        <v>选项表!$M$2855#</v>
      </c>
      <c r="J2855" s="4"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N2855">IFERROR(_xlfn._xlws.SORT(
    _xlfn.UNIQUE(
        TRANSPOSE(
            _xlfn.FILTERXML("&lt;select&gt;&lt;x&gt;"&amp;SUBSTITUTE(选项表[[#This Row],[选项表]],",","&lt;/x&gt;&lt;x&gt;") &amp;"&lt;/x&gt;&lt;/select&gt;","//x")
        )
    )
),"无合适选项，请联系作者更新数据")</f>
        <v>16</v>
      </c>
      <c r="N2855">
        <v>32</v>
      </c>
    </row>
    <row r="2856" spans="2:15" x14ac:dyDescent="0.4">
      <c r="B2856" s="4" t="s">
        <v>63</v>
      </c>
      <c r="C2856" s="4" t="s">
        <v>11</v>
      </c>
      <c r="D2856">
        <v>16</v>
      </c>
      <c r="F2856" t="s">
        <v>1969</v>
      </c>
      <c r="G2856" s="4" t="s">
        <v>1875</v>
      </c>
      <c r="H2856" s="4" t="s">
        <v>2219</v>
      </c>
      <c r="I2856" s="4" t="str">
        <f t="shared" si="44"/>
        <v>选项表!$M$2856#</v>
      </c>
      <c r="J2856" s="4"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N2856">IFERROR(_xlfn._xlws.SORT(
    _xlfn.UNIQUE(
        TRANSPOSE(
            _xlfn.FILTERXML("&lt;select&gt;&lt;x&gt;"&amp;SUBSTITUTE(选项表[[#This Row],[选项表]],",","&lt;/x&gt;&lt;x&gt;") &amp;"&lt;/x&gt;&lt;/select&gt;","//x")
        )
    )
),"无合适选项，请联系作者更新数据")</f>
        <v>32</v>
      </c>
      <c r="N2856">
        <v>64</v>
      </c>
    </row>
    <row r="2857" spans="2:15" x14ac:dyDescent="0.4">
      <c r="B2857" s="4" t="s">
        <v>63</v>
      </c>
      <c r="C2857" s="4" t="s">
        <v>11</v>
      </c>
      <c r="D2857">
        <v>32</v>
      </c>
      <c r="F2857" t="s">
        <v>1969</v>
      </c>
      <c r="G2857" s="4" t="s">
        <v>1875</v>
      </c>
      <c r="H2857" s="4" t="s">
        <v>2220</v>
      </c>
      <c r="I2857" s="4" t="str">
        <f t="shared" si="44"/>
        <v>选项表!$M$2857#</v>
      </c>
      <c r="J2857" s="4"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N2857">IFERROR(_xlfn._xlws.SORT(
    _xlfn.UNIQUE(
        TRANSPOSE(
            _xlfn.FILTERXML("&lt;select&gt;&lt;x&gt;"&amp;SUBSTITUTE(选项表[[#This Row],[选项表]],",","&lt;/x&gt;&lt;x&gt;") &amp;"&lt;/x&gt;&lt;/select&gt;","//x")
        )
    )
),"无合适选项，请联系作者更新数据")</f>
        <v>64</v>
      </c>
      <c r="N2857">
        <v>128</v>
      </c>
    </row>
    <row r="2858" spans="2:15" x14ac:dyDescent="0.4">
      <c r="B2858" s="4" t="s">
        <v>63</v>
      </c>
      <c r="C2858" s="4" t="s">
        <v>11</v>
      </c>
      <c r="D2858">
        <v>48</v>
      </c>
      <c r="F2858" t="s">
        <v>1969</v>
      </c>
      <c r="G2858" s="4" t="s">
        <v>1875</v>
      </c>
      <c r="H2858" s="4" t="s">
        <v>2221</v>
      </c>
      <c r="I2858" s="4" t="str">
        <f t="shared" si="44"/>
        <v>选项表!$M$2858#</v>
      </c>
      <c r="J2858" s="4"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N2858">IFERROR(_xlfn._xlws.SORT(
    _xlfn.UNIQUE(
        TRANSPOSE(
            _xlfn.FILTERXML("&lt;select&gt;&lt;x&gt;"&amp;SUBSTITUTE(选项表[[#This Row],[选项表]],",","&lt;/x&gt;&lt;x&gt;") &amp;"&lt;/x&gt;&lt;/select&gt;","//x")
        )
    )
),"无合适选项，请联系作者更新数据")</f>
        <v>96</v>
      </c>
      <c r="N2858">
        <v>192</v>
      </c>
    </row>
    <row r="2859" spans="2:15" x14ac:dyDescent="0.4">
      <c r="B2859" s="4" t="s">
        <v>63</v>
      </c>
      <c r="C2859" s="4" t="s">
        <v>11</v>
      </c>
      <c r="D2859">
        <v>64</v>
      </c>
      <c r="F2859" t="s">
        <v>1969</v>
      </c>
      <c r="G2859" s="4" t="s">
        <v>1875</v>
      </c>
      <c r="H2859" s="4" t="s">
        <v>2222</v>
      </c>
      <c r="I2859" s="4" t="str">
        <f t="shared" si="44"/>
        <v>选项表!$M$2859#</v>
      </c>
      <c r="J2859" s="4"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N2859">IFERROR(_xlfn._xlws.SORT(
    _xlfn.UNIQUE(
        TRANSPOSE(
            _xlfn.FILTERXML("&lt;select&gt;&lt;x&gt;"&amp;SUBSTITUTE(选项表[[#This Row],[选项表]],",","&lt;/x&gt;&lt;x&gt;") &amp;"&lt;/x&gt;&lt;/select&gt;","//x")
        )
    )
),"无合适选项，请联系作者更新数据")</f>
        <v>128</v>
      </c>
      <c r="N2859">
        <v>256</v>
      </c>
    </row>
    <row r="2860" spans="2:15" x14ac:dyDescent="0.4">
      <c r="B2860" s="4" t="s">
        <v>63</v>
      </c>
      <c r="C2860" s="4" t="s">
        <v>11</v>
      </c>
      <c r="D2860">
        <v>80</v>
      </c>
      <c r="F2860" t="s">
        <v>1969</v>
      </c>
      <c r="G2860" s="4" t="s">
        <v>1875</v>
      </c>
      <c r="H2860" s="4" t="s">
        <v>2224</v>
      </c>
      <c r="I2860" s="4" t="str">
        <f t="shared" si="44"/>
        <v>选项表!$M$2860#</v>
      </c>
      <c r="J2860" s="4"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N2860">IFERROR(_xlfn._xlws.SORT(
    _xlfn.UNIQUE(
        TRANSPOSE(
            _xlfn.FILTERXML("&lt;select&gt;&lt;x&gt;"&amp;SUBSTITUTE(选项表[[#This Row],[选项表]],",","&lt;/x&gt;&lt;x&gt;") &amp;"&lt;/x&gt;&lt;/select&gt;","//x")
        )
    )
),"无合适选项，请联系作者更新数据")</f>
        <v>160</v>
      </c>
      <c r="N2860">
        <v>320</v>
      </c>
    </row>
    <row r="2861" spans="2:15" x14ac:dyDescent="0.4">
      <c r="B2861" s="4" t="s">
        <v>63</v>
      </c>
      <c r="C2861" s="4" t="s">
        <v>11</v>
      </c>
      <c r="D2861">
        <v>96</v>
      </c>
      <c r="F2861" t="s">
        <v>1969</v>
      </c>
      <c r="G2861" s="4" t="s">
        <v>1875</v>
      </c>
      <c r="H2861" s="4" t="s">
        <v>2225</v>
      </c>
      <c r="I2861" s="4" t="str">
        <f t="shared" si="44"/>
        <v>选项表!$M$2861#</v>
      </c>
      <c r="J2861" s="4"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N2861">IFERROR(_xlfn._xlws.SORT(
    _xlfn.UNIQUE(
        TRANSPOSE(
            _xlfn.FILTERXML("&lt;select&gt;&lt;x&gt;"&amp;SUBSTITUTE(选项表[[#This Row],[选项表]],",","&lt;/x&gt;&lt;x&gt;") &amp;"&lt;/x&gt;&lt;/select&gt;","//x")
        )
    )
),"无合适选项，请联系作者更新数据")</f>
        <v>192</v>
      </c>
      <c r="N2861">
        <v>384</v>
      </c>
    </row>
    <row r="2862" spans="2:15" x14ac:dyDescent="0.4">
      <c r="B2862" s="4" t="s">
        <v>63</v>
      </c>
      <c r="C2862" s="4" t="s">
        <v>11</v>
      </c>
      <c r="D2862">
        <v>116</v>
      </c>
      <c r="F2862" t="s">
        <v>1969</v>
      </c>
      <c r="G2862" s="4" t="s">
        <v>1875</v>
      </c>
      <c r="H2862" s="4" t="s">
        <v>2074</v>
      </c>
      <c r="I2862" s="4" t="str">
        <f t="shared" si="44"/>
        <v>选项表!$M$2862#</v>
      </c>
      <c r="J2862" s="4"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N2862">IFERROR(_xlfn._xlws.SORT(
    _xlfn.UNIQUE(
        TRANSPOSE(
            _xlfn.FILTERXML("&lt;select&gt;&lt;x&gt;"&amp;SUBSTITUTE(选项表[[#This Row],[选项表]],",","&lt;/x&gt;&lt;x&gt;") &amp;"&lt;/x&gt;&lt;/select&gt;","//x")
        )
    )
),"无合适选项，请联系作者更新数据")</f>
        <v>216</v>
      </c>
      <c r="N2862">
        <v>470</v>
      </c>
    </row>
    <row r="2863" spans="2:15" x14ac:dyDescent="0.4">
      <c r="B2863" s="4" t="s">
        <v>63</v>
      </c>
      <c r="C2863" s="4" t="s">
        <v>11</v>
      </c>
      <c r="D2863">
        <v>128</v>
      </c>
      <c r="F2863" t="s">
        <v>1969</v>
      </c>
      <c r="G2863" s="4" t="s">
        <v>1875</v>
      </c>
      <c r="H2863" s="4" t="s">
        <v>2226</v>
      </c>
      <c r="I2863" s="4" t="str">
        <f t="shared" si="44"/>
        <v>选项表!$M$2863#</v>
      </c>
      <c r="J2863" s="4"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N2863">IFERROR(_xlfn._xlws.SORT(
    _xlfn.UNIQUE(
        TRANSPOSE(
            _xlfn.FILTERXML("&lt;select&gt;&lt;x&gt;"&amp;SUBSTITUTE(选项表[[#This Row],[选项表]],",","&lt;/x&gt;&lt;x&gt;") &amp;"&lt;/x&gt;&lt;/select&gt;","//x")
        )
    )
),"无合适选项，请联系作者更新数据")</f>
        <v>215</v>
      </c>
      <c r="N2863">
        <v>256</v>
      </c>
    </row>
    <row r="2864" spans="2:15" x14ac:dyDescent="0.4">
      <c r="B2864" s="4" t="s">
        <v>63</v>
      </c>
      <c r="C2864" s="4" t="s">
        <v>11</v>
      </c>
      <c r="D2864">
        <v>160</v>
      </c>
      <c r="F2864" t="s">
        <v>1969</v>
      </c>
      <c r="G2864" s="4" t="s">
        <v>1875</v>
      </c>
      <c r="H2864" s="4" t="s">
        <v>2155</v>
      </c>
      <c r="I2864" s="4" t="str">
        <f t="shared" si="44"/>
        <v>选项表!$M$2864#</v>
      </c>
      <c r="J2864" s="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N2864">IFERROR(_xlfn._xlws.SORT(
    _xlfn.UNIQUE(
        TRANSPOSE(
            _xlfn.FILTERXML("&lt;select&gt;&lt;x&gt;"&amp;SUBSTITUTE(选项表[[#This Row],[选项表]],",","&lt;/x&gt;&lt;x&gt;") &amp;"&lt;/x&gt;&lt;/select&gt;","//x")
        )
    )
),"无合适选项，请联系作者更新数据")</f>
        <v>320</v>
      </c>
      <c r="N2864">
        <v>640</v>
      </c>
    </row>
    <row r="2865" spans="2:15" x14ac:dyDescent="0.4">
      <c r="B2865" s="4" t="s">
        <v>63</v>
      </c>
      <c r="C2865" s="4" t="s">
        <v>11</v>
      </c>
      <c r="D2865">
        <v>232</v>
      </c>
      <c r="F2865" t="s">
        <v>1969</v>
      </c>
      <c r="G2865" s="4" t="s">
        <v>1875</v>
      </c>
      <c r="H2865" s="4" t="s">
        <v>2078</v>
      </c>
      <c r="I2865" s="4" t="str">
        <f t="shared" si="44"/>
        <v>选项表!$M$2865#</v>
      </c>
      <c r="J2865" s="4"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N2865">IFERROR(_xlfn._xlws.SORT(
    _xlfn.UNIQUE(
        TRANSPOSE(
            _xlfn.FILTERXML("&lt;select&gt;&lt;x&gt;"&amp;SUBSTITUTE(选项表[[#This Row],[选项表]],",","&lt;/x&gt;&lt;x&gt;") &amp;"&lt;/x&gt;&lt;/select&gt;","//x")
        )
    )
),"无合适选项，请联系作者更新数据")</f>
        <v>432</v>
      </c>
      <c r="N2865">
        <v>940</v>
      </c>
    </row>
    <row r="2866" spans="2:15" x14ac:dyDescent="0.4">
      <c r="B2866" s="4" t="s">
        <v>63</v>
      </c>
      <c r="C2866" s="4" t="s">
        <v>11</v>
      </c>
      <c r="D2866">
        <v>1</v>
      </c>
      <c r="F2866" t="s">
        <v>1974</v>
      </c>
      <c r="G2866" s="4" t="s">
        <v>1875</v>
      </c>
      <c r="H2866" s="4" t="s">
        <v>2185</v>
      </c>
      <c r="I2866" s="4" t="str">
        <f t="shared" si="44"/>
        <v>选项表!$M$2866#</v>
      </c>
      <c r="J2866" s="4"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O2866">IFERROR(_xlfn._xlws.SORT(
    _xlfn.UNIQUE(
        TRANSPOSE(
            _xlfn.FILTERXML("&lt;select&gt;&lt;x&gt;"&amp;SUBSTITUTE(选项表[[#This Row],[选项表]],",","&lt;/x&gt;&lt;x&gt;") &amp;"&lt;/x&gt;&lt;/select&gt;","//x")
        )
    )
),"无合适选项，请联系作者更新数据")</f>
        <v>1</v>
      </c>
      <c r="N2866">
        <v>2</v>
      </c>
      <c r="O2866">
        <v>4</v>
      </c>
    </row>
    <row r="2867" spans="2:15" x14ac:dyDescent="0.4">
      <c r="B2867" s="4" t="s">
        <v>63</v>
      </c>
      <c r="C2867" s="4" t="s">
        <v>11</v>
      </c>
      <c r="D2867">
        <v>2</v>
      </c>
      <c r="F2867" t="s">
        <v>1974</v>
      </c>
      <c r="G2867" s="4" t="s">
        <v>1875</v>
      </c>
      <c r="H2867" s="4" t="s">
        <v>2038</v>
      </c>
      <c r="I2867" s="4" t="str">
        <f t="shared" si="44"/>
        <v>选项表!$M$2867#</v>
      </c>
      <c r="J2867" s="4"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N2867">IFERROR(_xlfn._xlws.SORT(
    _xlfn.UNIQUE(
        TRANSPOSE(
            _xlfn.FILTERXML("&lt;select&gt;&lt;x&gt;"&amp;SUBSTITUTE(选项表[[#This Row],[选项表]],",","&lt;/x&gt;&lt;x&gt;") &amp;"&lt;/x&gt;&lt;/select&gt;","//x")
        )
    )
),"无合适选项，请联系作者更新数据")</f>
        <v>4</v>
      </c>
      <c r="N2867">
        <v>8</v>
      </c>
    </row>
    <row r="2868" spans="2:15" x14ac:dyDescent="0.4">
      <c r="B2868" s="4" t="s">
        <v>63</v>
      </c>
      <c r="C2868" s="4" t="s">
        <v>11</v>
      </c>
      <c r="D2868">
        <v>4</v>
      </c>
      <c r="F2868" t="s">
        <v>1974</v>
      </c>
      <c r="G2868" s="4" t="s">
        <v>1875</v>
      </c>
      <c r="H2868" s="4" t="s">
        <v>2217</v>
      </c>
      <c r="I2868" s="4" t="str">
        <f t="shared" si="44"/>
        <v>选项表!$M$2868#</v>
      </c>
      <c r="J2868" s="4"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N2868">IFERROR(_xlfn._xlws.SORT(
    _xlfn.UNIQUE(
        TRANSPOSE(
            _xlfn.FILTERXML("&lt;select&gt;&lt;x&gt;"&amp;SUBSTITUTE(选项表[[#This Row],[选项表]],",","&lt;/x&gt;&lt;x&gt;") &amp;"&lt;/x&gt;&lt;/select&gt;","//x")
        )
    )
),"无合适选项，请联系作者更新数据")</f>
        <v>8</v>
      </c>
      <c r="N2868">
        <v>16</v>
      </c>
    </row>
    <row r="2869" spans="2:15" x14ac:dyDescent="0.4">
      <c r="B2869" s="4" t="s">
        <v>63</v>
      </c>
      <c r="C2869" s="4" t="s">
        <v>11</v>
      </c>
      <c r="D2869">
        <v>8</v>
      </c>
      <c r="F2869" t="s">
        <v>1974</v>
      </c>
      <c r="G2869" s="4" t="s">
        <v>1875</v>
      </c>
      <c r="H2869" s="4" t="s">
        <v>2218</v>
      </c>
      <c r="I2869" s="4" t="str">
        <f t="shared" si="44"/>
        <v>选项表!$M$2869#</v>
      </c>
      <c r="J2869" s="4"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N2869">IFERROR(_xlfn._xlws.SORT(
    _xlfn.UNIQUE(
        TRANSPOSE(
            _xlfn.FILTERXML("&lt;select&gt;&lt;x&gt;"&amp;SUBSTITUTE(选项表[[#This Row],[选项表]],",","&lt;/x&gt;&lt;x&gt;") &amp;"&lt;/x&gt;&lt;/select&gt;","//x")
        )
    )
),"无合适选项，请联系作者更新数据")</f>
        <v>16</v>
      </c>
      <c r="N2869">
        <v>32</v>
      </c>
    </row>
    <row r="2870" spans="2:15" x14ac:dyDescent="0.4">
      <c r="B2870" s="4" t="s">
        <v>63</v>
      </c>
      <c r="C2870" s="4" t="s">
        <v>11</v>
      </c>
      <c r="D2870">
        <v>16</v>
      </c>
      <c r="F2870" t="s">
        <v>1974</v>
      </c>
      <c r="G2870" s="4" t="s">
        <v>1875</v>
      </c>
      <c r="H2870" s="4" t="s">
        <v>2219</v>
      </c>
      <c r="I2870" s="4" t="str">
        <f t="shared" si="44"/>
        <v>选项表!$M$2870#</v>
      </c>
      <c r="J2870" s="4"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N2870">IFERROR(_xlfn._xlws.SORT(
    _xlfn.UNIQUE(
        TRANSPOSE(
            _xlfn.FILTERXML("&lt;select&gt;&lt;x&gt;"&amp;SUBSTITUTE(选项表[[#This Row],[选项表]],",","&lt;/x&gt;&lt;x&gt;") &amp;"&lt;/x&gt;&lt;/select&gt;","//x")
        )
    )
),"无合适选项，请联系作者更新数据")</f>
        <v>32</v>
      </c>
      <c r="N2870">
        <v>64</v>
      </c>
    </row>
    <row r="2871" spans="2:15" x14ac:dyDescent="0.4">
      <c r="B2871" s="4" t="s">
        <v>63</v>
      </c>
      <c r="C2871" s="4" t="s">
        <v>11</v>
      </c>
      <c r="D2871">
        <v>24</v>
      </c>
      <c r="F2871" t="s">
        <v>1974</v>
      </c>
      <c r="G2871" s="4" t="s">
        <v>1875</v>
      </c>
      <c r="H2871" s="4" t="s">
        <v>2240</v>
      </c>
      <c r="I2871" s="4" t="str">
        <f t="shared" si="44"/>
        <v>选项表!$M$2871#</v>
      </c>
      <c r="J2871" s="4"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O2871">IFERROR(_xlfn._xlws.SORT(
    _xlfn.UNIQUE(
        TRANSPOSE(
            _xlfn.FILTERXML("&lt;select&gt;&lt;x&gt;"&amp;SUBSTITUTE(选项表[[#This Row],[选项表]],",","&lt;/x&gt;&lt;x&gt;") &amp;"&lt;/x&gt;&lt;/select&gt;","//x")
        )
    )
),"无合适选项，请联系作者更新数据")</f>
        <v>48</v>
      </c>
      <c r="N2871">
        <v>96</v>
      </c>
      <c r="O2871">
        <v>128</v>
      </c>
    </row>
    <row r="2872" spans="2:15" x14ac:dyDescent="0.4">
      <c r="B2872" s="4" t="s">
        <v>63</v>
      </c>
      <c r="C2872" s="4" t="s">
        <v>11</v>
      </c>
      <c r="D2872">
        <v>32</v>
      </c>
      <c r="F2872" t="s">
        <v>1974</v>
      </c>
      <c r="G2872" s="4" t="s">
        <v>1875</v>
      </c>
      <c r="H2872" s="4" t="s">
        <v>2220</v>
      </c>
      <c r="I2872" s="4" t="str">
        <f t="shared" si="44"/>
        <v>选项表!$M$2872#</v>
      </c>
      <c r="J2872" s="4"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N2872">IFERROR(_xlfn._xlws.SORT(
    _xlfn.UNIQUE(
        TRANSPOSE(
            _xlfn.FILTERXML("&lt;select&gt;&lt;x&gt;"&amp;SUBSTITUTE(选项表[[#This Row],[选项表]],",","&lt;/x&gt;&lt;x&gt;") &amp;"&lt;/x&gt;&lt;/select&gt;","//x")
        )
    )
),"无合适选项，请联系作者更新数据")</f>
        <v>64</v>
      </c>
      <c r="N2872">
        <v>128</v>
      </c>
    </row>
    <row r="2873" spans="2:15" x14ac:dyDescent="0.4">
      <c r="B2873" s="4" t="s">
        <v>63</v>
      </c>
      <c r="C2873" s="4" t="s">
        <v>11</v>
      </c>
      <c r="D2873">
        <v>48</v>
      </c>
      <c r="F2873" t="s">
        <v>1974</v>
      </c>
      <c r="G2873" s="4" t="s">
        <v>1875</v>
      </c>
      <c r="H2873" s="4" t="s">
        <v>2221</v>
      </c>
      <c r="I2873" s="4" t="str">
        <f t="shared" si="44"/>
        <v>选项表!$M$2873#</v>
      </c>
      <c r="J2873" s="4"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N2873">IFERROR(_xlfn._xlws.SORT(
    _xlfn.UNIQUE(
        TRANSPOSE(
            _xlfn.FILTERXML("&lt;select&gt;&lt;x&gt;"&amp;SUBSTITUTE(选项表[[#This Row],[选项表]],",","&lt;/x&gt;&lt;x&gt;") &amp;"&lt;/x&gt;&lt;/select&gt;","//x")
        )
    )
),"无合适选项，请联系作者更新数据")</f>
        <v>96</v>
      </c>
      <c r="N2873">
        <v>192</v>
      </c>
    </row>
    <row r="2874" spans="2:15" x14ac:dyDescent="0.4">
      <c r="B2874" s="4" t="s">
        <v>63</v>
      </c>
      <c r="C2874" s="4" t="s">
        <v>11</v>
      </c>
      <c r="D2874">
        <v>64</v>
      </c>
      <c r="F2874" t="s">
        <v>1974</v>
      </c>
      <c r="G2874" s="4" t="s">
        <v>1875</v>
      </c>
      <c r="H2874" s="4" t="s">
        <v>2111</v>
      </c>
      <c r="I2874" s="4" t="str">
        <f t="shared" si="44"/>
        <v>选项表!$M$2874#</v>
      </c>
      <c r="J2874" s="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256</v>
      </c>
    </row>
    <row r="2875" spans="2:15" x14ac:dyDescent="0.4">
      <c r="B2875" s="4" t="s">
        <v>63</v>
      </c>
      <c r="C2875" s="4" t="s">
        <v>11</v>
      </c>
      <c r="D2875">
        <v>72</v>
      </c>
      <c r="F2875" t="s">
        <v>1974</v>
      </c>
      <c r="G2875" s="4" t="s">
        <v>1875</v>
      </c>
      <c r="H2875" s="4" t="s">
        <v>2115</v>
      </c>
      <c r="I2875" s="4" t="str">
        <f t="shared" si="44"/>
        <v>选项表!$M$2875#</v>
      </c>
      <c r="J2875" s="4"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288</v>
      </c>
    </row>
    <row r="2876" spans="2:15" x14ac:dyDescent="0.4">
      <c r="B2876" s="4" t="s">
        <v>63</v>
      </c>
      <c r="C2876" s="4" t="s">
        <v>11</v>
      </c>
      <c r="D2876">
        <v>76</v>
      </c>
      <c r="F2876" t="s">
        <v>1974</v>
      </c>
      <c r="G2876" s="4" t="s">
        <v>1875</v>
      </c>
      <c r="H2876" s="4" t="s">
        <v>2087</v>
      </c>
      <c r="I2876" s="4" t="str">
        <f t="shared" si="44"/>
        <v>选项表!$M$2876#</v>
      </c>
      <c r="J2876" s="4"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IFERROR(_xlfn._xlws.SORT(
    _xlfn.UNIQUE(
        TRANSPOSE(
            _xlfn.FILTERXML("&lt;select&gt;&lt;x&gt;"&amp;SUBSTITUTE(选项表[[#This Row],[选项表]],",","&lt;/x&gt;&lt;x&gt;") &amp;"&lt;/x&gt;&lt;/select&gt;","//x")
        )
    )
),"无合适选项，请联系作者更新数据")</f>
        <v>320</v>
      </c>
    </row>
    <row r="2877" spans="2:15" x14ac:dyDescent="0.4">
      <c r="B2877" s="4" t="s">
        <v>63</v>
      </c>
      <c r="C2877" s="4" t="s">
        <v>11</v>
      </c>
      <c r="D2877">
        <v>1</v>
      </c>
      <c r="F2877" t="s">
        <v>1966</v>
      </c>
      <c r="G2877" s="4" t="s">
        <v>1875</v>
      </c>
      <c r="H2877" s="4" t="s">
        <v>2069</v>
      </c>
      <c r="I2877" s="4" t="str">
        <f t="shared" si="44"/>
        <v>选项表!$M$2877#</v>
      </c>
      <c r="J2877" s="4"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IFERROR(_xlfn._xlws.SORT(
    _xlfn.UNIQUE(
        TRANSPOSE(
            _xlfn.FILTERXML("&lt;select&gt;&lt;x&gt;"&amp;SUBSTITUTE(选项表[[#This Row],[选项表]],",","&lt;/x&gt;&lt;x&gt;") &amp;"&lt;/x&gt;&lt;/select&gt;","//x")
        )
    )
),"无合适选项，请联系作者更新数据")</f>
        <v>2</v>
      </c>
    </row>
    <row r="2878" spans="2:15" x14ac:dyDescent="0.4">
      <c r="B2878" s="4" t="s">
        <v>63</v>
      </c>
      <c r="C2878" s="4" t="s">
        <v>11</v>
      </c>
      <c r="D2878">
        <v>2</v>
      </c>
      <c r="F2878" t="s">
        <v>1966</v>
      </c>
      <c r="G2878" s="4" t="s">
        <v>1875</v>
      </c>
      <c r="H2878" s="4" t="s">
        <v>2060</v>
      </c>
      <c r="I2878" s="4" t="str">
        <f t="shared" si="44"/>
        <v>选项表!$M$2878#</v>
      </c>
      <c r="J2878" s="4"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4</v>
      </c>
    </row>
    <row r="2879" spans="2:15" x14ac:dyDescent="0.4">
      <c r="B2879" s="4" t="s">
        <v>63</v>
      </c>
      <c r="C2879" s="4" t="s">
        <v>11</v>
      </c>
      <c r="D2879">
        <v>4</v>
      </c>
      <c r="F2879" t="s">
        <v>1966</v>
      </c>
      <c r="G2879" s="4" t="s">
        <v>1875</v>
      </c>
      <c r="H2879" s="4" t="s">
        <v>2217</v>
      </c>
      <c r="I2879" s="4" t="str">
        <f t="shared" si="44"/>
        <v>选项表!$M$2879#</v>
      </c>
      <c r="J2879" s="4"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N2879">IFERROR(_xlfn._xlws.SORT(
    _xlfn.UNIQUE(
        TRANSPOSE(
            _xlfn.FILTERXML("&lt;select&gt;&lt;x&gt;"&amp;SUBSTITUTE(选项表[[#This Row],[选项表]],",","&lt;/x&gt;&lt;x&gt;") &amp;"&lt;/x&gt;&lt;/select&gt;","//x")
        )
    )
),"无合适选项，请联系作者更新数据")</f>
        <v>8</v>
      </c>
      <c r="N2879">
        <v>16</v>
      </c>
    </row>
    <row r="2880" spans="2:15" x14ac:dyDescent="0.4">
      <c r="B2880" s="4" t="s">
        <v>63</v>
      </c>
      <c r="C2880" s="4" t="s">
        <v>11</v>
      </c>
      <c r="D2880">
        <v>8</v>
      </c>
      <c r="F2880" t="s">
        <v>1966</v>
      </c>
      <c r="G2880" s="4" t="s">
        <v>1875</v>
      </c>
      <c r="H2880" s="4" t="s">
        <v>2218</v>
      </c>
      <c r="I2880" s="4" t="str">
        <f t="shared" si="44"/>
        <v>选项表!$M$2880#</v>
      </c>
      <c r="J2880" s="4"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N2880">IFERROR(_xlfn._xlws.SORT(
    _xlfn.UNIQUE(
        TRANSPOSE(
            _xlfn.FILTERXML("&lt;select&gt;&lt;x&gt;"&amp;SUBSTITUTE(选项表[[#This Row],[选项表]],",","&lt;/x&gt;&lt;x&gt;") &amp;"&lt;/x&gt;&lt;/select&gt;","//x")
        )
    )
),"无合适选项，请联系作者更新数据")</f>
        <v>16</v>
      </c>
      <c r="N2880">
        <v>32</v>
      </c>
    </row>
    <row r="2881" spans="2:15" x14ac:dyDescent="0.4">
      <c r="B2881" s="4" t="s">
        <v>63</v>
      </c>
      <c r="C2881" s="4" t="s">
        <v>11</v>
      </c>
      <c r="D2881">
        <v>12</v>
      </c>
      <c r="F2881" t="s">
        <v>1966</v>
      </c>
      <c r="G2881" s="4" t="s">
        <v>1875</v>
      </c>
      <c r="H2881" s="4" t="s">
        <v>2059</v>
      </c>
      <c r="I2881" s="4" t="str">
        <f t="shared" si="44"/>
        <v>选项表!$M$2881#</v>
      </c>
      <c r="J2881" s="4"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IFERROR(_xlfn._xlws.SORT(
    _xlfn.UNIQUE(
        TRANSPOSE(
            _xlfn.FILTERXML("&lt;select&gt;&lt;x&gt;"&amp;SUBSTITUTE(选项表[[#This Row],[选项表]],",","&lt;/x&gt;&lt;x&gt;") &amp;"&lt;/x&gt;&lt;/select&gt;","//x")
        )
    )
),"无合适选项，请联系作者更新数据")</f>
        <v>24</v>
      </c>
    </row>
    <row r="2882" spans="2:15" x14ac:dyDescent="0.4">
      <c r="B2882" s="4" t="s">
        <v>63</v>
      </c>
      <c r="C2882" s="4" t="s">
        <v>11</v>
      </c>
      <c r="D2882">
        <v>16</v>
      </c>
      <c r="F2882" t="s">
        <v>1966</v>
      </c>
      <c r="G2882" s="4" t="s">
        <v>1875</v>
      </c>
      <c r="H2882" s="4" t="s">
        <v>2219</v>
      </c>
      <c r="I2882" s="4" t="str">
        <f t="shared" ref="I2882:I2945" si="45">"选项表!" &amp; ADDRESS(ROW(M2882),COLUMN(M2882)) &amp; "#"</f>
        <v>选项表!$M$2882#</v>
      </c>
      <c r="J2882" s="4"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N2882">IFERROR(_xlfn._xlws.SORT(
    _xlfn.UNIQUE(
        TRANSPOSE(
            _xlfn.FILTERXML("&lt;select&gt;&lt;x&gt;"&amp;SUBSTITUTE(选项表[[#This Row],[选项表]],",","&lt;/x&gt;&lt;x&gt;") &amp;"&lt;/x&gt;&lt;/select&gt;","//x")
        )
    )
),"无合适选项，请联系作者更新数据")</f>
        <v>32</v>
      </c>
      <c r="N2882">
        <v>64</v>
      </c>
    </row>
    <row r="2883" spans="2:15" x14ac:dyDescent="0.4">
      <c r="B2883" s="4" t="s">
        <v>63</v>
      </c>
      <c r="C2883" s="4" t="s">
        <v>11</v>
      </c>
      <c r="D2883">
        <v>24</v>
      </c>
      <c r="F2883" t="s">
        <v>1966</v>
      </c>
      <c r="G2883" s="4" t="s">
        <v>1875</v>
      </c>
      <c r="H2883" s="4" t="s">
        <v>2051</v>
      </c>
      <c r="I2883" s="4" t="str">
        <f t="shared" si="45"/>
        <v>选项表!$M$2883#</v>
      </c>
      <c r="J2883" s="4"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N2883">IFERROR(_xlfn._xlws.SORT(
    _xlfn.UNIQUE(
        TRANSPOSE(
            _xlfn.FILTERXML("&lt;select&gt;&lt;x&gt;"&amp;SUBSTITUTE(选项表[[#This Row],[选项表]],",","&lt;/x&gt;&lt;x&gt;") &amp;"&lt;/x&gt;&lt;/select&gt;","//x")
        )
    )
),"无合适选项，请联系作者更新数据")</f>
        <v>48</v>
      </c>
      <c r="N2883">
        <v>96</v>
      </c>
    </row>
    <row r="2884" spans="2:15" x14ac:dyDescent="0.4">
      <c r="B2884" s="4" t="s">
        <v>63</v>
      </c>
      <c r="C2884" s="4" t="s">
        <v>11</v>
      </c>
      <c r="D2884">
        <v>32</v>
      </c>
      <c r="F2884" t="s">
        <v>1966</v>
      </c>
      <c r="G2884" s="4" t="s">
        <v>1875</v>
      </c>
      <c r="H2884" s="4" t="s">
        <v>2220</v>
      </c>
      <c r="I2884" s="4" t="str">
        <f t="shared" si="45"/>
        <v>选项表!$M$2884#</v>
      </c>
      <c r="J2884" s="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N2884">IFERROR(_xlfn._xlws.SORT(
    _xlfn.UNIQUE(
        TRANSPOSE(
            _xlfn.FILTERXML("&lt;select&gt;&lt;x&gt;"&amp;SUBSTITUTE(选项表[[#This Row],[选项表]],",","&lt;/x&gt;&lt;x&gt;") &amp;"&lt;/x&gt;&lt;/select&gt;","//x")
        )
    )
),"无合适选项，请联系作者更新数据")</f>
        <v>64</v>
      </c>
      <c r="N2884">
        <v>128</v>
      </c>
    </row>
    <row r="2885" spans="2:15" x14ac:dyDescent="0.4">
      <c r="B2885" s="4" t="s">
        <v>63</v>
      </c>
      <c r="C2885" s="4" t="s">
        <v>11</v>
      </c>
      <c r="D2885">
        <v>48</v>
      </c>
      <c r="F2885" t="s">
        <v>1966</v>
      </c>
      <c r="G2885" s="4" t="s">
        <v>1875</v>
      </c>
      <c r="H2885" s="4" t="s">
        <v>2221</v>
      </c>
      <c r="I2885" s="4" t="str">
        <f t="shared" si="45"/>
        <v>选项表!$M$2885#</v>
      </c>
      <c r="J2885" s="4"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N2885">IFERROR(_xlfn._xlws.SORT(
    _xlfn.UNIQUE(
        TRANSPOSE(
            _xlfn.FILTERXML("&lt;select&gt;&lt;x&gt;"&amp;SUBSTITUTE(选项表[[#This Row],[选项表]],",","&lt;/x&gt;&lt;x&gt;") &amp;"&lt;/x&gt;&lt;/select&gt;","//x")
        )
    )
),"无合适选项，请联系作者更新数据")</f>
        <v>96</v>
      </c>
      <c r="N2885">
        <v>192</v>
      </c>
    </row>
    <row r="2886" spans="2:15" x14ac:dyDescent="0.4">
      <c r="B2886" s="4" t="s">
        <v>63</v>
      </c>
      <c r="C2886" s="4" t="s">
        <v>11</v>
      </c>
      <c r="D2886">
        <v>64</v>
      </c>
      <c r="F2886" t="s">
        <v>1966</v>
      </c>
      <c r="G2886" s="4" t="s">
        <v>1875</v>
      </c>
      <c r="H2886" s="4" t="s">
        <v>2222</v>
      </c>
      <c r="I2886" s="4" t="str">
        <f t="shared" si="45"/>
        <v>选项表!$M$2886#</v>
      </c>
      <c r="J2886" s="4"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N2886">IFERROR(_xlfn._xlws.SORT(
    _xlfn.UNIQUE(
        TRANSPOSE(
            _xlfn.FILTERXML("&lt;select&gt;&lt;x&gt;"&amp;SUBSTITUTE(选项表[[#This Row],[选项表]],",","&lt;/x&gt;&lt;x&gt;") &amp;"&lt;/x&gt;&lt;/select&gt;","//x")
        )
    )
),"无合适选项，请联系作者更新数据")</f>
        <v>128</v>
      </c>
      <c r="N2886">
        <v>256</v>
      </c>
    </row>
    <row r="2887" spans="2:15" x14ac:dyDescent="0.4">
      <c r="B2887" s="4" t="s">
        <v>63</v>
      </c>
      <c r="C2887" s="4" t="s">
        <v>11</v>
      </c>
      <c r="D2887">
        <v>72</v>
      </c>
      <c r="F2887" t="s">
        <v>1966</v>
      </c>
      <c r="G2887" s="4" t="s">
        <v>1875</v>
      </c>
      <c r="H2887" s="4" t="s">
        <v>2115</v>
      </c>
      <c r="I2887" s="4" t="str">
        <f t="shared" si="45"/>
        <v>选项表!$M$2887#</v>
      </c>
      <c r="J2887" s="4"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IFERROR(_xlfn._xlws.SORT(
    _xlfn.UNIQUE(
        TRANSPOSE(
            _xlfn.FILTERXML("&lt;select&gt;&lt;x&gt;"&amp;SUBSTITUTE(选项表[[#This Row],[选项表]],",","&lt;/x&gt;&lt;x&gt;") &amp;"&lt;/x&gt;&lt;/select&gt;","//x")
        )
    )
),"无合适选项，请联系作者更新数据")</f>
        <v>288</v>
      </c>
    </row>
    <row r="2888" spans="2:15" x14ac:dyDescent="0.4">
      <c r="B2888" s="4" t="s">
        <v>63</v>
      </c>
      <c r="C2888" s="4" t="s">
        <v>11</v>
      </c>
      <c r="D2888">
        <v>76</v>
      </c>
      <c r="F2888" t="s">
        <v>1966</v>
      </c>
      <c r="G2888" s="4" t="s">
        <v>1875</v>
      </c>
      <c r="H2888" s="4" t="s">
        <v>2087</v>
      </c>
      <c r="I2888" s="4" t="str">
        <f t="shared" si="45"/>
        <v>选项表!$M$2888#</v>
      </c>
      <c r="J2888" s="4"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IFERROR(_xlfn._xlws.SORT(
    _xlfn.UNIQUE(
        TRANSPOSE(
            _xlfn.FILTERXML("&lt;select&gt;&lt;x&gt;"&amp;SUBSTITUTE(选项表[[#This Row],[选项表]],",","&lt;/x&gt;&lt;x&gt;") &amp;"&lt;/x&gt;&lt;/select&gt;","//x")
        )
    )
),"无合适选项，请联系作者更新数据")</f>
        <v>320</v>
      </c>
    </row>
    <row r="2889" spans="2:15" x14ac:dyDescent="0.4">
      <c r="B2889" s="4" t="s">
        <v>63</v>
      </c>
      <c r="C2889" s="4" t="s">
        <v>11</v>
      </c>
      <c r="D2889">
        <v>1</v>
      </c>
      <c r="F2889" t="s">
        <v>1975</v>
      </c>
      <c r="G2889" s="4" t="s">
        <v>1875</v>
      </c>
      <c r="H2889" s="4" t="s">
        <v>2185</v>
      </c>
      <c r="I2889" s="4" t="str">
        <f t="shared" si="45"/>
        <v>选项表!$M$2889#</v>
      </c>
      <c r="J2889" s="4"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O2889">IFERROR(_xlfn._xlws.SORT(
    _xlfn.UNIQUE(
        TRANSPOSE(
            _xlfn.FILTERXML("&lt;select&gt;&lt;x&gt;"&amp;SUBSTITUTE(选项表[[#This Row],[选项表]],",","&lt;/x&gt;&lt;x&gt;") &amp;"&lt;/x&gt;&lt;/select&gt;","//x")
        )
    )
),"无合适选项，请联系作者更新数据")</f>
        <v>1</v>
      </c>
      <c r="N2889">
        <v>2</v>
      </c>
      <c r="O2889">
        <v>4</v>
      </c>
    </row>
    <row r="2890" spans="2:15" x14ac:dyDescent="0.4">
      <c r="B2890" s="4" t="s">
        <v>63</v>
      </c>
      <c r="C2890" s="4" t="s">
        <v>11</v>
      </c>
      <c r="D2890">
        <v>2</v>
      </c>
      <c r="F2890" t="s">
        <v>1975</v>
      </c>
      <c r="G2890" s="4" t="s">
        <v>1875</v>
      </c>
      <c r="H2890" s="4" t="s">
        <v>2038</v>
      </c>
      <c r="I2890" s="4" t="str">
        <f t="shared" si="45"/>
        <v>选项表!$M$2890#</v>
      </c>
      <c r="J2890" s="4"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N2890">IFERROR(_xlfn._xlws.SORT(
    _xlfn.UNIQUE(
        TRANSPOSE(
            _xlfn.FILTERXML("&lt;select&gt;&lt;x&gt;"&amp;SUBSTITUTE(选项表[[#This Row],[选项表]],",","&lt;/x&gt;&lt;x&gt;") &amp;"&lt;/x&gt;&lt;/select&gt;","//x")
        )
    )
),"无合适选项，请联系作者更新数据")</f>
        <v>4</v>
      </c>
      <c r="N2890">
        <v>8</v>
      </c>
    </row>
    <row r="2891" spans="2:15" x14ac:dyDescent="0.4">
      <c r="B2891" s="4" t="s">
        <v>63</v>
      </c>
      <c r="C2891" s="4" t="s">
        <v>11</v>
      </c>
      <c r="D2891">
        <v>4</v>
      </c>
      <c r="F2891" t="s">
        <v>1975</v>
      </c>
      <c r="G2891" s="4" t="s">
        <v>1875</v>
      </c>
      <c r="H2891" s="4" t="s">
        <v>2217</v>
      </c>
      <c r="I2891" s="4" t="str">
        <f t="shared" si="45"/>
        <v>选项表!$M$2891#</v>
      </c>
      <c r="J2891" s="4"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N2891">IFERROR(_xlfn._xlws.SORT(
    _xlfn.UNIQUE(
        TRANSPOSE(
            _xlfn.FILTERXML("&lt;select&gt;&lt;x&gt;"&amp;SUBSTITUTE(选项表[[#This Row],[选项表]],",","&lt;/x&gt;&lt;x&gt;") &amp;"&lt;/x&gt;&lt;/select&gt;","//x")
        )
    )
),"无合适选项，请联系作者更新数据")</f>
        <v>8</v>
      </c>
      <c r="N2891">
        <v>16</v>
      </c>
    </row>
    <row r="2892" spans="2:15" x14ac:dyDescent="0.4">
      <c r="B2892" s="4" t="s">
        <v>63</v>
      </c>
      <c r="C2892" s="4" t="s">
        <v>11</v>
      </c>
      <c r="D2892">
        <v>8</v>
      </c>
      <c r="F2892" t="s">
        <v>1975</v>
      </c>
      <c r="G2892" s="4" t="s">
        <v>1875</v>
      </c>
      <c r="H2892" s="4" t="s">
        <v>2218</v>
      </c>
      <c r="I2892" s="4" t="str">
        <f t="shared" si="45"/>
        <v>选项表!$M$2892#</v>
      </c>
      <c r="J2892" s="4"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N2892">IFERROR(_xlfn._xlws.SORT(
    _xlfn.UNIQUE(
        TRANSPOSE(
            _xlfn.FILTERXML("&lt;select&gt;&lt;x&gt;"&amp;SUBSTITUTE(选项表[[#This Row],[选项表]],",","&lt;/x&gt;&lt;x&gt;") &amp;"&lt;/x&gt;&lt;/select&gt;","//x")
        )
    )
),"无合适选项，请联系作者更新数据")</f>
        <v>16</v>
      </c>
      <c r="N2892">
        <v>32</v>
      </c>
    </row>
    <row r="2893" spans="2:15" x14ac:dyDescent="0.4">
      <c r="B2893" s="4" t="s">
        <v>63</v>
      </c>
      <c r="C2893" s="4" t="s">
        <v>11</v>
      </c>
      <c r="D2893">
        <v>12</v>
      </c>
      <c r="F2893" t="s">
        <v>1975</v>
      </c>
      <c r="G2893" s="4" t="s">
        <v>1875</v>
      </c>
      <c r="H2893" s="4" t="s">
        <v>2229</v>
      </c>
      <c r="I2893" s="4" t="str">
        <f t="shared" si="45"/>
        <v>选项表!$M$2893#</v>
      </c>
      <c r="J2893" s="4"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N2893">IFERROR(_xlfn._xlws.SORT(
    _xlfn.UNIQUE(
        TRANSPOSE(
            _xlfn.FILTERXML("&lt;select&gt;&lt;x&gt;"&amp;SUBSTITUTE(选项表[[#This Row],[选项表]],",","&lt;/x&gt;&lt;x&gt;") &amp;"&lt;/x&gt;&lt;/select&gt;","//x")
        )
    )
),"无合适选项，请联系作者更新数据")</f>
        <v>24</v>
      </c>
      <c r="N2893">
        <v>48</v>
      </c>
    </row>
    <row r="2894" spans="2:15" x14ac:dyDescent="0.4">
      <c r="B2894" s="4" t="s">
        <v>63</v>
      </c>
      <c r="C2894" s="4" t="s">
        <v>11</v>
      </c>
      <c r="D2894">
        <v>16</v>
      </c>
      <c r="F2894" t="s">
        <v>1975</v>
      </c>
      <c r="G2894" s="4" t="s">
        <v>1875</v>
      </c>
      <c r="H2894" s="4" t="s">
        <v>2219</v>
      </c>
      <c r="I2894" s="4" t="str">
        <f t="shared" si="45"/>
        <v>选项表!$M$2894#</v>
      </c>
      <c r="J2894" s="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N2894">IFERROR(_xlfn._xlws.SORT(
    _xlfn.UNIQUE(
        TRANSPOSE(
            _xlfn.FILTERXML("&lt;select&gt;&lt;x&gt;"&amp;SUBSTITUTE(选项表[[#This Row],[选项表]],",","&lt;/x&gt;&lt;x&gt;") &amp;"&lt;/x&gt;&lt;/select&gt;","//x")
        )
    )
),"无合适选项，请联系作者更新数据")</f>
        <v>32</v>
      </c>
      <c r="N2894">
        <v>64</v>
      </c>
    </row>
    <row r="2895" spans="2:15" x14ac:dyDescent="0.4">
      <c r="B2895" s="4" t="s">
        <v>63</v>
      </c>
      <c r="C2895" s="4" t="s">
        <v>11</v>
      </c>
      <c r="D2895">
        <v>24</v>
      </c>
      <c r="F2895" t="s">
        <v>1975</v>
      </c>
      <c r="G2895" s="4" t="s">
        <v>1875</v>
      </c>
      <c r="H2895" s="4" t="s">
        <v>2240</v>
      </c>
      <c r="I2895" s="4" t="str">
        <f t="shared" si="45"/>
        <v>选项表!$M$2895#</v>
      </c>
      <c r="J2895" s="4"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O2895">IFERROR(_xlfn._xlws.SORT(
    _xlfn.UNIQUE(
        TRANSPOSE(
            _xlfn.FILTERXML("&lt;select&gt;&lt;x&gt;"&amp;SUBSTITUTE(选项表[[#This Row],[选项表]],",","&lt;/x&gt;&lt;x&gt;") &amp;"&lt;/x&gt;&lt;/select&gt;","//x")
        )
    )
),"无合适选项，请联系作者更新数据")</f>
        <v>48</v>
      </c>
      <c r="N2895">
        <v>96</v>
      </c>
      <c r="O2895">
        <v>128</v>
      </c>
    </row>
    <row r="2896" spans="2:15" x14ac:dyDescent="0.4">
      <c r="B2896" s="4" t="s">
        <v>63</v>
      </c>
      <c r="C2896" s="4" t="s">
        <v>11</v>
      </c>
      <c r="D2896">
        <v>32</v>
      </c>
      <c r="F2896" t="s">
        <v>1975</v>
      </c>
      <c r="G2896" s="4" t="s">
        <v>1875</v>
      </c>
      <c r="H2896" s="4" t="s">
        <v>2220</v>
      </c>
      <c r="I2896" s="4" t="str">
        <f t="shared" si="45"/>
        <v>选项表!$M$2896#</v>
      </c>
      <c r="J2896" s="4"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N2896">IFERROR(_xlfn._xlws.SORT(
    _xlfn.UNIQUE(
        TRANSPOSE(
            _xlfn.FILTERXML("&lt;select&gt;&lt;x&gt;"&amp;SUBSTITUTE(选项表[[#This Row],[选项表]],",","&lt;/x&gt;&lt;x&gt;") &amp;"&lt;/x&gt;&lt;/select&gt;","//x")
        )
    )
),"无合适选项，请联系作者更新数据")</f>
        <v>64</v>
      </c>
      <c r="N2896">
        <v>128</v>
      </c>
    </row>
    <row r="2897" spans="2:15" x14ac:dyDescent="0.4">
      <c r="B2897" s="4" t="s">
        <v>63</v>
      </c>
      <c r="C2897" s="4" t="s">
        <v>11</v>
      </c>
      <c r="D2897">
        <v>40</v>
      </c>
      <c r="F2897" t="s">
        <v>1975</v>
      </c>
      <c r="G2897" s="4" t="s">
        <v>1875</v>
      </c>
      <c r="H2897" s="4" t="s">
        <v>2077</v>
      </c>
      <c r="I2897" s="4" t="str">
        <f t="shared" si="45"/>
        <v>选项表!$M$2897#</v>
      </c>
      <c r="J2897" s="4"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160</v>
      </c>
    </row>
    <row r="2898" spans="2:15" x14ac:dyDescent="0.4">
      <c r="B2898" s="4" t="s">
        <v>63</v>
      </c>
      <c r="C2898" s="4" t="s">
        <v>11</v>
      </c>
      <c r="D2898">
        <v>48</v>
      </c>
      <c r="F2898" t="s">
        <v>1975</v>
      </c>
      <c r="G2898" s="4" t="s">
        <v>1875</v>
      </c>
      <c r="H2898" s="4" t="s">
        <v>2221</v>
      </c>
      <c r="I2898" s="4" t="str">
        <f t="shared" si="45"/>
        <v>选项表!$M$2898#</v>
      </c>
      <c r="J2898" s="4"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N2898">IFERROR(_xlfn._xlws.SORT(
    _xlfn.UNIQUE(
        TRANSPOSE(
            _xlfn.FILTERXML("&lt;select&gt;&lt;x&gt;"&amp;SUBSTITUTE(选项表[[#This Row],[选项表]],",","&lt;/x&gt;&lt;x&gt;") &amp;"&lt;/x&gt;&lt;/select&gt;","//x")
        )
    )
),"无合适选项，请联系作者更新数据")</f>
        <v>96</v>
      </c>
      <c r="N2898">
        <v>192</v>
      </c>
    </row>
    <row r="2899" spans="2:15" x14ac:dyDescent="0.4">
      <c r="B2899" s="4" t="s">
        <v>63</v>
      </c>
      <c r="C2899" s="4" t="s">
        <v>11</v>
      </c>
      <c r="D2899">
        <v>64</v>
      </c>
      <c r="F2899" t="s">
        <v>1975</v>
      </c>
      <c r="G2899" s="4" t="s">
        <v>1875</v>
      </c>
      <c r="H2899" s="4" t="s">
        <v>2111</v>
      </c>
      <c r="I2899" s="4" t="str">
        <f t="shared" si="45"/>
        <v>选项表!$M$2899#</v>
      </c>
      <c r="J2899" s="4"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IFERROR(_xlfn._xlws.SORT(
    _xlfn.UNIQUE(
        TRANSPOSE(
            _xlfn.FILTERXML("&lt;select&gt;&lt;x&gt;"&amp;SUBSTITUTE(选项表[[#This Row],[选项表]],",","&lt;/x&gt;&lt;x&gt;") &amp;"&lt;/x&gt;&lt;/select&gt;","//x")
        )
    )
),"无合适选项，请联系作者更新数据")</f>
        <v>256</v>
      </c>
    </row>
    <row r="2900" spans="2:15" x14ac:dyDescent="0.4">
      <c r="B2900" s="4" t="s">
        <v>63</v>
      </c>
      <c r="C2900" s="4" t="s">
        <v>11</v>
      </c>
      <c r="D2900">
        <v>80</v>
      </c>
      <c r="F2900" t="s">
        <v>1975</v>
      </c>
      <c r="G2900" s="4" t="s">
        <v>1875</v>
      </c>
      <c r="H2900" s="4" t="s">
        <v>2087</v>
      </c>
      <c r="I2900" s="4" t="str">
        <f t="shared" si="45"/>
        <v>选项表!$M$2900#</v>
      </c>
      <c r="J2900" s="4"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IFERROR(_xlfn._xlws.SORT(
    _xlfn.UNIQUE(
        TRANSPOSE(
            _xlfn.FILTERXML("&lt;select&gt;&lt;x&gt;"&amp;SUBSTITUTE(选项表[[#This Row],[选项表]],",","&lt;/x&gt;&lt;x&gt;") &amp;"&lt;/x&gt;&lt;/select&gt;","//x")
        )
    )
),"无合适选项，请联系作者更新数据")</f>
        <v>320</v>
      </c>
    </row>
    <row r="2901" spans="2:15" x14ac:dyDescent="0.4">
      <c r="B2901" s="4" t="s">
        <v>63</v>
      </c>
      <c r="C2901" s="4" t="s">
        <v>11</v>
      </c>
      <c r="D2901">
        <v>1</v>
      </c>
      <c r="F2901" t="s">
        <v>1971</v>
      </c>
      <c r="G2901" s="4" t="s">
        <v>1875</v>
      </c>
      <c r="H2901" s="4" t="s">
        <v>2185</v>
      </c>
      <c r="I2901" s="4" t="str">
        <f t="shared" si="45"/>
        <v>选项表!$M$2901#</v>
      </c>
      <c r="J2901" s="4"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O2901">IFERROR(_xlfn._xlws.SORT(
    _xlfn.UNIQUE(
        TRANSPOSE(
            _xlfn.FILTERXML("&lt;select&gt;&lt;x&gt;"&amp;SUBSTITUTE(选项表[[#This Row],[选项表]],",","&lt;/x&gt;&lt;x&gt;") &amp;"&lt;/x&gt;&lt;/select&gt;","//x")
        )
    )
),"无合适选项，请联系作者更新数据")</f>
        <v>1</v>
      </c>
      <c r="N2901">
        <v>2</v>
      </c>
      <c r="O2901">
        <v>4</v>
      </c>
    </row>
    <row r="2902" spans="2:15" x14ac:dyDescent="0.4">
      <c r="B2902" s="4" t="s">
        <v>63</v>
      </c>
      <c r="C2902" s="4" t="s">
        <v>11</v>
      </c>
      <c r="D2902">
        <v>2</v>
      </c>
      <c r="F2902" t="s">
        <v>1971</v>
      </c>
      <c r="G2902" s="4" t="s">
        <v>1875</v>
      </c>
      <c r="H2902" s="4" t="s">
        <v>2038</v>
      </c>
      <c r="I2902" s="4" t="str">
        <f t="shared" si="45"/>
        <v>选项表!$M$2902#</v>
      </c>
      <c r="J2902" s="4"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N2902">IFERROR(_xlfn._xlws.SORT(
    _xlfn.UNIQUE(
        TRANSPOSE(
            _xlfn.FILTERXML("&lt;select&gt;&lt;x&gt;"&amp;SUBSTITUTE(选项表[[#This Row],[选项表]],",","&lt;/x&gt;&lt;x&gt;") &amp;"&lt;/x&gt;&lt;/select&gt;","//x")
        )
    )
),"无合适选项，请联系作者更新数据")</f>
        <v>4</v>
      </c>
      <c r="N2902">
        <v>8</v>
      </c>
    </row>
    <row r="2903" spans="2:15" x14ac:dyDescent="0.4">
      <c r="B2903" s="4" t="s">
        <v>63</v>
      </c>
      <c r="C2903" s="4" t="s">
        <v>11</v>
      </c>
      <c r="D2903">
        <v>4</v>
      </c>
      <c r="F2903" t="s">
        <v>1971</v>
      </c>
      <c r="G2903" s="4" t="s">
        <v>1875</v>
      </c>
      <c r="H2903" s="4" t="s">
        <v>2217</v>
      </c>
      <c r="I2903" s="4" t="str">
        <f t="shared" si="45"/>
        <v>选项表!$M$2903#</v>
      </c>
      <c r="J2903" s="4"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8</v>
      </c>
      <c r="N2903">
        <v>16</v>
      </c>
    </row>
    <row r="2904" spans="2:15" x14ac:dyDescent="0.4">
      <c r="B2904" s="4" t="s">
        <v>63</v>
      </c>
      <c r="C2904" s="4" t="s">
        <v>11</v>
      </c>
      <c r="D2904">
        <v>8</v>
      </c>
      <c r="F2904" t="s">
        <v>1971</v>
      </c>
      <c r="G2904" s="4" t="s">
        <v>1875</v>
      </c>
      <c r="H2904" s="4" t="s">
        <v>2218</v>
      </c>
      <c r="I2904" s="4" t="str">
        <f t="shared" si="45"/>
        <v>选项表!$M$2904#</v>
      </c>
      <c r="J2904" s="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16</v>
      </c>
      <c r="N2904">
        <v>32</v>
      </c>
    </row>
    <row r="2905" spans="2:15" x14ac:dyDescent="0.4">
      <c r="B2905" s="4" t="s">
        <v>63</v>
      </c>
      <c r="C2905" s="4" t="s">
        <v>11</v>
      </c>
      <c r="D2905">
        <v>16</v>
      </c>
      <c r="F2905" t="s">
        <v>1971</v>
      </c>
      <c r="G2905" s="4" t="s">
        <v>1875</v>
      </c>
      <c r="H2905" s="4" t="s">
        <v>2219</v>
      </c>
      <c r="I2905" s="4" t="str">
        <f t="shared" si="45"/>
        <v>选项表!$M$2905#</v>
      </c>
      <c r="J2905" s="4"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N2905">IFERROR(_xlfn._xlws.SORT(
    _xlfn.UNIQUE(
        TRANSPOSE(
            _xlfn.FILTERXML("&lt;select&gt;&lt;x&gt;"&amp;SUBSTITUTE(选项表[[#This Row],[选项表]],",","&lt;/x&gt;&lt;x&gt;") &amp;"&lt;/x&gt;&lt;/select&gt;","//x")
        )
    )
),"无合适选项，请联系作者更新数据")</f>
        <v>32</v>
      </c>
      <c r="N2905">
        <v>64</v>
      </c>
    </row>
    <row r="2906" spans="2:15" x14ac:dyDescent="0.4">
      <c r="B2906" s="4" t="s">
        <v>63</v>
      </c>
      <c r="C2906" s="4" t="s">
        <v>11</v>
      </c>
      <c r="D2906">
        <v>32</v>
      </c>
      <c r="F2906" t="s">
        <v>1971</v>
      </c>
      <c r="G2906" s="4" t="s">
        <v>1875</v>
      </c>
      <c r="H2906" s="4" t="s">
        <v>2220</v>
      </c>
      <c r="I2906" s="4" t="str">
        <f t="shared" si="45"/>
        <v>选项表!$M$2906#</v>
      </c>
      <c r="J2906" s="4"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N2906">IFERROR(_xlfn._xlws.SORT(
    _xlfn.UNIQUE(
        TRANSPOSE(
            _xlfn.FILTERXML("&lt;select&gt;&lt;x&gt;"&amp;SUBSTITUTE(选项表[[#This Row],[选项表]],",","&lt;/x&gt;&lt;x&gt;") &amp;"&lt;/x&gt;&lt;/select&gt;","//x")
        )
    )
),"无合适选项，请联系作者更新数据")</f>
        <v>64</v>
      </c>
      <c r="N2906">
        <v>128</v>
      </c>
    </row>
    <row r="2907" spans="2:15" x14ac:dyDescent="0.4">
      <c r="B2907" s="4" t="s">
        <v>63</v>
      </c>
      <c r="C2907" s="4" t="s">
        <v>11</v>
      </c>
      <c r="D2907">
        <v>64</v>
      </c>
      <c r="F2907" t="s">
        <v>1971</v>
      </c>
      <c r="G2907" s="4" t="s">
        <v>1875</v>
      </c>
      <c r="H2907" s="4" t="s">
        <v>2222</v>
      </c>
      <c r="I2907" s="4" t="str">
        <f t="shared" si="45"/>
        <v>选项表!$M$2907#</v>
      </c>
      <c r="J2907" s="4"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N2907">IFERROR(_xlfn._xlws.SORT(
    _xlfn.UNIQUE(
        TRANSPOSE(
            _xlfn.FILTERXML("&lt;select&gt;&lt;x&gt;"&amp;SUBSTITUTE(选项表[[#This Row],[选项表]],",","&lt;/x&gt;&lt;x&gt;") &amp;"&lt;/x&gt;&lt;/select&gt;","//x")
        )
    )
),"无合适选项，请联系作者更新数据")</f>
        <v>128</v>
      </c>
      <c r="N2907">
        <v>256</v>
      </c>
    </row>
    <row r="2908" spans="2:15" x14ac:dyDescent="0.4">
      <c r="B2908" s="4" t="s">
        <v>63</v>
      </c>
      <c r="C2908" s="4" t="s">
        <v>11</v>
      </c>
      <c r="D2908">
        <v>128</v>
      </c>
      <c r="F2908" t="s">
        <v>1971</v>
      </c>
      <c r="G2908" s="4" t="s">
        <v>1875</v>
      </c>
      <c r="H2908" s="4" t="s">
        <v>2119</v>
      </c>
      <c r="I2908" s="4" t="str">
        <f t="shared" si="45"/>
        <v>选项表!$M$2908#</v>
      </c>
      <c r="J2908" s="4"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IFERROR(_xlfn._xlws.SORT(
    _xlfn.UNIQUE(
        TRANSPOSE(
            _xlfn.FILTERXML("&lt;select&gt;&lt;x&gt;"&amp;SUBSTITUTE(选项表[[#This Row],[选项表]],",","&lt;/x&gt;&lt;x&gt;") &amp;"&lt;/x&gt;&lt;/select&gt;","//x")
        )
    )
),"无合适选项，请联系作者更新数据")</f>
        <v>448</v>
      </c>
    </row>
    <row r="2909" spans="2:15" x14ac:dyDescent="0.4">
      <c r="B2909" s="4" t="s">
        <v>63</v>
      </c>
      <c r="C2909" s="4" t="s">
        <v>11</v>
      </c>
      <c r="D2909">
        <v>1</v>
      </c>
      <c r="F2909" t="s">
        <v>1976</v>
      </c>
      <c r="G2909" s="4" t="s">
        <v>1875</v>
      </c>
      <c r="H2909" s="4" t="s">
        <v>2185</v>
      </c>
      <c r="I2909" s="4" t="str">
        <f t="shared" si="45"/>
        <v>选项表!$M$2909#</v>
      </c>
      <c r="J2909" s="4"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O2909">IFERROR(_xlfn._xlws.SORT(
    _xlfn.UNIQUE(
        TRANSPOSE(
            _xlfn.FILTERXML("&lt;select&gt;&lt;x&gt;"&amp;SUBSTITUTE(选项表[[#This Row],[选项表]],",","&lt;/x&gt;&lt;x&gt;") &amp;"&lt;/x&gt;&lt;/select&gt;","//x")
        )
    )
),"无合适选项，请联系作者更新数据")</f>
        <v>1</v>
      </c>
      <c r="N2909">
        <v>2</v>
      </c>
      <c r="O2909">
        <v>4</v>
      </c>
    </row>
    <row r="2910" spans="2:15" x14ac:dyDescent="0.4">
      <c r="B2910" s="4" t="s">
        <v>63</v>
      </c>
      <c r="C2910" s="4" t="s">
        <v>11</v>
      </c>
      <c r="D2910">
        <v>2</v>
      </c>
      <c r="F2910" t="s">
        <v>1976</v>
      </c>
      <c r="G2910" s="4" t="s">
        <v>1875</v>
      </c>
      <c r="H2910" s="4" t="s">
        <v>2230</v>
      </c>
      <c r="I2910" s="4" t="str">
        <f t="shared" si="45"/>
        <v>选项表!$M$2910#</v>
      </c>
      <c r="J2910" s="4"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O2910">IFERROR(_xlfn._xlws.SORT(
    _xlfn.UNIQUE(
        TRANSPOSE(
            _xlfn.FILTERXML("&lt;select&gt;&lt;x&gt;"&amp;SUBSTITUTE(选项表[[#This Row],[选项表]],",","&lt;/x&gt;&lt;x&gt;") &amp;"&lt;/x&gt;&lt;/select&gt;","//x")
        )
    )
),"无合适选项，请联系作者更新数据")</f>
        <v>2</v>
      </c>
      <c r="N2910">
        <v>4</v>
      </c>
      <c r="O2910">
        <v>8</v>
      </c>
    </row>
    <row r="2911" spans="2:15" x14ac:dyDescent="0.4">
      <c r="B2911" s="4" t="s">
        <v>63</v>
      </c>
      <c r="C2911" s="4" t="s">
        <v>11</v>
      </c>
      <c r="D2911">
        <v>4</v>
      </c>
      <c r="F2911" t="s">
        <v>1976</v>
      </c>
      <c r="G2911" s="4" t="s">
        <v>1875</v>
      </c>
      <c r="H2911" s="4" t="s">
        <v>2217</v>
      </c>
      <c r="I2911" s="4" t="str">
        <f t="shared" si="45"/>
        <v>选项表!$M$2911#</v>
      </c>
      <c r="J2911" s="4"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N2911">IFERROR(_xlfn._xlws.SORT(
    _xlfn.UNIQUE(
        TRANSPOSE(
            _xlfn.FILTERXML("&lt;select&gt;&lt;x&gt;"&amp;SUBSTITUTE(选项表[[#This Row],[选项表]],",","&lt;/x&gt;&lt;x&gt;") &amp;"&lt;/x&gt;&lt;/select&gt;","//x")
        )
    )
),"无合适选项，请联系作者更新数据")</f>
        <v>8</v>
      </c>
      <c r="N2911">
        <v>16</v>
      </c>
    </row>
    <row r="2912" spans="2:15" x14ac:dyDescent="0.4">
      <c r="B2912" s="4" t="s">
        <v>63</v>
      </c>
      <c r="C2912" s="4" t="s">
        <v>11</v>
      </c>
      <c r="D2912">
        <v>8</v>
      </c>
      <c r="F2912" t="s">
        <v>1976</v>
      </c>
      <c r="G2912" s="4" t="s">
        <v>1875</v>
      </c>
      <c r="H2912" s="4" t="s">
        <v>2218</v>
      </c>
      <c r="I2912" s="4" t="str">
        <f t="shared" si="45"/>
        <v>选项表!$M$2912#</v>
      </c>
      <c r="J2912" s="4"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N2912">IFERROR(_xlfn._xlws.SORT(
    _xlfn.UNIQUE(
        TRANSPOSE(
            _xlfn.FILTERXML("&lt;select&gt;&lt;x&gt;"&amp;SUBSTITUTE(选项表[[#This Row],[选项表]],",","&lt;/x&gt;&lt;x&gt;") &amp;"&lt;/x&gt;&lt;/select&gt;","//x")
        )
    )
),"无合适选项，请联系作者更新数据")</f>
        <v>16</v>
      </c>
      <c r="N2912">
        <v>32</v>
      </c>
    </row>
    <row r="2913" spans="2:15" x14ac:dyDescent="0.4">
      <c r="B2913" s="4" t="s">
        <v>63</v>
      </c>
      <c r="C2913" s="4" t="s">
        <v>11</v>
      </c>
      <c r="D2913">
        <v>12</v>
      </c>
      <c r="F2913" t="s">
        <v>1976</v>
      </c>
      <c r="G2913" s="4" t="s">
        <v>1875</v>
      </c>
      <c r="H2913" s="4" t="s">
        <v>2229</v>
      </c>
      <c r="I2913" s="4" t="str">
        <f t="shared" si="45"/>
        <v>选项表!$M$2913#</v>
      </c>
      <c r="J2913" s="4"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N2913">IFERROR(_xlfn._xlws.SORT(
    _xlfn.UNIQUE(
        TRANSPOSE(
            _xlfn.FILTERXML("&lt;select&gt;&lt;x&gt;"&amp;SUBSTITUTE(选项表[[#This Row],[选项表]],",","&lt;/x&gt;&lt;x&gt;") &amp;"&lt;/x&gt;&lt;/select&gt;","//x")
        )
    )
),"无合适选项，请联系作者更新数据")</f>
        <v>24</v>
      </c>
      <c r="N2913">
        <v>48</v>
      </c>
    </row>
    <row r="2914" spans="2:15" x14ac:dyDescent="0.4">
      <c r="B2914" s="4" t="s">
        <v>63</v>
      </c>
      <c r="C2914" s="4" t="s">
        <v>11</v>
      </c>
      <c r="D2914">
        <v>16</v>
      </c>
      <c r="F2914" t="s">
        <v>1976</v>
      </c>
      <c r="G2914" s="4" t="s">
        <v>1875</v>
      </c>
      <c r="H2914" s="4" t="s">
        <v>2241</v>
      </c>
      <c r="I2914" s="4" t="str">
        <f t="shared" si="45"/>
        <v>选项表!$M$2914#</v>
      </c>
      <c r="J2914" s="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O2914">IFERROR(_xlfn._xlws.SORT(
    _xlfn.UNIQUE(
        TRANSPOSE(
            _xlfn.FILTERXML("&lt;select&gt;&lt;x&gt;"&amp;SUBSTITUTE(选项表[[#This Row],[选项表]],",","&lt;/x&gt;&lt;x&gt;") &amp;"&lt;/x&gt;&lt;/select&gt;","//x")
        )
    )
),"无合适选项，请联系作者更新数据")</f>
        <v>32</v>
      </c>
      <c r="N2914">
        <v>48</v>
      </c>
      <c r="O2914">
        <v>64</v>
      </c>
    </row>
    <row r="2915" spans="2:15" x14ac:dyDescent="0.4">
      <c r="B2915" s="4" t="s">
        <v>63</v>
      </c>
      <c r="C2915" s="4" t="s">
        <v>11</v>
      </c>
      <c r="D2915">
        <v>24</v>
      </c>
      <c r="F2915" t="s">
        <v>1976</v>
      </c>
      <c r="G2915" s="4" t="s">
        <v>1875</v>
      </c>
      <c r="H2915" s="4" t="s">
        <v>2051</v>
      </c>
      <c r="I2915" s="4" t="str">
        <f t="shared" si="45"/>
        <v>选项表!$M$2915#</v>
      </c>
      <c r="J2915" s="4"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N2915">IFERROR(_xlfn._xlws.SORT(
    _xlfn.UNIQUE(
        TRANSPOSE(
            _xlfn.FILTERXML("&lt;select&gt;&lt;x&gt;"&amp;SUBSTITUTE(选项表[[#This Row],[选项表]],",","&lt;/x&gt;&lt;x&gt;") &amp;"&lt;/x&gt;&lt;/select&gt;","//x")
        )
    )
),"无合适选项，请联系作者更新数据")</f>
        <v>48</v>
      </c>
      <c r="N2915">
        <v>96</v>
      </c>
    </row>
    <row r="2916" spans="2:15" x14ac:dyDescent="0.4">
      <c r="B2916" s="4" t="s">
        <v>63</v>
      </c>
      <c r="C2916" s="4" t="s">
        <v>11</v>
      </c>
      <c r="D2916">
        <v>32</v>
      </c>
      <c r="F2916" t="s">
        <v>1976</v>
      </c>
      <c r="G2916" s="4" t="s">
        <v>1875</v>
      </c>
      <c r="H2916" s="4" t="s">
        <v>2220</v>
      </c>
      <c r="I2916" s="4" t="str">
        <f t="shared" si="45"/>
        <v>选项表!$M$2916#</v>
      </c>
      <c r="J2916" s="4"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N2916">IFERROR(_xlfn._xlws.SORT(
    _xlfn.UNIQUE(
        TRANSPOSE(
            _xlfn.FILTERXML("&lt;select&gt;&lt;x&gt;"&amp;SUBSTITUTE(选项表[[#This Row],[选项表]],",","&lt;/x&gt;&lt;x&gt;") &amp;"&lt;/x&gt;&lt;/select&gt;","//x")
        )
    )
),"无合适选项，请联系作者更新数据")</f>
        <v>64</v>
      </c>
      <c r="N2916">
        <v>128</v>
      </c>
    </row>
    <row r="2917" spans="2:15" x14ac:dyDescent="0.4">
      <c r="B2917" s="4" t="s">
        <v>63</v>
      </c>
      <c r="C2917" s="4" t="s">
        <v>11</v>
      </c>
      <c r="D2917">
        <v>56</v>
      </c>
      <c r="F2917" t="s">
        <v>1976</v>
      </c>
      <c r="G2917" s="4" t="s">
        <v>1875</v>
      </c>
      <c r="H2917" s="4" t="s">
        <v>2049</v>
      </c>
      <c r="I2917" s="4" t="str">
        <f t="shared" si="45"/>
        <v>选项表!$M$2917#</v>
      </c>
      <c r="J2917" s="4"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224</v>
      </c>
    </row>
    <row r="2918" spans="2:15" x14ac:dyDescent="0.4">
      <c r="B2918" s="4" t="s">
        <v>63</v>
      </c>
      <c r="C2918" s="4" t="s">
        <v>11</v>
      </c>
      <c r="D2918">
        <v>16</v>
      </c>
      <c r="F2918" t="s">
        <v>1957</v>
      </c>
      <c r="G2918" s="4" t="s">
        <v>1875</v>
      </c>
      <c r="H2918" s="4" t="s">
        <v>2045</v>
      </c>
      <c r="I2918" s="4" t="str">
        <f t="shared" si="45"/>
        <v>选项表!$M$2918#</v>
      </c>
      <c r="J2918" s="4"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64</v>
      </c>
    </row>
    <row r="2919" spans="2:15" x14ac:dyDescent="0.4">
      <c r="B2919" s="4" t="s">
        <v>63</v>
      </c>
      <c r="C2919" s="4" t="s">
        <v>11</v>
      </c>
      <c r="D2919">
        <v>32</v>
      </c>
      <c r="F2919" t="s">
        <v>1957</v>
      </c>
      <c r="G2919" s="4" t="s">
        <v>1875</v>
      </c>
      <c r="H2919" s="4" t="s">
        <v>2076</v>
      </c>
      <c r="I2919" s="4" t="str">
        <f t="shared" si="45"/>
        <v>选项表!$M$2919#</v>
      </c>
      <c r="J2919" s="4"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128</v>
      </c>
    </row>
    <row r="2920" spans="2:15" x14ac:dyDescent="0.4">
      <c r="B2920" s="4" t="s">
        <v>63</v>
      </c>
      <c r="C2920" s="4" t="s">
        <v>11</v>
      </c>
      <c r="D2920">
        <v>64</v>
      </c>
      <c r="F2920" t="s">
        <v>1957</v>
      </c>
      <c r="G2920" s="4" t="s">
        <v>1875</v>
      </c>
      <c r="H2920" s="4" t="s">
        <v>2111</v>
      </c>
      <c r="I2920" s="4" t="str">
        <f t="shared" si="45"/>
        <v>选项表!$M$2920#</v>
      </c>
      <c r="J2920" s="4"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256</v>
      </c>
    </row>
    <row r="2921" spans="2:15" x14ac:dyDescent="0.4">
      <c r="B2921" s="4" t="s">
        <v>63</v>
      </c>
      <c r="C2921" s="4" t="s">
        <v>11</v>
      </c>
      <c r="D2921">
        <v>84</v>
      </c>
      <c r="F2921" t="s">
        <v>1957</v>
      </c>
      <c r="G2921" s="4" t="s">
        <v>1875</v>
      </c>
      <c r="H2921" s="4" t="s">
        <v>2087</v>
      </c>
      <c r="I2921" s="4" t="str">
        <f t="shared" si="45"/>
        <v>选项表!$M$2921#</v>
      </c>
      <c r="J2921" s="4"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320</v>
      </c>
    </row>
    <row r="2922" spans="2:15" x14ac:dyDescent="0.4">
      <c r="B2922" s="4" t="s">
        <v>63</v>
      </c>
      <c r="C2922" s="4" t="s">
        <v>11</v>
      </c>
      <c r="D2922">
        <v>16</v>
      </c>
      <c r="F2922" t="s">
        <v>1958</v>
      </c>
      <c r="G2922" s="4" t="s">
        <v>1875</v>
      </c>
      <c r="H2922" s="4" t="s">
        <v>2045</v>
      </c>
      <c r="I2922" s="4" t="str">
        <f t="shared" si="45"/>
        <v>选项表!$M$2922#</v>
      </c>
      <c r="J2922" s="4"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64</v>
      </c>
    </row>
    <row r="2923" spans="2:15" x14ac:dyDescent="0.4">
      <c r="B2923" s="4" t="s">
        <v>63</v>
      </c>
      <c r="C2923" s="4" t="s">
        <v>11</v>
      </c>
      <c r="D2923">
        <v>32</v>
      </c>
      <c r="F2923" t="s">
        <v>1958</v>
      </c>
      <c r="G2923" s="4" t="s">
        <v>1875</v>
      </c>
      <c r="H2923" s="4" t="s">
        <v>2076</v>
      </c>
      <c r="I2923" s="4" t="str">
        <f t="shared" si="45"/>
        <v>选项表!$M$2923#</v>
      </c>
      <c r="J2923" s="4"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128</v>
      </c>
    </row>
    <row r="2924" spans="2:15" x14ac:dyDescent="0.4">
      <c r="B2924" s="4" t="s">
        <v>63</v>
      </c>
      <c r="C2924" s="4" t="s">
        <v>11</v>
      </c>
      <c r="D2924">
        <v>64</v>
      </c>
      <c r="F2924" t="s">
        <v>1958</v>
      </c>
      <c r="G2924" s="4" t="s">
        <v>1875</v>
      </c>
      <c r="H2924" s="4" t="s">
        <v>2111</v>
      </c>
      <c r="I2924" s="4" t="str">
        <f t="shared" si="45"/>
        <v>选项表!$M$2924#</v>
      </c>
      <c r="J2924" s="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256</v>
      </c>
    </row>
    <row r="2925" spans="2:15" x14ac:dyDescent="0.4">
      <c r="B2925" s="4" t="s">
        <v>63</v>
      </c>
      <c r="C2925" s="4" t="s">
        <v>11</v>
      </c>
      <c r="D2925">
        <v>8</v>
      </c>
      <c r="F2925" t="s">
        <v>1959</v>
      </c>
      <c r="G2925" s="4" t="s">
        <v>1875</v>
      </c>
      <c r="H2925" s="4" t="s">
        <v>2044</v>
      </c>
      <c r="I2925" s="4" t="str">
        <f t="shared" si="45"/>
        <v>选项表!$M$2925#</v>
      </c>
      <c r="J2925" s="4"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IFERROR(_xlfn._xlws.SORT(
    _xlfn.UNIQUE(
        TRANSPOSE(
            _xlfn.FILTERXML("&lt;select&gt;&lt;x&gt;"&amp;SUBSTITUTE(选项表[[#This Row],[选项表]],",","&lt;/x&gt;&lt;x&gt;") &amp;"&lt;/x&gt;&lt;/select&gt;","//x")
        )
    )
),"无合适选项，请联系作者更新数据")</f>
        <v>32</v>
      </c>
    </row>
    <row r="2926" spans="2:15" x14ac:dyDescent="0.4">
      <c r="B2926" s="4" t="s">
        <v>63</v>
      </c>
      <c r="C2926" s="4" t="s">
        <v>11</v>
      </c>
      <c r="D2926">
        <v>16</v>
      </c>
      <c r="F2926" t="s">
        <v>1959</v>
      </c>
      <c r="G2926" s="4" t="s">
        <v>1875</v>
      </c>
      <c r="H2926" s="4" t="s">
        <v>2045</v>
      </c>
      <c r="I2926" s="4" t="str">
        <f t="shared" si="45"/>
        <v>选项表!$M$2926#</v>
      </c>
      <c r="J2926" s="4"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IFERROR(_xlfn._xlws.SORT(
    _xlfn.UNIQUE(
        TRANSPOSE(
            _xlfn.FILTERXML("&lt;select&gt;&lt;x&gt;"&amp;SUBSTITUTE(选项表[[#This Row],[选项表]],",","&lt;/x&gt;&lt;x&gt;") &amp;"&lt;/x&gt;&lt;/select&gt;","//x")
        )
    )
),"无合适选项，请联系作者更新数据")</f>
        <v>64</v>
      </c>
    </row>
    <row r="2927" spans="2:15" x14ac:dyDescent="0.4">
      <c r="B2927" s="4" t="s">
        <v>63</v>
      </c>
      <c r="C2927" s="4" t="s">
        <v>11</v>
      </c>
      <c r="D2927">
        <v>24</v>
      </c>
      <c r="F2927" t="s">
        <v>1959</v>
      </c>
      <c r="G2927" s="4" t="s">
        <v>1875</v>
      </c>
      <c r="H2927" s="4" t="s">
        <v>2020</v>
      </c>
      <c r="I2927" s="4" t="str">
        <f t="shared" si="45"/>
        <v>选项表!$M$2927#</v>
      </c>
      <c r="J2927" s="4"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IFERROR(_xlfn._xlws.SORT(
    _xlfn.UNIQUE(
        TRANSPOSE(
            _xlfn.FILTERXML("&lt;select&gt;&lt;x&gt;"&amp;SUBSTITUTE(选项表[[#This Row],[选项表]],",","&lt;/x&gt;&lt;x&gt;") &amp;"&lt;/x&gt;&lt;/select&gt;","//x")
        )
    )
),"无合适选项，请联系作者更新数据")</f>
        <v>96</v>
      </c>
    </row>
    <row r="2928" spans="2:15" x14ac:dyDescent="0.4">
      <c r="B2928" s="4" t="s">
        <v>63</v>
      </c>
      <c r="C2928" s="4" t="s">
        <v>11</v>
      </c>
      <c r="D2928">
        <v>32</v>
      </c>
      <c r="F2928" t="s">
        <v>1959</v>
      </c>
      <c r="G2928" s="4" t="s">
        <v>1875</v>
      </c>
      <c r="H2928" s="4" t="s">
        <v>2076</v>
      </c>
      <c r="I2928" s="4" t="str">
        <f t="shared" si="45"/>
        <v>选项表!$M$2928#</v>
      </c>
      <c r="J2928" s="4"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128</v>
      </c>
    </row>
    <row r="2929" spans="2:13" x14ac:dyDescent="0.4">
      <c r="B2929" s="4" t="s">
        <v>63</v>
      </c>
      <c r="C2929" s="4" t="s">
        <v>11</v>
      </c>
      <c r="D2929">
        <v>64</v>
      </c>
      <c r="F2929" t="s">
        <v>1959</v>
      </c>
      <c r="G2929" s="4" t="s">
        <v>1875</v>
      </c>
      <c r="H2929" s="4" t="s">
        <v>2111</v>
      </c>
      <c r="I2929" s="4" t="str">
        <f t="shared" si="45"/>
        <v>选项表!$M$2929#</v>
      </c>
      <c r="J2929" s="4"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256</v>
      </c>
    </row>
    <row r="2930" spans="2:13" x14ac:dyDescent="0.4">
      <c r="B2930" s="4" t="s">
        <v>63</v>
      </c>
      <c r="C2930" s="4" t="s">
        <v>11</v>
      </c>
      <c r="D2930">
        <v>76</v>
      </c>
      <c r="F2930" t="s">
        <v>1959</v>
      </c>
      <c r="G2930" s="4" t="s">
        <v>1875</v>
      </c>
      <c r="H2930" s="4" t="s">
        <v>2087</v>
      </c>
      <c r="I2930" s="4" t="str">
        <f t="shared" si="45"/>
        <v>选项表!$M$2930#</v>
      </c>
      <c r="J2930" s="4"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320</v>
      </c>
    </row>
    <row r="2931" spans="2:13" x14ac:dyDescent="0.4">
      <c r="B2931" s="4" t="s">
        <v>63</v>
      </c>
      <c r="C2931" s="4" t="s">
        <v>11</v>
      </c>
      <c r="D2931">
        <v>1</v>
      </c>
      <c r="F2931" t="s">
        <v>1982</v>
      </c>
      <c r="G2931" s="4" t="s">
        <v>1875</v>
      </c>
      <c r="H2931" s="4" t="s">
        <v>2058</v>
      </c>
      <c r="I2931" s="4" t="str">
        <f t="shared" si="45"/>
        <v>选项表!$M$2931#</v>
      </c>
      <c r="J2931" s="4"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8</v>
      </c>
    </row>
    <row r="2932" spans="2:13" x14ac:dyDescent="0.4">
      <c r="B2932" s="4" t="s">
        <v>63</v>
      </c>
      <c r="C2932" s="4" t="s">
        <v>11</v>
      </c>
      <c r="D2932">
        <v>2</v>
      </c>
      <c r="F2932" t="s">
        <v>1982</v>
      </c>
      <c r="G2932" s="4" t="s">
        <v>1875</v>
      </c>
      <c r="H2932" s="4" t="s">
        <v>2070</v>
      </c>
      <c r="I2932" s="4" t="str">
        <f t="shared" si="45"/>
        <v>选项表!$M$2932#</v>
      </c>
      <c r="J2932" s="4"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12</v>
      </c>
    </row>
    <row r="2933" spans="2:13" x14ac:dyDescent="0.4">
      <c r="B2933" s="4" t="s">
        <v>63</v>
      </c>
      <c r="C2933" s="4" t="s">
        <v>11</v>
      </c>
      <c r="D2933">
        <v>4</v>
      </c>
      <c r="F2933" t="s">
        <v>1982</v>
      </c>
      <c r="G2933" s="4" t="s">
        <v>1875</v>
      </c>
      <c r="H2933" s="4" t="s">
        <v>2044</v>
      </c>
      <c r="I2933" s="4" t="str">
        <f t="shared" si="45"/>
        <v>选项表!$M$2933#</v>
      </c>
      <c r="J2933" s="4"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IFERROR(_xlfn._xlws.SORT(
    _xlfn.UNIQUE(
        TRANSPOSE(
            _xlfn.FILTERXML("&lt;select&gt;&lt;x&gt;"&amp;SUBSTITUTE(选项表[[#This Row],[选项表]],",","&lt;/x&gt;&lt;x&gt;") &amp;"&lt;/x&gt;&lt;/select&gt;","//x")
        )
    )
),"无合适选项，请联系作者更新数据")</f>
        <v>32</v>
      </c>
    </row>
    <row r="2934" spans="2:13" x14ac:dyDescent="0.4">
      <c r="B2934" s="4" t="s">
        <v>63</v>
      </c>
      <c r="C2934" s="4" t="s">
        <v>11</v>
      </c>
      <c r="D2934">
        <v>8</v>
      </c>
      <c r="F2934" t="s">
        <v>1982</v>
      </c>
      <c r="G2934" s="4" t="s">
        <v>1875</v>
      </c>
      <c r="H2934" s="4" t="s">
        <v>2045</v>
      </c>
      <c r="I2934" s="4" t="str">
        <f t="shared" si="45"/>
        <v>选项表!$M$2934#</v>
      </c>
      <c r="J2934" s="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IFERROR(_xlfn._xlws.SORT(
    _xlfn.UNIQUE(
        TRANSPOSE(
            _xlfn.FILTERXML("&lt;select&gt;&lt;x&gt;"&amp;SUBSTITUTE(选项表[[#This Row],[选项表]],",","&lt;/x&gt;&lt;x&gt;") &amp;"&lt;/x&gt;&lt;/select&gt;","//x")
        )
    )
),"无合适选项，请联系作者更新数据")</f>
        <v>64</v>
      </c>
    </row>
    <row r="2935" spans="2:13" x14ac:dyDescent="0.4">
      <c r="B2935" s="4" t="s">
        <v>63</v>
      </c>
      <c r="C2935" s="4" t="s">
        <v>11</v>
      </c>
      <c r="D2935">
        <v>16</v>
      </c>
      <c r="F2935" t="s">
        <v>1982</v>
      </c>
      <c r="G2935" s="4" t="s">
        <v>1875</v>
      </c>
      <c r="H2935" s="4" t="s">
        <v>2076</v>
      </c>
      <c r="I2935" s="4" t="str">
        <f t="shared" si="45"/>
        <v>选项表!$M$2935#</v>
      </c>
      <c r="J2935" s="4"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IFERROR(_xlfn._xlws.SORT(
    _xlfn.UNIQUE(
        TRANSPOSE(
            _xlfn.FILTERXML("&lt;select&gt;&lt;x&gt;"&amp;SUBSTITUTE(选项表[[#This Row],[选项表]],",","&lt;/x&gt;&lt;x&gt;") &amp;"&lt;/x&gt;&lt;/select&gt;","//x")
        )
    )
),"无合适选项，请联系作者更新数据")</f>
        <v>128</v>
      </c>
    </row>
    <row r="2936" spans="2:13" x14ac:dyDescent="0.4">
      <c r="B2936" s="4" t="s">
        <v>63</v>
      </c>
      <c r="C2936" s="4" t="s">
        <v>11</v>
      </c>
      <c r="D2936">
        <v>32</v>
      </c>
      <c r="F2936" t="s">
        <v>1982</v>
      </c>
      <c r="G2936" s="4" t="s">
        <v>1875</v>
      </c>
      <c r="H2936" s="4" t="s">
        <v>2111</v>
      </c>
      <c r="I2936" s="4" t="str">
        <f t="shared" si="45"/>
        <v>选项表!$M$2936#</v>
      </c>
      <c r="J2936" s="4"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IFERROR(_xlfn._xlws.SORT(
    _xlfn.UNIQUE(
        TRANSPOSE(
            _xlfn.FILTERXML("&lt;select&gt;&lt;x&gt;"&amp;SUBSTITUTE(选项表[[#This Row],[选项表]],",","&lt;/x&gt;&lt;x&gt;") &amp;"&lt;/x&gt;&lt;/select&gt;","//x")
        )
    )
),"无合适选项，请联系作者更新数据")</f>
        <v>256</v>
      </c>
    </row>
    <row r="2937" spans="2:13" x14ac:dyDescent="0.4">
      <c r="B2937" s="4" t="s">
        <v>63</v>
      </c>
      <c r="C2937" s="4" t="s">
        <v>11</v>
      </c>
      <c r="D2937">
        <v>62</v>
      </c>
      <c r="F2937" t="s">
        <v>1982</v>
      </c>
      <c r="G2937" s="4" t="s">
        <v>1875</v>
      </c>
      <c r="H2937" s="4" t="s">
        <v>2109</v>
      </c>
      <c r="I2937" s="4" t="str">
        <f t="shared" si="45"/>
        <v>选项表!$M$2937#</v>
      </c>
      <c r="J2937" s="4"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IFERROR(_xlfn._xlws.SORT(
    _xlfn.UNIQUE(
        TRANSPOSE(
            _xlfn.FILTERXML("&lt;select&gt;&lt;x&gt;"&amp;SUBSTITUTE(选项表[[#This Row],[选项表]],",","&lt;/x&gt;&lt;x&gt;") &amp;"&lt;/x&gt;&lt;/select&gt;","//x")
        )
    )
),"无合适选项，请联系作者更新数据")</f>
        <v>470</v>
      </c>
    </row>
    <row r="2938" spans="2:13" x14ac:dyDescent="0.4">
      <c r="B2938" s="4" t="s">
        <v>63</v>
      </c>
      <c r="C2938" s="4" t="s">
        <v>11</v>
      </c>
      <c r="D2938">
        <v>64</v>
      </c>
      <c r="F2938" t="s">
        <v>1982</v>
      </c>
      <c r="G2938" s="4" t="s">
        <v>1875</v>
      </c>
      <c r="H2938" s="4" t="s">
        <v>2123</v>
      </c>
      <c r="I2938" s="4" t="str">
        <f t="shared" si="45"/>
        <v>选项表!$M$2938#</v>
      </c>
      <c r="J2938" s="4"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512</v>
      </c>
    </row>
    <row r="2939" spans="2:13" x14ac:dyDescent="0.4">
      <c r="B2939" s="4" t="s">
        <v>63</v>
      </c>
      <c r="C2939" s="4" t="s">
        <v>11</v>
      </c>
      <c r="D2939">
        <v>124</v>
      </c>
      <c r="F2939" t="s">
        <v>1982</v>
      </c>
      <c r="G2939" s="4" t="s">
        <v>1875</v>
      </c>
      <c r="H2939" s="4" t="s">
        <v>2117</v>
      </c>
      <c r="I2939" s="4" t="str">
        <f t="shared" si="45"/>
        <v>选项表!$M$2939#</v>
      </c>
      <c r="J2939" s="4"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IFERROR(_xlfn._xlws.SORT(
    _xlfn.UNIQUE(
        TRANSPOSE(
            _xlfn.FILTERXML("&lt;select&gt;&lt;x&gt;"&amp;SUBSTITUTE(选项表[[#This Row],[选项表]],",","&lt;/x&gt;&lt;x&gt;") &amp;"&lt;/x&gt;&lt;/select&gt;","//x")
        )
    )
),"无合适选项，请联系作者更新数据")</f>
        <v>940</v>
      </c>
    </row>
    <row r="2940" spans="2:13" x14ac:dyDescent="0.4">
      <c r="B2940" s="4" t="s">
        <v>63</v>
      </c>
      <c r="C2940" s="4" t="s">
        <v>11</v>
      </c>
      <c r="D2940">
        <v>1</v>
      </c>
      <c r="F2940" t="s">
        <v>1981</v>
      </c>
      <c r="G2940" s="4" t="s">
        <v>1875</v>
      </c>
      <c r="H2940" s="4" t="s">
        <v>2058</v>
      </c>
      <c r="I2940" s="4" t="str">
        <f t="shared" si="45"/>
        <v>选项表!$M$2940#</v>
      </c>
      <c r="J2940" s="4"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8</v>
      </c>
    </row>
    <row r="2941" spans="2:13" x14ac:dyDescent="0.4">
      <c r="B2941" s="4" t="s">
        <v>63</v>
      </c>
      <c r="C2941" s="4" t="s">
        <v>11</v>
      </c>
      <c r="D2941">
        <v>4</v>
      </c>
      <c r="F2941" t="s">
        <v>1981</v>
      </c>
      <c r="G2941" s="4" t="s">
        <v>1875</v>
      </c>
      <c r="H2941" s="4" t="s">
        <v>2044</v>
      </c>
      <c r="I2941" s="4" t="str">
        <f t="shared" si="45"/>
        <v>选项表!$M$2941#</v>
      </c>
      <c r="J2941" s="4"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IFERROR(_xlfn._xlws.SORT(
    _xlfn.UNIQUE(
        TRANSPOSE(
            _xlfn.FILTERXML("&lt;select&gt;&lt;x&gt;"&amp;SUBSTITUTE(选项表[[#This Row],[选项表]],",","&lt;/x&gt;&lt;x&gt;") &amp;"&lt;/x&gt;&lt;/select&gt;","//x")
        )
    )
),"无合适选项，请联系作者更新数据")</f>
        <v>32</v>
      </c>
    </row>
    <row r="2942" spans="2:13" x14ac:dyDescent="0.4">
      <c r="B2942" s="4" t="s">
        <v>63</v>
      </c>
      <c r="C2942" s="4" t="s">
        <v>11</v>
      </c>
      <c r="D2942">
        <v>8</v>
      </c>
      <c r="F2942" t="s">
        <v>1981</v>
      </c>
      <c r="G2942" s="4" t="s">
        <v>1875</v>
      </c>
      <c r="H2942" s="4" t="s">
        <v>2045</v>
      </c>
      <c r="I2942" s="4" t="str">
        <f t="shared" si="45"/>
        <v>选项表!$M$2942#</v>
      </c>
      <c r="J2942" s="4"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IFERROR(_xlfn._xlws.SORT(
    _xlfn.UNIQUE(
        TRANSPOSE(
            _xlfn.FILTERXML("&lt;select&gt;&lt;x&gt;"&amp;SUBSTITUTE(选项表[[#This Row],[选项表]],",","&lt;/x&gt;&lt;x&gt;") &amp;"&lt;/x&gt;&lt;/select&gt;","//x")
        )
    )
),"无合适选项，请联系作者更新数据")</f>
        <v>64</v>
      </c>
    </row>
    <row r="2943" spans="2:13" x14ac:dyDescent="0.4">
      <c r="B2943" s="4" t="s">
        <v>63</v>
      </c>
      <c r="C2943" s="4" t="s">
        <v>11</v>
      </c>
      <c r="D2943">
        <v>16</v>
      </c>
      <c r="F2943" t="s">
        <v>1981</v>
      </c>
      <c r="G2943" s="4" t="s">
        <v>1875</v>
      </c>
      <c r="H2943" s="4" t="s">
        <v>2076</v>
      </c>
      <c r="I2943" s="4" t="str">
        <f t="shared" si="45"/>
        <v>选项表!$M$2943#</v>
      </c>
      <c r="J2943" s="4"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IFERROR(_xlfn._xlws.SORT(
    _xlfn.UNIQUE(
        TRANSPOSE(
            _xlfn.FILTERXML("&lt;select&gt;&lt;x&gt;"&amp;SUBSTITUTE(选项表[[#This Row],[选项表]],",","&lt;/x&gt;&lt;x&gt;") &amp;"&lt;/x&gt;&lt;/select&gt;","//x")
        )
    )
),"无合适选项，请联系作者更新数据")</f>
        <v>128</v>
      </c>
    </row>
    <row r="2944" spans="2:13" x14ac:dyDescent="0.4">
      <c r="B2944" s="4" t="s">
        <v>63</v>
      </c>
      <c r="C2944" s="4" t="s">
        <v>11</v>
      </c>
      <c r="D2944">
        <v>32</v>
      </c>
      <c r="F2944" t="s">
        <v>1981</v>
      </c>
      <c r="G2944" s="4" t="s">
        <v>1875</v>
      </c>
      <c r="H2944" s="4" t="s">
        <v>2111</v>
      </c>
      <c r="I2944" s="4" t="str">
        <f t="shared" si="45"/>
        <v>选项表!$M$2944#</v>
      </c>
      <c r="J2944" s="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256</v>
      </c>
    </row>
    <row r="2945" spans="2:14" x14ac:dyDescent="0.4">
      <c r="B2945" s="4" t="s">
        <v>63</v>
      </c>
      <c r="C2945" s="4" t="s">
        <v>11</v>
      </c>
      <c r="D2945">
        <v>48</v>
      </c>
      <c r="F2945" t="s">
        <v>1981</v>
      </c>
      <c r="G2945" s="4" t="s">
        <v>1875</v>
      </c>
      <c r="H2945" s="4" t="s">
        <v>2021</v>
      </c>
      <c r="I2945" s="4" t="str">
        <f t="shared" si="45"/>
        <v>选项表!$M$2945#</v>
      </c>
      <c r="J2945" s="4"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384</v>
      </c>
    </row>
    <row r="2946" spans="2:14" x14ac:dyDescent="0.4">
      <c r="B2946" s="4" t="s">
        <v>63</v>
      </c>
      <c r="C2946" s="4" t="s">
        <v>11</v>
      </c>
      <c r="D2946">
        <v>1</v>
      </c>
      <c r="F2946" t="s">
        <v>1983</v>
      </c>
      <c r="G2946" s="4" t="s">
        <v>1875</v>
      </c>
      <c r="H2946" s="4" t="s">
        <v>2058</v>
      </c>
      <c r="I2946" s="4" t="str">
        <f t="shared" ref="I2946:I3009" si="46">"选项表!" &amp; ADDRESS(ROW(M2946),COLUMN(M2946)) &amp; "#"</f>
        <v>选项表!$M$2946#</v>
      </c>
      <c r="J2946" s="4"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IFERROR(_xlfn._xlws.SORT(
    _xlfn.UNIQUE(
        TRANSPOSE(
            _xlfn.FILTERXML("&lt;select&gt;&lt;x&gt;"&amp;SUBSTITUTE(选项表[[#This Row],[选项表]],",","&lt;/x&gt;&lt;x&gt;") &amp;"&lt;/x&gt;&lt;/select&gt;","//x")
        )
    )
),"无合适选项，请联系作者更新数据")</f>
        <v>8</v>
      </c>
    </row>
    <row r="2947" spans="2:14" x14ac:dyDescent="0.4">
      <c r="B2947" s="4" t="s">
        <v>63</v>
      </c>
      <c r="C2947" s="4" t="s">
        <v>11</v>
      </c>
      <c r="D2947">
        <v>2</v>
      </c>
      <c r="F2947" t="s">
        <v>1983</v>
      </c>
      <c r="G2947" s="4" t="s">
        <v>1875</v>
      </c>
      <c r="H2947" s="4" t="s">
        <v>2055</v>
      </c>
      <c r="I2947" s="4" t="str">
        <f t="shared" si="46"/>
        <v>选项表!$M$2947#</v>
      </c>
      <c r="J2947" s="4"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IFERROR(_xlfn._xlws.SORT(
    _xlfn.UNIQUE(
        TRANSPOSE(
            _xlfn.FILTERXML("&lt;select&gt;&lt;x&gt;"&amp;SUBSTITUTE(选项表[[#This Row],[选项表]],",","&lt;/x&gt;&lt;x&gt;") &amp;"&lt;/x&gt;&lt;/select&gt;","//x")
        )
    )
),"无合适选项，请联系作者更新数据")</f>
        <v>16</v>
      </c>
    </row>
    <row r="2948" spans="2:14" x14ac:dyDescent="0.4">
      <c r="B2948" s="4" t="s">
        <v>63</v>
      </c>
      <c r="C2948" s="4" t="s">
        <v>11</v>
      </c>
      <c r="D2948">
        <v>4</v>
      </c>
      <c r="F2948" t="s">
        <v>1983</v>
      </c>
      <c r="G2948" s="4" t="s">
        <v>1875</v>
      </c>
      <c r="H2948" s="4" t="s">
        <v>2044</v>
      </c>
      <c r="I2948" s="4" t="str">
        <f t="shared" si="46"/>
        <v>选项表!$M$2948#</v>
      </c>
      <c r="J2948" s="4"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IFERROR(_xlfn._xlws.SORT(
    _xlfn.UNIQUE(
        TRANSPOSE(
            _xlfn.FILTERXML("&lt;select&gt;&lt;x&gt;"&amp;SUBSTITUTE(选项表[[#This Row],[选项表]],",","&lt;/x&gt;&lt;x&gt;") &amp;"&lt;/x&gt;&lt;/select&gt;","//x")
        )
    )
),"无合适选项，请联系作者更新数据")</f>
        <v>32</v>
      </c>
    </row>
    <row r="2949" spans="2:14" x14ac:dyDescent="0.4">
      <c r="B2949" s="4" t="s">
        <v>63</v>
      </c>
      <c r="C2949" s="4" t="s">
        <v>11</v>
      </c>
      <c r="D2949">
        <v>8</v>
      </c>
      <c r="F2949" t="s">
        <v>1983</v>
      </c>
      <c r="G2949" s="4" t="s">
        <v>1875</v>
      </c>
      <c r="H2949" s="4" t="s">
        <v>2045</v>
      </c>
      <c r="I2949" s="4" t="str">
        <f t="shared" si="46"/>
        <v>选项表!$M$2949#</v>
      </c>
      <c r="J2949" s="4"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IFERROR(_xlfn._xlws.SORT(
    _xlfn.UNIQUE(
        TRANSPOSE(
            _xlfn.FILTERXML("&lt;select&gt;&lt;x&gt;"&amp;SUBSTITUTE(选项表[[#This Row],[选项表]],",","&lt;/x&gt;&lt;x&gt;") &amp;"&lt;/x&gt;&lt;/select&gt;","//x")
        )
    )
),"无合适选项，请联系作者更新数据")</f>
        <v>64</v>
      </c>
    </row>
    <row r="2950" spans="2:14" x14ac:dyDescent="0.4">
      <c r="B2950" s="4" t="s">
        <v>63</v>
      </c>
      <c r="C2950" s="4" t="s">
        <v>11</v>
      </c>
      <c r="D2950">
        <v>12</v>
      </c>
      <c r="F2950" t="s">
        <v>1983</v>
      </c>
      <c r="G2950" s="4" t="s">
        <v>1875</v>
      </c>
      <c r="H2950" s="4" t="s">
        <v>2020</v>
      </c>
      <c r="I2950" s="4" t="str">
        <f t="shared" si="46"/>
        <v>选项表!$M$2950#</v>
      </c>
      <c r="J2950" s="4"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IFERROR(_xlfn._xlws.SORT(
    _xlfn.UNIQUE(
        TRANSPOSE(
            _xlfn.FILTERXML("&lt;select&gt;&lt;x&gt;"&amp;SUBSTITUTE(选项表[[#This Row],[选项表]],",","&lt;/x&gt;&lt;x&gt;") &amp;"&lt;/x&gt;&lt;/select&gt;","//x")
        )
    )
),"无合适选项，请联系作者更新数据")</f>
        <v>96</v>
      </c>
    </row>
    <row r="2951" spans="2:14" x14ac:dyDescent="0.4">
      <c r="B2951" s="4" t="s">
        <v>63</v>
      </c>
      <c r="C2951" s="4" t="s">
        <v>11</v>
      </c>
      <c r="D2951">
        <v>16</v>
      </c>
      <c r="F2951" t="s">
        <v>1983</v>
      </c>
      <c r="G2951" s="4" t="s">
        <v>1875</v>
      </c>
      <c r="H2951" s="4" t="s">
        <v>2076</v>
      </c>
      <c r="I2951" s="4" t="str">
        <f t="shared" si="46"/>
        <v>选项表!$M$2951#</v>
      </c>
      <c r="J2951" s="4"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IFERROR(_xlfn._xlws.SORT(
    _xlfn.UNIQUE(
        TRANSPOSE(
            _xlfn.FILTERXML("&lt;select&gt;&lt;x&gt;"&amp;SUBSTITUTE(选项表[[#This Row],[选项表]],",","&lt;/x&gt;&lt;x&gt;") &amp;"&lt;/x&gt;&lt;/select&gt;","//x")
        )
    )
),"无合适选项，请联系作者更新数据")</f>
        <v>128</v>
      </c>
    </row>
    <row r="2952" spans="2:14" x14ac:dyDescent="0.4">
      <c r="B2952" s="4" t="s">
        <v>63</v>
      </c>
      <c r="C2952" s="4" t="s">
        <v>11</v>
      </c>
      <c r="D2952">
        <v>32</v>
      </c>
      <c r="F2952" t="s">
        <v>1983</v>
      </c>
      <c r="G2952" s="4" t="s">
        <v>1875</v>
      </c>
      <c r="H2952" s="4" t="s">
        <v>2111</v>
      </c>
      <c r="I2952" s="4" t="str">
        <f t="shared" si="46"/>
        <v>选项表!$M$2952#</v>
      </c>
      <c r="J2952" s="4"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IFERROR(_xlfn._xlws.SORT(
    _xlfn.UNIQUE(
        TRANSPOSE(
            _xlfn.FILTERXML("&lt;select&gt;&lt;x&gt;"&amp;SUBSTITUTE(选项表[[#This Row],[选项表]],",","&lt;/x&gt;&lt;x&gt;") &amp;"&lt;/x&gt;&lt;/select&gt;","//x")
        )
    )
),"无合适选项，请联系作者更新数据")</f>
        <v>256</v>
      </c>
    </row>
    <row r="2953" spans="2:14" x14ac:dyDescent="0.4">
      <c r="B2953" s="4" t="s">
        <v>63</v>
      </c>
      <c r="C2953" s="4" t="s">
        <v>11</v>
      </c>
      <c r="D2953">
        <v>64</v>
      </c>
      <c r="F2953" t="s">
        <v>1983</v>
      </c>
      <c r="G2953" s="4" t="s">
        <v>1875</v>
      </c>
      <c r="H2953" s="4" t="s">
        <v>2123</v>
      </c>
      <c r="I2953" s="4" t="str">
        <f t="shared" si="46"/>
        <v>选项表!$M$2953#</v>
      </c>
      <c r="J2953" s="4"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IFERROR(_xlfn._xlws.SORT(
    _xlfn.UNIQUE(
        TRANSPOSE(
            _xlfn.FILTERXML("&lt;select&gt;&lt;x&gt;"&amp;SUBSTITUTE(选项表[[#This Row],[选项表]],",","&lt;/x&gt;&lt;x&gt;") &amp;"&lt;/x&gt;&lt;/select&gt;","//x")
        )
    )
),"无合适选项，请联系作者更新数据")</f>
        <v>512</v>
      </c>
    </row>
    <row r="2954" spans="2:14" x14ac:dyDescent="0.4">
      <c r="B2954" s="4" t="s">
        <v>63</v>
      </c>
      <c r="C2954" s="4" t="s">
        <v>11</v>
      </c>
      <c r="D2954">
        <v>1</v>
      </c>
      <c r="F2954" t="s">
        <v>1984</v>
      </c>
      <c r="G2954" s="4" t="s">
        <v>1875</v>
      </c>
      <c r="H2954" s="4" t="s">
        <v>2058</v>
      </c>
      <c r="I2954" s="4" t="str">
        <f t="shared" si="46"/>
        <v>选项表!$M$2954#</v>
      </c>
      <c r="J2954" s="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IFERROR(_xlfn._xlws.SORT(
    _xlfn.UNIQUE(
        TRANSPOSE(
            _xlfn.FILTERXML("&lt;select&gt;&lt;x&gt;"&amp;SUBSTITUTE(选项表[[#This Row],[选项表]],",","&lt;/x&gt;&lt;x&gt;") &amp;"&lt;/x&gt;&lt;/select&gt;","//x")
        )
    )
),"无合适选项，请联系作者更新数据")</f>
        <v>8</v>
      </c>
    </row>
    <row r="2955" spans="2:14" x14ac:dyDescent="0.4">
      <c r="B2955" s="4" t="s">
        <v>63</v>
      </c>
      <c r="C2955" s="4" t="s">
        <v>11</v>
      </c>
      <c r="D2955">
        <v>2</v>
      </c>
      <c r="F2955" t="s">
        <v>1984</v>
      </c>
      <c r="G2955" s="4" t="s">
        <v>1875</v>
      </c>
      <c r="H2955" s="4" t="s">
        <v>2055</v>
      </c>
      <c r="I2955" s="4" t="str">
        <f t="shared" si="46"/>
        <v>选项表!$M$2955#</v>
      </c>
      <c r="J2955" s="4"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IFERROR(_xlfn._xlws.SORT(
    _xlfn.UNIQUE(
        TRANSPOSE(
            _xlfn.FILTERXML("&lt;select&gt;&lt;x&gt;"&amp;SUBSTITUTE(选项表[[#This Row],[选项表]],",","&lt;/x&gt;&lt;x&gt;") &amp;"&lt;/x&gt;&lt;/select&gt;","//x")
        )
    )
),"无合适选项，请联系作者更新数据")</f>
        <v>16</v>
      </c>
    </row>
    <row r="2956" spans="2:14" x14ac:dyDescent="0.4">
      <c r="B2956" s="4" t="s">
        <v>63</v>
      </c>
      <c r="C2956" s="4" t="s">
        <v>11</v>
      </c>
      <c r="D2956">
        <v>4</v>
      </c>
      <c r="F2956" t="s">
        <v>1984</v>
      </c>
      <c r="G2956" s="4" t="s">
        <v>1875</v>
      </c>
      <c r="H2956" s="4" t="s">
        <v>2044</v>
      </c>
      <c r="I2956" s="4" t="str">
        <f t="shared" si="46"/>
        <v>选项表!$M$2956#</v>
      </c>
      <c r="J2956" s="4"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IFERROR(_xlfn._xlws.SORT(
    _xlfn.UNIQUE(
        TRANSPOSE(
            _xlfn.FILTERXML("&lt;select&gt;&lt;x&gt;"&amp;SUBSTITUTE(选项表[[#This Row],[选项表]],",","&lt;/x&gt;&lt;x&gt;") &amp;"&lt;/x&gt;&lt;/select&gt;","//x")
        )
    )
),"无合适选项，请联系作者更新数据")</f>
        <v>32</v>
      </c>
    </row>
    <row r="2957" spans="2:14" x14ac:dyDescent="0.4">
      <c r="B2957" s="4" t="s">
        <v>63</v>
      </c>
      <c r="C2957" s="4" t="s">
        <v>11</v>
      </c>
      <c r="D2957">
        <v>8</v>
      </c>
      <c r="F2957" t="s">
        <v>1984</v>
      </c>
      <c r="G2957" s="4" t="s">
        <v>1875</v>
      </c>
      <c r="H2957" s="4" t="s">
        <v>2045</v>
      </c>
      <c r="I2957" s="4" t="str">
        <f t="shared" si="46"/>
        <v>选项表!$M$2957#</v>
      </c>
      <c r="J2957" s="4"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IFERROR(_xlfn._xlws.SORT(
    _xlfn.UNIQUE(
        TRANSPOSE(
            _xlfn.FILTERXML("&lt;select&gt;&lt;x&gt;"&amp;SUBSTITUTE(选项表[[#This Row],[选项表]],",","&lt;/x&gt;&lt;x&gt;") &amp;"&lt;/x&gt;&lt;/select&gt;","//x")
        )
    )
),"无合适选项，请联系作者更新数据")</f>
        <v>64</v>
      </c>
    </row>
    <row r="2958" spans="2:14" x14ac:dyDescent="0.4">
      <c r="B2958" s="4" t="s">
        <v>63</v>
      </c>
      <c r="C2958" s="4" t="s">
        <v>11</v>
      </c>
      <c r="D2958">
        <v>12</v>
      </c>
      <c r="F2958" t="s">
        <v>1984</v>
      </c>
      <c r="G2958" s="4" t="s">
        <v>1875</v>
      </c>
      <c r="H2958" s="4" t="s">
        <v>2233</v>
      </c>
      <c r="I2958" s="4" t="str">
        <f t="shared" si="46"/>
        <v>选项表!$M$2958#</v>
      </c>
      <c r="J2958" s="4"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N2958">IFERROR(_xlfn._xlws.SORT(
    _xlfn.UNIQUE(
        TRANSPOSE(
            _xlfn.FILTERXML("&lt;select&gt;&lt;x&gt;"&amp;SUBSTITUTE(选项表[[#This Row],[选项表]],",","&lt;/x&gt;&lt;x&gt;") &amp;"&lt;/x&gt;&lt;/select&gt;","//x")
        )
    )
),"无合适选项，请联系作者更新数据")</f>
        <v>96</v>
      </c>
      <c r="N2958">
        <v>144</v>
      </c>
    </row>
    <row r="2959" spans="2:14" x14ac:dyDescent="0.4">
      <c r="B2959" s="4" t="s">
        <v>63</v>
      </c>
      <c r="C2959" s="4" t="s">
        <v>11</v>
      </c>
      <c r="D2959">
        <v>16</v>
      </c>
      <c r="F2959" t="s">
        <v>1984</v>
      </c>
      <c r="G2959" s="4" t="s">
        <v>1875</v>
      </c>
      <c r="H2959" s="4" t="s">
        <v>2234</v>
      </c>
      <c r="I2959" s="4" t="str">
        <f t="shared" si="46"/>
        <v>选项表!$M$2959#</v>
      </c>
      <c r="J2959" s="4"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N2959">IFERROR(_xlfn._xlws.SORT(
    _xlfn.UNIQUE(
        TRANSPOSE(
            _xlfn.FILTERXML("&lt;select&gt;&lt;x&gt;"&amp;SUBSTITUTE(选项表[[#This Row],[选项表]],",","&lt;/x&gt;&lt;x&gt;") &amp;"&lt;/x&gt;&lt;/select&gt;","//x")
        )
    )
),"无合适选项，请联系作者更新数据")</f>
        <v>128</v>
      </c>
      <c r="N2959">
        <v>192</v>
      </c>
    </row>
    <row r="2960" spans="2:14" x14ac:dyDescent="0.4">
      <c r="B2960" s="4" t="s">
        <v>63</v>
      </c>
      <c r="C2960" s="4" t="s">
        <v>11</v>
      </c>
      <c r="D2960">
        <v>24</v>
      </c>
      <c r="F2960" t="s">
        <v>1984</v>
      </c>
      <c r="G2960" s="4" t="s">
        <v>1875</v>
      </c>
      <c r="H2960" s="4" t="s">
        <v>2047</v>
      </c>
      <c r="I2960" s="4" t="str">
        <f t="shared" si="46"/>
        <v>选项表!$M$2960#</v>
      </c>
      <c r="J2960" s="4"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192</v>
      </c>
    </row>
    <row r="2961" spans="2:14" x14ac:dyDescent="0.4">
      <c r="B2961" s="4" t="s">
        <v>63</v>
      </c>
      <c r="C2961" s="4" t="s">
        <v>11</v>
      </c>
      <c r="D2961">
        <v>32</v>
      </c>
      <c r="F2961" t="s">
        <v>1984</v>
      </c>
      <c r="G2961" s="4" t="s">
        <v>1875</v>
      </c>
      <c r="H2961" s="4" t="s">
        <v>2235</v>
      </c>
      <c r="I2961" s="4" t="str">
        <f t="shared" si="46"/>
        <v>选项表!$M$2961#</v>
      </c>
      <c r="J2961" s="4"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N2961">IFERROR(_xlfn._xlws.SORT(
    _xlfn.UNIQUE(
        TRANSPOSE(
            _xlfn.FILTERXML("&lt;select&gt;&lt;x&gt;"&amp;SUBSTITUTE(选项表[[#This Row],[选项表]],",","&lt;/x&gt;&lt;x&gt;") &amp;"&lt;/x&gt;&lt;/select&gt;","//x")
        )
    )
),"无合适选项，请联系作者更新数据")</f>
        <v>256</v>
      </c>
      <c r="N2961">
        <v>384</v>
      </c>
    </row>
    <row r="2962" spans="2:14" x14ac:dyDescent="0.4">
      <c r="B2962" s="4" t="s">
        <v>63</v>
      </c>
      <c r="C2962" s="4" t="s">
        <v>11</v>
      </c>
      <c r="D2962">
        <v>64</v>
      </c>
      <c r="F2962" t="s">
        <v>1984</v>
      </c>
      <c r="G2962" s="4" t="s">
        <v>1875</v>
      </c>
      <c r="H2962" s="4" t="s">
        <v>2123</v>
      </c>
      <c r="I2962" s="4" t="str">
        <f t="shared" si="46"/>
        <v>选项表!$M$2962#</v>
      </c>
      <c r="J2962" s="4"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512</v>
      </c>
    </row>
    <row r="2963" spans="2:14" x14ac:dyDescent="0.4">
      <c r="B2963" s="4" t="s">
        <v>63</v>
      </c>
      <c r="C2963" s="4" t="s">
        <v>11</v>
      </c>
      <c r="D2963">
        <v>72</v>
      </c>
      <c r="F2963" t="s">
        <v>1984</v>
      </c>
      <c r="G2963" s="4" t="s">
        <v>1875</v>
      </c>
      <c r="H2963" s="4" t="s">
        <v>2127</v>
      </c>
      <c r="I2963" s="4" t="str">
        <f t="shared" si="46"/>
        <v>选项表!$M$2963#</v>
      </c>
      <c r="J2963" s="4"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648</v>
      </c>
    </row>
    <row r="2964" spans="2:14" x14ac:dyDescent="0.4">
      <c r="B2964" s="4" t="s">
        <v>63</v>
      </c>
      <c r="C2964" s="4" t="s">
        <v>11</v>
      </c>
      <c r="D2964">
        <v>1</v>
      </c>
      <c r="F2964" t="s">
        <v>1985</v>
      </c>
      <c r="G2964" s="4" t="s">
        <v>1875</v>
      </c>
      <c r="H2964" s="4" t="s">
        <v>2058</v>
      </c>
      <c r="I2964" s="4" t="str">
        <f t="shared" si="46"/>
        <v>选项表!$M$2964#</v>
      </c>
      <c r="J2964" s="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8</v>
      </c>
    </row>
    <row r="2965" spans="2:14" x14ac:dyDescent="0.4">
      <c r="B2965" s="4" t="s">
        <v>63</v>
      </c>
      <c r="C2965" s="4" t="s">
        <v>11</v>
      </c>
      <c r="D2965">
        <v>2</v>
      </c>
      <c r="F2965" t="s">
        <v>1985</v>
      </c>
      <c r="G2965" s="4" t="s">
        <v>1875</v>
      </c>
      <c r="H2965" s="4" t="s">
        <v>2055</v>
      </c>
      <c r="I2965" s="4" t="str">
        <f t="shared" si="46"/>
        <v>选项表!$M$2965#</v>
      </c>
      <c r="J2965" s="4"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IFERROR(_xlfn._xlws.SORT(
    _xlfn.UNIQUE(
        TRANSPOSE(
            _xlfn.FILTERXML("&lt;select&gt;&lt;x&gt;"&amp;SUBSTITUTE(选项表[[#This Row],[选项表]],",","&lt;/x&gt;&lt;x&gt;") &amp;"&lt;/x&gt;&lt;/select&gt;","//x")
        )
    )
),"无合适选项，请联系作者更新数据")</f>
        <v>16</v>
      </c>
    </row>
    <row r="2966" spans="2:14" x14ac:dyDescent="0.4">
      <c r="B2966" s="4" t="s">
        <v>63</v>
      </c>
      <c r="C2966" s="4" t="s">
        <v>11</v>
      </c>
      <c r="D2966">
        <v>4</v>
      </c>
      <c r="F2966" t="s">
        <v>1985</v>
      </c>
      <c r="G2966" s="4" t="s">
        <v>1875</v>
      </c>
      <c r="H2966" s="4" t="s">
        <v>2044</v>
      </c>
      <c r="I2966" s="4" t="str">
        <f t="shared" si="46"/>
        <v>选项表!$M$2966#</v>
      </c>
      <c r="J2966" s="4"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IFERROR(_xlfn._xlws.SORT(
    _xlfn.UNIQUE(
        TRANSPOSE(
            _xlfn.FILTERXML("&lt;select&gt;&lt;x&gt;"&amp;SUBSTITUTE(选项表[[#This Row],[选项表]],",","&lt;/x&gt;&lt;x&gt;") &amp;"&lt;/x&gt;&lt;/select&gt;","//x")
        )
    )
),"无合适选项，请联系作者更新数据")</f>
        <v>32</v>
      </c>
    </row>
    <row r="2967" spans="2:14" x14ac:dyDescent="0.4">
      <c r="B2967" s="4" t="s">
        <v>63</v>
      </c>
      <c r="C2967" s="4" t="s">
        <v>11</v>
      </c>
      <c r="D2967">
        <v>8</v>
      </c>
      <c r="F2967" t="s">
        <v>1985</v>
      </c>
      <c r="G2967" s="4" t="s">
        <v>1875</v>
      </c>
      <c r="H2967" s="4" t="s">
        <v>2045</v>
      </c>
      <c r="I2967" s="4" t="str">
        <f t="shared" si="46"/>
        <v>选项表!$M$2967#</v>
      </c>
      <c r="J2967" s="4"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IFERROR(_xlfn._xlws.SORT(
    _xlfn.UNIQUE(
        TRANSPOSE(
            _xlfn.FILTERXML("&lt;select&gt;&lt;x&gt;"&amp;SUBSTITUTE(选项表[[#This Row],[选项表]],",","&lt;/x&gt;&lt;x&gt;") &amp;"&lt;/x&gt;&lt;/select&gt;","//x")
        )
    )
),"无合适选项，请联系作者更新数据")</f>
        <v>64</v>
      </c>
    </row>
    <row r="2968" spans="2:14" x14ac:dyDescent="0.4">
      <c r="B2968" s="4" t="s">
        <v>63</v>
      </c>
      <c r="C2968" s="4" t="s">
        <v>11</v>
      </c>
      <c r="D2968">
        <v>12</v>
      </c>
      <c r="F2968" t="s">
        <v>1985</v>
      </c>
      <c r="G2968" s="4" t="s">
        <v>1875</v>
      </c>
      <c r="H2968" s="4" t="s">
        <v>2233</v>
      </c>
      <c r="I2968" s="4" t="str">
        <f t="shared" si="46"/>
        <v>选项表!$M$2968#</v>
      </c>
      <c r="J2968" s="4"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N2968">IFERROR(_xlfn._xlws.SORT(
    _xlfn.UNIQUE(
        TRANSPOSE(
            _xlfn.FILTERXML("&lt;select&gt;&lt;x&gt;"&amp;SUBSTITUTE(选项表[[#This Row],[选项表]],",","&lt;/x&gt;&lt;x&gt;") &amp;"&lt;/x&gt;&lt;/select&gt;","//x")
        )
    )
),"无合适选项，请联系作者更新数据")</f>
        <v>96</v>
      </c>
      <c r="N2968">
        <v>144</v>
      </c>
    </row>
    <row r="2969" spans="2:14" x14ac:dyDescent="0.4">
      <c r="B2969" s="4" t="s">
        <v>63</v>
      </c>
      <c r="C2969" s="4" t="s">
        <v>11</v>
      </c>
      <c r="D2969">
        <v>16</v>
      </c>
      <c r="F2969" t="s">
        <v>1985</v>
      </c>
      <c r="G2969" s="4" t="s">
        <v>1875</v>
      </c>
      <c r="H2969" s="4" t="s">
        <v>2234</v>
      </c>
      <c r="I2969" s="4" t="str">
        <f t="shared" si="46"/>
        <v>选项表!$M$2969#</v>
      </c>
      <c r="J2969" s="4"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N2969">IFERROR(_xlfn._xlws.SORT(
    _xlfn.UNIQUE(
        TRANSPOSE(
            _xlfn.FILTERXML("&lt;select&gt;&lt;x&gt;"&amp;SUBSTITUTE(选项表[[#This Row],[选项表]],",","&lt;/x&gt;&lt;x&gt;") &amp;"&lt;/x&gt;&lt;/select&gt;","//x")
        )
    )
),"无合适选项，请联系作者更新数据")</f>
        <v>128</v>
      </c>
      <c r="N2969">
        <v>192</v>
      </c>
    </row>
    <row r="2970" spans="2:14" x14ac:dyDescent="0.4">
      <c r="B2970" s="4" t="s">
        <v>63</v>
      </c>
      <c r="C2970" s="4" t="s">
        <v>11</v>
      </c>
      <c r="D2970">
        <v>32</v>
      </c>
      <c r="F2970" t="s">
        <v>1985</v>
      </c>
      <c r="G2970" s="4" t="s">
        <v>1875</v>
      </c>
      <c r="H2970" s="4" t="s">
        <v>2235</v>
      </c>
      <c r="I2970" s="4" t="str">
        <f t="shared" si="46"/>
        <v>选项表!$M$2970#</v>
      </c>
      <c r="J2970" s="4"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N2970">IFERROR(_xlfn._xlws.SORT(
    _xlfn.UNIQUE(
        TRANSPOSE(
            _xlfn.FILTERXML("&lt;select&gt;&lt;x&gt;"&amp;SUBSTITUTE(选项表[[#This Row],[选项表]],",","&lt;/x&gt;&lt;x&gt;") &amp;"&lt;/x&gt;&lt;/select&gt;","//x")
        )
    )
),"无合适选项，请联系作者更新数据")</f>
        <v>256</v>
      </c>
      <c r="N2970">
        <v>384</v>
      </c>
    </row>
    <row r="2971" spans="2:14" x14ac:dyDescent="0.4">
      <c r="B2971" s="4" t="s">
        <v>63</v>
      </c>
      <c r="C2971" s="4" t="s">
        <v>11</v>
      </c>
      <c r="D2971">
        <v>64</v>
      </c>
      <c r="F2971" t="s">
        <v>1985</v>
      </c>
      <c r="G2971" s="4" t="s">
        <v>1875</v>
      </c>
      <c r="H2971" s="4" t="s">
        <v>2123</v>
      </c>
      <c r="I2971" s="4" t="str">
        <f t="shared" si="46"/>
        <v>选项表!$M$2971#</v>
      </c>
      <c r="J2971" s="4"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512</v>
      </c>
    </row>
    <row r="2972" spans="2:14" x14ac:dyDescent="0.4">
      <c r="B2972" s="4" t="s">
        <v>63</v>
      </c>
      <c r="C2972" s="4" t="s">
        <v>11</v>
      </c>
      <c r="D2972">
        <v>1</v>
      </c>
      <c r="F2972" t="s">
        <v>1986</v>
      </c>
      <c r="G2972" s="4" t="s">
        <v>1875</v>
      </c>
      <c r="H2972" s="4" t="s">
        <v>2058</v>
      </c>
      <c r="I2972" s="4" t="str">
        <f t="shared" si="46"/>
        <v>选项表!$M$2972#</v>
      </c>
      <c r="J2972" s="4"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8</v>
      </c>
    </row>
    <row r="2973" spans="2:14" x14ac:dyDescent="0.4">
      <c r="B2973" s="4" t="s">
        <v>63</v>
      </c>
      <c r="C2973" s="4" t="s">
        <v>11</v>
      </c>
      <c r="D2973">
        <v>2</v>
      </c>
      <c r="F2973" t="s">
        <v>1986</v>
      </c>
      <c r="G2973" s="4" t="s">
        <v>1875</v>
      </c>
      <c r="H2973" s="4" t="s">
        <v>2055</v>
      </c>
      <c r="I2973" s="4" t="str">
        <f t="shared" si="46"/>
        <v>选项表!$M$2973#</v>
      </c>
      <c r="J2973" s="4"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16</v>
      </c>
    </row>
    <row r="2974" spans="2:14" x14ac:dyDescent="0.4">
      <c r="B2974" s="4" t="s">
        <v>63</v>
      </c>
      <c r="C2974" s="4" t="s">
        <v>11</v>
      </c>
      <c r="D2974">
        <v>4</v>
      </c>
      <c r="F2974" t="s">
        <v>1986</v>
      </c>
      <c r="G2974" s="4" t="s">
        <v>1875</v>
      </c>
      <c r="H2974" s="4" t="s">
        <v>2044</v>
      </c>
      <c r="I2974" s="4" t="str">
        <f t="shared" si="46"/>
        <v>选项表!$M$2974#</v>
      </c>
      <c r="J2974" s="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32</v>
      </c>
    </row>
    <row r="2975" spans="2:14" x14ac:dyDescent="0.4">
      <c r="B2975" s="4" t="s">
        <v>63</v>
      </c>
      <c r="C2975" s="4" t="s">
        <v>11</v>
      </c>
      <c r="D2975">
        <v>8</v>
      </c>
      <c r="F2975" t="s">
        <v>1986</v>
      </c>
      <c r="G2975" s="4" t="s">
        <v>1875</v>
      </c>
      <c r="H2975" s="4" t="s">
        <v>2045</v>
      </c>
      <c r="I2975" s="4" t="str">
        <f t="shared" si="46"/>
        <v>选项表!$M$2975#</v>
      </c>
      <c r="J2975" s="4"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64</v>
      </c>
    </row>
    <row r="2976" spans="2:14" x14ac:dyDescent="0.4">
      <c r="B2976" s="4" t="s">
        <v>63</v>
      </c>
      <c r="C2976" s="4" t="s">
        <v>11</v>
      </c>
      <c r="D2976">
        <v>12</v>
      </c>
      <c r="F2976" t="s">
        <v>1986</v>
      </c>
      <c r="G2976" s="4" t="s">
        <v>1875</v>
      </c>
      <c r="H2976" s="4" t="s">
        <v>2020</v>
      </c>
      <c r="I2976" s="4" t="str">
        <f t="shared" si="46"/>
        <v>选项表!$M$2976#</v>
      </c>
      <c r="J2976" s="4"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96</v>
      </c>
    </row>
    <row r="2977" spans="2:15" x14ac:dyDescent="0.4">
      <c r="B2977" s="4" t="s">
        <v>63</v>
      </c>
      <c r="C2977" s="4" t="s">
        <v>11</v>
      </c>
      <c r="D2977">
        <v>16</v>
      </c>
      <c r="F2977" t="s">
        <v>1986</v>
      </c>
      <c r="G2977" s="4" t="s">
        <v>1875</v>
      </c>
      <c r="H2977" s="4" t="s">
        <v>2076</v>
      </c>
      <c r="I2977" s="4" t="str">
        <f t="shared" si="46"/>
        <v>选项表!$M$2977#</v>
      </c>
      <c r="J2977" s="4"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128</v>
      </c>
    </row>
    <row r="2978" spans="2:15" x14ac:dyDescent="0.4">
      <c r="B2978" s="4" t="s">
        <v>63</v>
      </c>
      <c r="C2978" s="4" t="s">
        <v>11</v>
      </c>
      <c r="D2978">
        <v>24</v>
      </c>
      <c r="F2978" t="s">
        <v>1986</v>
      </c>
      <c r="G2978" s="4" t="s">
        <v>1875</v>
      </c>
      <c r="H2978" s="4" t="s">
        <v>2047</v>
      </c>
      <c r="I2978" s="4" t="str">
        <f t="shared" si="46"/>
        <v>选项表!$M$2978#</v>
      </c>
      <c r="J2978" s="4"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192</v>
      </c>
    </row>
    <row r="2979" spans="2:15" x14ac:dyDescent="0.4">
      <c r="B2979" s="4" t="s">
        <v>63</v>
      </c>
      <c r="C2979" s="4" t="s">
        <v>11</v>
      </c>
      <c r="D2979">
        <v>32</v>
      </c>
      <c r="F2979" t="s">
        <v>1986</v>
      </c>
      <c r="G2979" s="4" t="s">
        <v>1875</v>
      </c>
      <c r="H2979" s="4" t="s">
        <v>2111</v>
      </c>
      <c r="I2979" s="4" t="str">
        <f t="shared" si="46"/>
        <v>选项表!$M$2979#</v>
      </c>
      <c r="J2979" s="4"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256</v>
      </c>
    </row>
    <row r="2980" spans="2:15" x14ac:dyDescent="0.4">
      <c r="B2980" s="4" t="s">
        <v>63</v>
      </c>
      <c r="C2980" s="4" t="s">
        <v>11</v>
      </c>
      <c r="D2980">
        <v>48</v>
      </c>
      <c r="F2980" t="s">
        <v>1986</v>
      </c>
      <c r="G2980" s="4" t="s">
        <v>1875</v>
      </c>
      <c r="H2980" s="4" t="s">
        <v>2021</v>
      </c>
      <c r="I2980" s="4" t="str">
        <f t="shared" si="46"/>
        <v>选项表!$M$2980#</v>
      </c>
      <c r="J2980" s="4"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IFERROR(_xlfn._xlws.SORT(
    _xlfn.UNIQUE(
        TRANSPOSE(
            _xlfn.FILTERXML("&lt;select&gt;&lt;x&gt;"&amp;SUBSTITUTE(选项表[[#This Row],[选项表]],",","&lt;/x&gt;&lt;x&gt;") &amp;"&lt;/x&gt;&lt;/select&gt;","//x")
        )
    )
),"无合适选项，请联系作者更新数据")</f>
        <v>384</v>
      </c>
    </row>
    <row r="2981" spans="2:15" x14ac:dyDescent="0.4">
      <c r="B2981" s="4" t="s">
        <v>63</v>
      </c>
      <c r="C2981" s="4" t="s">
        <v>11</v>
      </c>
      <c r="D2981">
        <v>56</v>
      </c>
      <c r="F2981" t="s">
        <v>1986</v>
      </c>
      <c r="G2981" s="4" t="s">
        <v>1875</v>
      </c>
      <c r="H2981" s="4" t="s">
        <v>2119</v>
      </c>
      <c r="I2981" s="4" t="str">
        <f t="shared" si="46"/>
        <v>选项表!$M$2981#</v>
      </c>
      <c r="J2981" s="4"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IFERROR(_xlfn._xlws.SORT(
    _xlfn.UNIQUE(
        TRANSPOSE(
            _xlfn.FILTERXML("&lt;select&gt;&lt;x&gt;"&amp;SUBSTITUTE(选项表[[#This Row],[选项表]],",","&lt;/x&gt;&lt;x&gt;") &amp;"&lt;/x&gt;&lt;/select&gt;","//x")
        )
    )
),"无合适选项，请联系作者更新数据")</f>
        <v>448</v>
      </c>
    </row>
    <row r="2982" spans="2:15" x14ac:dyDescent="0.4">
      <c r="B2982" s="4" t="s">
        <v>63</v>
      </c>
      <c r="C2982" s="4" t="s">
        <v>11</v>
      </c>
      <c r="D2982">
        <v>2</v>
      </c>
      <c r="F2982" t="s">
        <v>1962</v>
      </c>
      <c r="G2982" s="4" t="s">
        <v>1875</v>
      </c>
      <c r="H2982" s="4" t="s">
        <v>2060</v>
      </c>
      <c r="I2982" s="4" t="str">
        <f t="shared" si="46"/>
        <v>选项表!$M$2982#</v>
      </c>
      <c r="J2982" s="4"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IFERROR(_xlfn._xlws.SORT(
    _xlfn.UNIQUE(
        TRANSPOSE(
            _xlfn.FILTERXML("&lt;select&gt;&lt;x&gt;"&amp;SUBSTITUTE(选项表[[#This Row],[选项表]],",","&lt;/x&gt;&lt;x&gt;") &amp;"&lt;/x&gt;&lt;/select&gt;","//x")
        )
    )
),"无合适选项，请联系作者更新数据")</f>
        <v>4</v>
      </c>
    </row>
    <row r="2983" spans="2:15" x14ac:dyDescent="0.4">
      <c r="B2983" s="4" t="s">
        <v>63</v>
      </c>
      <c r="C2983" s="4" t="s">
        <v>11</v>
      </c>
      <c r="D2983">
        <v>4</v>
      </c>
      <c r="F2983" t="s">
        <v>1962</v>
      </c>
      <c r="G2983" s="4" t="s">
        <v>1875</v>
      </c>
      <c r="H2983" s="4" t="s">
        <v>2217</v>
      </c>
      <c r="I2983" s="4" t="str">
        <f t="shared" si="46"/>
        <v>选项表!$M$2983#</v>
      </c>
      <c r="J2983" s="4"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N2983">IFERROR(_xlfn._xlws.SORT(
    _xlfn.UNIQUE(
        TRANSPOSE(
            _xlfn.FILTERXML("&lt;select&gt;&lt;x&gt;"&amp;SUBSTITUTE(选项表[[#This Row],[选项表]],",","&lt;/x&gt;&lt;x&gt;") &amp;"&lt;/x&gt;&lt;/select&gt;","//x")
        )
    )
),"无合适选项，请联系作者更新数据")</f>
        <v>8</v>
      </c>
      <c r="N2983">
        <v>16</v>
      </c>
    </row>
    <row r="2984" spans="2:15" x14ac:dyDescent="0.4">
      <c r="B2984" s="4" t="s">
        <v>63</v>
      </c>
      <c r="C2984" s="4" t="s">
        <v>11</v>
      </c>
      <c r="D2984">
        <v>8</v>
      </c>
      <c r="F2984" t="s">
        <v>1962</v>
      </c>
      <c r="G2984" s="4" t="s">
        <v>1875</v>
      </c>
      <c r="H2984" s="4" t="s">
        <v>2218</v>
      </c>
      <c r="I2984" s="4" t="str">
        <f t="shared" si="46"/>
        <v>选项表!$M$2984#</v>
      </c>
      <c r="J2984" s="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N2984">IFERROR(_xlfn._xlws.SORT(
    _xlfn.UNIQUE(
        TRANSPOSE(
            _xlfn.FILTERXML("&lt;select&gt;&lt;x&gt;"&amp;SUBSTITUTE(选项表[[#This Row],[选项表]],",","&lt;/x&gt;&lt;x&gt;") &amp;"&lt;/x&gt;&lt;/select&gt;","//x")
        )
    )
),"无合适选项，请联系作者更新数据")</f>
        <v>16</v>
      </c>
      <c r="N2984">
        <v>32</v>
      </c>
    </row>
    <row r="2985" spans="2:15" x14ac:dyDescent="0.4">
      <c r="B2985" s="4" t="s">
        <v>63</v>
      </c>
      <c r="C2985" s="4" t="s">
        <v>11</v>
      </c>
      <c r="D2985">
        <v>16</v>
      </c>
      <c r="F2985" t="s">
        <v>1962</v>
      </c>
      <c r="G2985" s="4" t="s">
        <v>1875</v>
      </c>
      <c r="H2985" s="4" t="s">
        <v>2219</v>
      </c>
      <c r="I2985" s="4" t="str">
        <f t="shared" si="46"/>
        <v>选项表!$M$2985#</v>
      </c>
      <c r="J2985" s="4"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N2985">IFERROR(_xlfn._xlws.SORT(
    _xlfn.UNIQUE(
        TRANSPOSE(
            _xlfn.FILTERXML("&lt;select&gt;&lt;x&gt;"&amp;SUBSTITUTE(选项表[[#This Row],[选项表]],",","&lt;/x&gt;&lt;x&gt;") &amp;"&lt;/x&gt;&lt;/select&gt;","//x")
        )
    )
),"无合适选项，请联系作者更新数据")</f>
        <v>32</v>
      </c>
      <c r="N2985">
        <v>64</v>
      </c>
    </row>
    <row r="2986" spans="2:15" x14ac:dyDescent="0.4">
      <c r="B2986" s="4" t="s">
        <v>63</v>
      </c>
      <c r="C2986" s="4" t="s">
        <v>11</v>
      </c>
      <c r="D2986">
        <v>32</v>
      </c>
      <c r="F2986" t="s">
        <v>1962</v>
      </c>
      <c r="G2986" s="4" t="s">
        <v>1875</v>
      </c>
      <c r="H2986" s="4" t="s">
        <v>2023</v>
      </c>
      <c r="I2986" s="4" t="str">
        <f t="shared" si="46"/>
        <v>选项表!$M$2986#</v>
      </c>
      <c r="J2986" s="4"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O2986">IFERROR(_xlfn._xlws.SORT(
    _xlfn.UNIQUE(
        TRANSPOSE(
            _xlfn.FILTERXML("&lt;select&gt;&lt;x&gt;"&amp;SUBSTITUTE(选项表[[#This Row],[选项表]],",","&lt;/x&gt;&lt;x&gt;") &amp;"&lt;/x&gt;&lt;/select&gt;","//x")
        )
    )
),"无合适选项，请联系作者更新数据")</f>
        <v>64</v>
      </c>
      <c r="N2986">
        <v>128</v>
      </c>
      <c r="O2986">
        <v>256</v>
      </c>
    </row>
    <row r="2987" spans="2:15" x14ac:dyDescent="0.4">
      <c r="B2987" s="4" t="s">
        <v>63</v>
      </c>
      <c r="C2987" s="4" t="s">
        <v>11</v>
      </c>
      <c r="D2987">
        <v>48</v>
      </c>
      <c r="F2987" t="s">
        <v>1962</v>
      </c>
      <c r="G2987" s="4" t="s">
        <v>1875</v>
      </c>
      <c r="H2987" s="4" t="s">
        <v>2221</v>
      </c>
      <c r="I2987" s="4" t="str">
        <f t="shared" si="46"/>
        <v>选项表!$M$2987#</v>
      </c>
      <c r="J2987" s="4"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N2987">IFERROR(_xlfn._xlws.SORT(
    _xlfn.UNIQUE(
        TRANSPOSE(
            _xlfn.FILTERXML("&lt;select&gt;&lt;x&gt;"&amp;SUBSTITUTE(选项表[[#This Row],[选项表]],",","&lt;/x&gt;&lt;x&gt;") &amp;"&lt;/x&gt;&lt;/select&gt;","//x")
        )
    )
),"无合适选项，请联系作者更新数据")</f>
        <v>96</v>
      </c>
      <c r="N2987">
        <v>192</v>
      </c>
    </row>
    <row r="2988" spans="2:15" x14ac:dyDescent="0.4">
      <c r="B2988" s="4" t="s">
        <v>63</v>
      </c>
      <c r="C2988" s="4" t="s">
        <v>11</v>
      </c>
      <c r="D2988">
        <v>52</v>
      </c>
      <c r="F2988" t="s">
        <v>1962</v>
      </c>
      <c r="G2988" s="4" t="s">
        <v>1875</v>
      </c>
      <c r="H2988" s="4" t="s">
        <v>2064</v>
      </c>
      <c r="I2988" s="4" t="str">
        <f t="shared" si="46"/>
        <v>选项表!$M$2988#</v>
      </c>
      <c r="J2988" s="4"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184</v>
      </c>
    </row>
    <row r="2989" spans="2:15" x14ac:dyDescent="0.4">
      <c r="B2989" s="4" t="s">
        <v>63</v>
      </c>
      <c r="C2989" s="4" t="s">
        <v>11</v>
      </c>
      <c r="D2989">
        <v>64</v>
      </c>
      <c r="F2989" t="s">
        <v>1962</v>
      </c>
      <c r="G2989" s="4" t="s">
        <v>1875</v>
      </c>
      <c r="H2989" s="4" t="s">
        <v>2222</v>
      </c>
      <c r="I2989" s="4" t="str">
        <f t="shared" si="46"/>
        <v>选项表!$M$2989#</v>
      </c>
      <c r="J2989" s="4"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N2989">IFERROR(_xlfn._xlws.SORT(
    _xlfn.UNIQUE(
        TRANSPOSE(
            _xlfn.FILTERXML("&lt;select&gt;&lt;x&gt;"&amp;SUBSTITUTE(选项表[[#This Row],[选项表]],",","&lt;/x&gt;&lt;x&gt;") &amp;"&lt;/x&gt;&lt;/select&gt;","//x")
        )
    )
),"无合适选项，请联系作者更新数据")</f>
        <v>128</v>
      </c>
      <c r="N2989">
        <v>256</v>
      </c>
    </row>
    <row r="2990" spans="2:15" x14ac:dyDescent="0.4">
      <c r="B2990" s="4" t="s">
        <v>63</v>
      </c>
      <c r="C2990" s="4" t="s">
        <v>11</v>
      </c>
      <c r="D2990">
        <v>104</v>
      </c>
      <c r="F2990" t="s">
        <v>1962</v>
      </c>
      <c r="G2990" s="4" t="s">
        <v>1875</v>
      </c>
      <c r="H2990" s="4" t="s">
        <v>2066</v>
      </c>
      <c r="I2990" s="4" t="str">
        <f t="shared" si="46"/>
        <v>选项表!$M$2990#</v>
      </c>
      <c r="J2990" s="4"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IFERROR(_xlfn._xlws.SORT(
    _xlfn.UNIQUE(
        TRANSPOSE(
            _xlfn.FILTERXML("&lt;select&gt;&lt;x&gt;"&amp;SUBSTITUTE(选项表[[#This Row],[选项表]],",","&lt;/x&gt;&lt;x&gt;") &amp;"&lt;/x&gt;&lt;/select&gt;","//x")
        )
    )
),"无合适选项，请联系作者更新数据")</f>
        <v>368</v>
      </c>
    </row>
    <row r="2991" spans="2:15" x14ac:dyDescent="0.4">
      <c r="B2991" s="4" t="s">
        <v>63</v>
      </c>
      <c r="C2991" s="4" t="s">
        <v>11</v>
      </c>
      <c r="D2991">
        <v>2</v>
      </c>
      <c r="F2991" t="s">
        <v>1963</v>
      </c>
      <c r="G2991" s="4" t="s">
        <v>1875</v>
      </c>
      <c r="H2991" s="4" t="s">
        <v>2060</v>
      </c>
      <c r="I2991" s="4" t="str">
        <f t="shared" si="46"/>
        <v>选项表!$M$2991#</v>
      </c>
      <c r="J2991" s="4"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4</v>
      </c>
    </row>
    <row r="2992" spans="2:15" x14ac:dyDescent="0.4">
      <c r="B2992" s="4" t="s">
        <v>63</v>
      </c>
      <c r="C2992" s="4" t="s">
        <v>11</v>
      </c>
      <c r="D2992">
        <v>4</v>
      </c>
      <c r="F2992" t="s">
        <v>1963</v>
      </c>
      <c r="G2992" s="4" t="s">
        <v>1875</v>
      </c>
      <c r="H2992" s="4" t="s">
        <v>2217</v>
      </c>
      <c r="I2992" s="4" t="str">
        <f t="shared" si="46"/>
        <v>选项表!$M$2992#</v>
      </c>
      <c r="J2992" s="4"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N2992">IFERROR(_xlfn._xlws.SORT(
    _xlfn.UNIQUE(
        TRANSPOSE(
            _xlfn.FILTERXML("&lt;select&gt;&lt;x&gt;"&amp;SUBSTITUTE(选项表[[#This Row],[选项表]],",","&lt;/x&gt;&lt;x&gt;") &amp;"&lt;/x&gt;&lt;/select&gt;","//x")
        )
    )
),"无合适选项，请联系作者更新数据")</f>
        <v>8</v>
      </c>
      <c r="N2992">
        <v>16</v>
      </c>
    </row>
    <row r="2993" spans="2:15" x14ac:dyDescent="0.4">
      <c r="B2993" s="4" t="s">
        <v>63</v>
      </c>
      <c r="C2993" s="4" t="s">
        <v>11</v>
      </c>
      <c r="D2993">
        <v>8</v>
      </c>
      <c r="F2993" t="s">
        <v>1963</v>
      </c>
      <c r="G2993" s="4" t="s">
        <v>1875</v>
      </c>
      <c r="H2993" s="4" t="s">
        <v>2218</v>
      </c>
      <c r="I2993" s="4" t="str">
        <f t="shared" si="46"/>
        <v>选项表!$M$2993#</v>
      </c>
      <c r="J2993" s="4"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N2993">IFERROR(_xlfn._xlws.SORT(
    _xlfn.UNIQUE(
        TRANSPOSE(
            _xlfn.FILTERXML("&lt;select&gt;&lt;x&gt;"&amp;SUBSTITUTE(选项表[[#This Row],[选项表]],",","&lt;/x&gt;&lt;x&gt;") &amp;"&lt;/x&gt;&lt;/select&gt;","//x")
        )
    )
),"无合适选项，请联系作者更新数据")</f>
        <v>16</v>
      </c>
      <c r="N2993">
        <v>32</v>
      </c>
    </row>
    <row r="2994" spans="2:15" x14ac:dyDescent="0.4">
      <c r="B2994" s="4" t="s">
        <v>63</v>
      </c>
      <c r="C2994" s="4" t="s">
        <v>11</v>
      </c>
      <c r="D2994">
        <v>16</v>
      </c>
      <c r="F2994" t="s">
        <v>1963</v>
      </c>
      <c r="G2994" s="4" t="s">
        <v>1875</v>
      </c>
      <c r="H2994" s="4" t="s">
        <v>2045</v>
      </c>
      <c r="I2994" s="4" t="str">
        <f t="shared" si="46"/>
        <v>选项表!$M$2994#</v>
      </c>
      <c r="J2994" s="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IFERROR(_xlfn._xlws.SORT(
    _xlfn.UNIQUE(
        TRANSPOSE(
            _xlfn.FILTERXML("&lt;select&gt;&lt;x&gt;"&amp;SUBSTITUTE(选项表[[#This Row],[选项表]],",","&lt;/x&gt;&lt;x&gt;") &amp;"&lt;/x&gt;&lt;/select&gt;","//x")
        )
    )
),"无合适选项，请联系作者更新数据")</f>
        <v>64</v>
      </c>
    </row>
    <row r="2995" spans="2:15" x14ac:dyDescent="0.4">
      <c r="B2995" s="4" t="s">
        <v>63</v>
      </c>
      <c r="C2995" s="4" t="s">
        <v>11</v>
      </c>
      <c r="D2995">
        <v>32</v>
      </c>
      <c r="F2995" t="s">
        <v>1963</v>
      </c>
      <c r="G2995" s="4" t="s">
        <v>1875</v>
      </c>
      <c r="H2995" s="4" t="s">
        <v>2112</v>
      </c>
      <c r="I2995" s="4" t="str">
        <f t="shared" si="46"/>
        <v>选项表!$M$2995#</v>
      </c>
      <c r="J2995" s="4"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IFERROR(_xlfn._xlws.SORT(
    _xlfn.UNIQUE(
        TRANSPOSE(
            _xlfn.FILTERXML("&lt;select&gt;&lt;x&gt;"&amp;SUBSTITUTE(选项表[[#This Row],[选项表]],",","&lt;/x&gt;&lt;x&gt;") &amp;"&lt;/x&gt;&lt;/select&gt;","//x")
        )
    )
),"无合适选项，请联系作者更新数据")</f>
        <v>174</v>
      </c>
    </row>
    <row r="2996" spans="2:15" x14ac:dyDescent="0.4">
      <c r="B2996" s="4" t="s">
        <v>63</v>
      </c>
      <c r="C2996" s="4" t="s">
        <v>11</v>
      </c>
      <c r="D2996">
        <v>64</v>
      </c>
      <c r="F2996" t="s">
        <v>1963</v>
      </c>
      <c r="G2996" s="4" t="s">
        <v>1875</v>
      </c>
      <c r="H2996" s="4" t="s">
        <v>2113</v>
      </c>
      <c r="I2996" s="4" t="str">
        <f t="shared" si="46"/>
        <v>选项表!$M$2996#</v>
      </c>
      <c r="J2996" s="4"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IFERROR(_xlfn._xlws.SORT(
    _xlfn.UNIQUE(
        TRANSPOSE(
            _xlfn.FILTERXML("&lt;select&gt;&lt;x&gt;"&amp;SUBSTITUTE(选项表[[#This Row],[选项表]],",","&lt;/x&gt;&lt;x&gt;") &amp;"&lt;/x&gt;&lt;/select&gt;","//x")
        )
    )
),"无合适选项，请联系作者更新数据")</f>
        <v>348</v>
      </c>
    </row>
    <row r="2997" spans="2:15" x14ac:dyDescent="0.4">
      <c r="B2997" s="4" t="s">
        <v>63</v>
      </c>
      <c r="C2997" s="4" t="s">
        <v>11</v>
      </c>
      <c r="D2997">
        <v>4</v>
      </c>
      <c r="F2997" t="s">
        <v>1960</v>
      </c>
      <c r="G2997" s="4" t="s">
        <v>1875</v>
      </c>
      <c r="H2997" s="4" t="s">
        <v>2217</v>
      </c>
      <c r="I2997" s="4" t="str">
        <f t="shared" si="46"/>
        <v>选项表!$M$2997#</v>
      </c>
      <c r="J2997" s="4"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N2997">IFERROR(_xlfn._xlws.SORT(
    _xlfn.UNIQUE(
        TRANSPOSE(
            _xlfn.FILTERXML("&lt;select&gt;&lt;x&gt;"&amp;SUBSTITUTE(选项表[[#This Row],[选项表]],",","&lt;/x&gt;&lt;x&gt;") &amp;"&lt;/x&gt;&lt;/select&gt;","//x")
        )
    )
),"无合适选项，请联系作者更新数据")</f>
        <v>8</v>
      </c>
      <c r="N2997">
        <v>16</v>
      </c>
    </row>
    <row r="2998" spans="2:15" x14ac:dyDescent="0.4">
      <c r="B2998" s="4" t="s">
        <v>63</v>
      </c>
      <c r="C2998" s="4" t="s">
        <v>11</v>
      </c>
      <c r="D2998">
        <v>8</v>
      </c>
      <c r="F2998" t="s">
        <v>1960</v>
      </c>
      <c r="G2998" s="4" t="s">
        <v>1875</v>
      </c>
      <c r="H2998" s="4" t="s">
        <v>2218</v>
      </c>
      <c r="I2998" s="4" t="str">
        <f t="shared" si="46"/>
        <v>选项表!$M$2998#</v>
      </c>
      <c r="J2998" s="4"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N2998">IFERROR(_xlfn._xlws.SORT(
    _xlfn.UNIQUE(
        TRANSPOSE(
            _xlfn.FILTERXML("&lt;select&gt;&lt;x&gt;"&amp;SUBSTITUTE(选项表[[#This Row],[选项表]],",","&lt;/x&gt;&lt;x&gt;") &amp;"&lt;/x&gt;&lt;/select&gt;","//x")
        )
    )
),"无合适选项，请联系作者更新数据")</f>
        <v>16</v>
      </c>
      <c r="N2998">
        <v>32</v>
      </c>
    </row>
    <row r="2999" spans="2:15" x14ac:dyDescent="0.4">
      <c r="B2999" s="4" t="s">
        <v>63</v>
      </c>
      <c r="C2999" s="4" t="s">
        <v>11</v>
      </c>
      <c r="D2999">
        <v>16</v>
      </c>
      <c r="F2999" t="s">
        <v>1960</v>
      </c>
      <c r="G2999" s="4" t="s">
        <v>1875</v>
      </c>
      <c r="H2999" s="4" t="s">
        <v>2219</v>
      </c>
      <c r="I2999" s="4" t="str">
        <f t="shared" si="46"/>
        <v>选项表!$M$2999#</v>
      </c>
      <c r="J2999" s="4"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N2999">IFERROR(_xlfn._xlws.SORT(
    _xlfn.UNIQUE(
        TRANSPOSE(
            _xlfn.FILTERXML("&lt;select&gt;&lt;x&gt;"&amp;SUBSTITUTE(选项表[[#This Row],[选项表]],",","&lt;/x&gt;&lt;x&gt;") &amp;"&lt;/x&gt;&lt;/select&gt;","//x")
        )
    )
),"无合适选项，请联系作者更新数据")</f>
        <v>32</v>
      </c>
      <c r="N2999">
        <v>64</v>
      </c>
    </row>
    <row r="3000" spans="2:15" x14ac:dyDescent="0.4">
      <c r="B3000" s="4" t="s">
        <v>63</v>
      </c>
      <c r="C3000" s="4" t="s">
        <v>11</v>
      </c>
      <c r="D3000">
        <v>32</v>
      </c>
      <c r="F3000" t="s">
        <v>1960</v>
      </c>
      <c r="G3000" s="4" t="s">
        <v>1875</v>
      </c>
      <c r="H3000" s="4" t="s">
        <v>2220</v>
      </c>
      <c r="I3000" s="4" t="str">
        <f t="shared" si="46"/>
        <v>选项表!$M$3000#</v>
      </c>
      <c r="J3000" s="4"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N3000">IFERROR(_xlfn._xlws.SORT(
    _xlfn.UNIQUE(
        TRANSPOSE(
            _xlfn.FILTERXML("&lt;select&gt;&lt;x&gt;"&amp;SUBSTITUTE(选项表[[#This Row],[选项表]],",","&lt;/x&gt;&lt;x&gt;") &amp;"&lt;/x&gt;&lt;/select&gt;","//x")
        )
    )
),"无合适选项，请联系作者更新数据")</f>
        <v>64</v>
      </c>
      <c r="N3000">
        <v>128</v>
      </c>
    </row>
    <row r="3001" spans="2:15" x14ac:dyDescent="0.4">
      <c r="B3001" s="4" t="s">
        <v>63</v>
      </c>
      <c r="C3001" s="4" t="s">
        <v>11</v>
      </c>
      <c r="D3001">
        <v>4</v>
      </c>
      <c r="F3001" t="s">
        <v>1964</v>
      </c>
      <c r="G3001" s="4" t="s">
        <v>1875</v>
      </c>
      <c r="H3001" s="4" t="s">
        <v>2217</v>
      </c>
      <c r="I3001" s="4" t="str">
        <f t="shared" si="46"/>
        <v>选项表!$M$3001#</v>
      </c>
      <c r="J3001" s="4"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N3001">IFERROR(_xlfn._xlws.SORT(
    _xlfn.UNIQUE(
        TRANSPOSE(
            _xlfn.FILTERXML("&lt;select&gt;&lt;x&gt;"&amp;SUBSTITUTE(选项表[[#This Row],[选项表]],",","&lt;/x&gt;&lt;x&gt;") &amp;"&lt;/x&gt;&lt;/select&gt;","//x")
        )
    )
),"无合适选项，请联系作者更新数据")</f>
        <v>8</v>
      </c>
      <c r="N3001">
        <v>16</v>
      </c>
    </row>
    <row r="3002" spans="2:15" x14ac:dyDescent="0.4">
      <c r="B3002" s="4" t="s">
        <v>63</v>
      </c>
      <c r="C3002" s="4" t="s">
        <v>11</v>
      </c>
      <c r="D3002">
        <v>8</v>
      </c>
      <c r="F3002" t="s">
        <v>1964</v>
      </c>
      <c r="G3002" s="4" t="s">
        <v>1875</v>
      </c>
      <c r="H3002" s="4" t="s">
        <v>2218</v>
      </c>
      <c r="I3002" s="4" t="str">
        <f t="shared" si="46"/>
        <v>选项表!$M$3002#</v>
      </c>
      <c r="J3002" s="4"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N3002">IFERROR(_xlfn._xlws.SORT(
    _xlfn.UNIQUE(
        TRANSPOSE(
            _xlfn.FILTERXML("&lt;select&gt;&lt;x&gt;"&amp;SUBSTITUTE(选项表[[#This Row],[选项表]],",","&lt;/x&gt;&lt;x&gt;") &amp;"&lt;/x&gt;&lt;/select&gt;","//x")
        )
    )
),"无合适选项，请联系作者更新数据")</f>
        <v>16</v>
      </c>
      <c r="N3002">
        <v>32</v>
      </c>
    </row>
    <row r="3003" spans="2:15" x14ac:dyDescent="0.4">
      <c r="B3003" s="4" t="s">
        <v>63</v>
      </c>
      <c r="C3003" s="4" t="s">
        <v>11</v>
      </c>
      <c r="D3003">
        <v>16</v>
      </c>
      <c r="F3003" t="s">
        <v>1964</v>
      </c>
      <c r="G3003" s="4" t="s">
        <v>1875</v>
      </c>
      <c r="H3003" s="4" t="s">
        <v>2219</v>
      </c>
      <c r="I3003" s="4" t="str">
        <f t="shared" si="46"/>
        <v>选项表!$M$3003#</v>
      </c>
      <c r="J3003" s="4"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N3003">IFERROR(_xlfn._xlws.SORT(
    _xlfn.UNIQUE(
        TRANSPOSE(
            _xlfn.FILTERXML("&lt;select&gt;&lt;x&gt;"&amp;SUBSTITUTE(选项表[[#This Row],[选项表]],",","&lt;/x&gt;&lt;x&gt;") &amp;"&lt;/x&gt;&lt;/select&gt;","//x")
        )
    )
),"无合适选项，请联系作者更新数据")</f>
        <v>32</v>
      </c>
      <c r="N3003">
        <v>64</v>
      </c>
    </row>
    <row r="3004" spans="2:15" x14ac:dyDescent="0.4">
      <c r="B3004" s="4" t="s">
        <v>63</v>
      </c>
      <c r="C3004" s="4" t="s">
        <v>11</v>
      </c>
      <c r="D3004">
        <v>32</v>
      </c>
      <c r="F3004" t="s">
        <v>1964</v>
      </c>
      <c r="G3004" s="4" t="s">
        <v>1875</v>
      </c>
      <c r="H3004" s="4" t="s">
        <v>2220</v>
      </c>
      <c r="I3004" s="4" t="str">
        <f t="shared" si="46"/>
        <v>选项表!$M$3004#</v>
      </c>
      <c r="J3004" s="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N3004">IFERROR(_xlfn._xlws.SORT(
    _xlfn.UNIQUE(
        TRANSPOSE(
            _xlfn.FILTERXML("&lt;select&gt;&lt;x&gt;"&amp;SUBSTITUTE(选项表[[#This Row],[选项表]],",","&lt;/x&gt;&lt;x&gt;") &amp;"&lt;/x&gt;&lt;/select&gt;","//x")
        )
    )
),"无合适选项，请联系作者更新数据")</f>
        <v>64</v>
      </c>
      <c r="N3004">
        <v>128</v>
      </c>
    </row>
    <row r="3005" spans="2:15" x14ac:dyDescent="0.4">
      <c r="B3005" s="4" t="s">
        <v>63</v>
      </c>
      <c r="C3005" s="4" t="s">
        <v>11</v>
      </c>
      <c r="D3005">
        <v>4</v>
      </c>
      <c r="F3005" t="s">
        <v>1965</v>
      </c>
      <c r="G3005" s="4" t="s">
        <v>1875</v>
      </c>
      <c r="H3005" s="4" t="s">
        <v>2232</v>
      </c>
      <c r="I3005" s="4" t="str">
        <f t="shared" si="46"/>
        <v>选项表!$M$3005#</v>
      </c>
      <c r="J3005" s="4"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O3005">IFERROR(_xlfn._xlws.SORT(
    _xlfn.UNIQUE(
        TRANSPOSE(
            _xlfn.FILTERXML("&lt;select&gt;&lt;x&gt;"&amp;SUBSTITUTE(选项表[[#This Row],[选项表]],",","&lt;/x&gt;&lt;x&gt;") &amp;"&lt;/x&gt;&lt;/select&gt;","//x")
        )
    )
),"无合适选项，请联系作者更新数据")</f>
        <v>8</v>
      </c>
      <c r="N3005">
        <v>16</v>
      </c>
      <c r="O3005">
        <v>32</v>
      </c>
    </row>
    <row r="3006" spans="2:15" x14ac:dyDescent="0.4">
      <c r="B3006" s="4" t="s">
        <v>63</v>
      </c>
      <c r="C3006" s="4" t="s">
        <v>11</v>
      </c>
      <c r="D3006">
        <v>8</v>
      </c>
      <c r="F3006" t="s">
        <v>1965</v>
      </c>
      <c r="G3006" s="4" t="s">
        <v>1875</v>
      </c>
      <c r="H3006" s="4" t="s">
        <v>2218</v>
      </c>
      <c r="I3006" s="4" t="str">
        <f t="shared" si="46"/>
        <v>选项表!$M$3006#</v>
      </c>
      <c r="J3006" s="4"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N3006">IFERROR(_xlfn._xlws.SORT(
    _xlfn.UNIQUE(
        TRANSPOSE(
            _xlfn.FILTERXML("&lt;select&gt;&lt;x&gt;"&amp;SUBSTITUTE(选项表[[#This Row],[选项表]],",","&lt;/x&gt;&lt;x&gt;") &amp;"&lt;/x&gt;&lt;/select&gt;","//x")
        )
    )
),"无合适选项，请联系作者更新数据")</f>
        <v>16</v>
      </c>
      <c r="N3006">
        <v>32</v>
      </c>
    </row>
    <row r="3007" spans="2:15" x14ac:dyDescent="0.4">
      <c r="B3007" s="4" t="s">
        <v>63</v>
      </c>
      <c r="C3007" s="4" t="s">
        <v>11</v>
      </c>
      <c r="D3007">
        <v>16</v>
      </c>
      <c r="F3007" t="s">
        <v>1965</v>
      </c>
      <c r="G3007" s="4" t="s">
        <v>1875</v>
      </c>
      <c r="H3007" s="4" t="s">
        <v>2219</v>
      </c>
      <c r="I3007" s="4" t="str">
        <f t="shared" si="46"/>
        <v>选项表!$M$3007#</v>
      </c>
      <c r="J3007" s="4"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N3007">IFERROR(_xlfn._xlws.SORT(
    _xlfn.UNIQUE(
        TRANSPOSE(
            _xlfn.FILTERXML("&lt;select&gt;&lt;x&gt;"&amp;SUBSTITUTE(选项表[[#This Row],[选项表]],",","&lt;/x&gt;&lt;x&gt;") &amp;"&lt;/x&gt;&lt;/select&gt;","//x")
        )
    )
),"无合适选项，请联系作者更新数据")</f>
        <v>32</v>
      </c>
      <c r="N3007">
        <v>64</v>
      </c>
    </row>
    <row r="3008" spans="2:15" x14ac:dyDescent="0.4">
      <c r="B3008" s="4" t="s">
        <v>63</v>
      </c>
      <c r="C3008" s="4" t="s">
        <v>11</v>
      </c>
      <c r="D3008">
        <v>32</v>
      </c>
      <c r="F3008" t="s">
        <v>1965</v>
      </c>
      <c r="G3008" s="4" t="s">
        <v>1875</v>
      </c>
      <c r="H3008" s="4" t="s">
        <v>2020</v>
      </c>
      <c r="I3008" s="4" t="str">
        <f t="shared" si="46"/>
        <v>选项表!$M$3008#</v>
      </c>
      <c r="J3008" s="4"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IFERROR(_xlfn._xlws.SORT(
    _xlfn.UNIQUE(
        TRANSPOSE(
            _xlfn.FILTERXML("&lt;select&gt;&lt;x&gt;"&amp;SUBSTITUTE(选项表[[#This Row],[选项表]],",","&lt;/x&gt;&lt;x&gt;") &amp;"&lt;/x&gt;&lt;/select&gt;","//x")
        )
    )
),"无合适选项，请联系作者更新数据")</f>
        <v>96</v>
      </c>
    </row>
    <row r="3009" spans="2:13" x14ac:dyDescent="0.4">
      <c r="B3009" s="4" t="s">
        <v>63</v>
      </c>
      <c r="C3009" s="4" t="s">
        <v>11</v>
      </c>
      <c r="D3009">
        <v>4</v>
      </c>
      <c r="F3009" t="s">
        <v>1991</v>
      </c>
      <c r="G3009" s="4" t="s">
        <v>1875</v>
      </c>
      <c r="H3009" s="4" t="s">
        <v>2097</v>
      </c>
      <c r="I3009" s="4" t="str">
        <f t="shared" si="46"/>
        <v>选项表!$M$3009#</v>
      </c>
      <c r="J3009" s="4"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IFERROR(_xlfn._xlws.SORT(
    _xlfn.UNIQUE(
        TRANSPOSE(
            _xlfn.FILTERXML("&lt;select&gt;&lt;x&gt;"&amp;SUBSTITUTE(选项表[[#This Row],[选项表]],",","&lt;/x&gt;&lt;x&gt;") &amp;"&lt;/x&gt;&lt;/select&gt;","//x")
        )
    )
),"无合适选项，请联系作者更新数据")</f>
        <v>20</v>
      </c>
    </row>
    <row r="3010" spans="2:13" x14ac:dyDescent="0.4">
      <c r="B3010" s="4" t="s">
        <v>63</v>
      </c>
      <c r="C3010" s="4" t="s">
        <v>11</v>
      </c>
      <c r="D3010">
        <v>8</v>
      </c>
      <c r="F3010" t="s">
        <v>1991</v>
      </c>
      <c r="G3010" s="4" t="s">
        <v>1875</v>
      </c>
      <c r="H3010" s="4" t="s">
        <v>2099</v>
      </c>
      <c r="I3010" s="4" t="str">
        <f t="shared" ref="I3010:I3073" si="47">"选项表!" &amp; ADDRESS(ROW(M3010),COLUMN(M3010)) &amp; "#"</f>
        <v>选项表!$M$3010#</v>
      </c>
      <c r="J3010" s="4"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IFERROR(_xlfn._xlws.SORT(
    _xlfn.UNIQUE(
        TRANSPOSE(
            _xlfn.FILTERXML("&lt;select&gt;&lt;x&gt;"&amp;SUBSTITUTE(选项表[[#This Row],[选项表]],",","&lt;/x&gt;&lt;x&gt;") &amp;"&lt;/x&gt;&lt;/select&gt;","//x")
        )
    )
),"无合适选项，请联系作者更新数据")</f>
        <v>40</v>
      </c>
    </row>
    <row r="3011" spans="2:13" x14ac:dyDescent="0.4">
      <c r="B3011" s="4" t="s">
        <v>63</v>
      </c>
      <c r="C3011" s="4" t="s">
        <v>11</v>
      </c>
      <c r="D3011">
        <v>4</v>
      </c>
      <c r="F3011" t="s">
        <v>1990</v>
      </c>
      <c r="G3011" s="4" t="s">
        <v>1875</v>
      </c>
      <c r="H3011" s="4" t="s">
        <v>2097</v>
      </c>
      <c r="I3011" s="4" t="str">
        <f t="shared" si="47"/>
        <v>选项表!$M$3011#</v>
      </c>
      <c r="J3011" s="4"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20</v>
      </c>
    </row>
    <row r="3012" spans="2:13" x14ac:dyDescent="0.4">
      <c r="B3012" s="4" t="s">
        <v>63</v>
      </c>
      <c r="C3012" s="4" t="s">
        <v>11</v>
      </c>
      <c r="D3012">
        <v>8</v>
      </c>
      <c r="F3012" t="s">
        <v>1990</v>
      </c>
      <c r="G3012" s="4" t="s">
        <v>1875</v>
      </c>
      <c r="H3012" s="4" t="s">
        <v>2044</v>
      </c>
      <c r="I3012" s="4" t="str">
        <f t="shared" si="47"/>
        <v>选项表!$M$3012#</v>
      </c>
      <c r="J3012" s="4"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32</v>
      </c>
    </row>
    <row r="3013" spans="2:13" x14ac:dyDescent="0.4">
      <c r="B3013" s="4" t="s">
        <v>63</v>
      </c>
      <c r="C3013" s="4" t="s">
        <v>11</v>
      </c>
      <c r="D3013">
        <v>10</v>
      </c>
      <c r="F3013" t="s">
        <v>1990</v>
      </c>
      <c r="G3013" s="4" t="s">
        <v>1875</v>
      </c>
      <c r="H3013" s="4" t="s">
        <v>2099</v>
      </c>
      <c r="I3013" s="4" t="str">
        <f t="shared" si="47"/>
        <v>选项表!$M$3013#</v>
      </c>
      <c r="J3013" s="4"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40</v>
      </c>
    </row>
    <row r="3014" spans="2:13" x14ac:dyDescent="0.4">
      <c r="B3014" s="4" t="s">
        <v>63</v>
      </c>
      <c r="C3014" s="4" t="s">
        <v>11</v>
      </c>
      <c r="D3014">
        <v>20</v>
      </c>
      <c r="F3014" t="s">
        <v>1990</v>
      </c>
      <c r="G3014" s="4" t="s">
        <v>1875</v>
      </c>
      <c r="H3014" s="4" t="s">
        <v>2025</v>
      </c>
      <c r="I3014" s="4" t="str">
        <f t="shared" si="47"/>
        <v>选项表!$M$3014#</v>
      </c>
      <c r="J3014" s="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IFERROR(_xlfn._xlws.SORT(
    _xlfn.UNIQUE(
        TRANSPOSE(
            _xlfn.FILTERXML("&lt;select&gt;&lt;x&gt;"&amp;SUBSTITUTE(选项表[[#This Row],[选项表]],",","&lt;/x&gt;&lt;x&gt;") &amp;"&lt;/x&gt;&lt;/select&gt;","//x")
        )
    )
),"无合适选项，请联系作者更新数据")</f>
        <v>80</v>
      </c>
    </row>
    <row r="3015" spans="2:13" x14ac:dyDescent="0.4">
      <c r="B3015" s="4" t="s">
        <v>63</v>
      </c>
      <c r="C3015" s="4" t="s">
        <v>11</v>
      </c>
      <c r="D3015">
        <v>32</v>
      </c>
      <c r="F3015" t="s">
        <v>1990</v>
      </c>
      <c r="G3015" s="4" t="s">
        <v>1875</v>
      </c>
      <c r="H3015" s="4" t="s">
        <v>2076</v>
      </c>
      <c r="I3015" s="4" t="str">
        <f t="shared" si="47"/>
        <v>选项表!$M$3015#</v>
      </c>
      <c r="J3015" s="4"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IFERROR(_xlfn._xlws.SORT(
    _xlfn.UNIQUE(
        TRANSPOSE(
            _xlfn.FILTERXML("&lt;select&gt;&lt;x&gt;"&amp;SUBSTITUTE(选项表[[#This Row],[选项表]],",","&lt;/x&gt;&lt;x&gt;") &amp;"&lt;/x&gt;&lt;/select&gt;","//x")
        )
    )
),"无合适选项，请联系作者更新数据")</f>
        <v>128</v>
      </c>
    </row>
    <row r="3016" spans="2:13" x14ac:dyDescent="0.4">
      <c r="B3016" s="4" t="s">
        <v>63</v>
      </c>
      <c r="C3016" s="4" t="s">
        <v>11</v>
      </c>
      <c r="D3016">
        <v>40</v>
      </c>
      <c r="F3016" t="s">
        <v>1990</v>
      </c>
      <c r="G3016" s="4" t="s">
        <v>1875</v>
      </c>
      <c r="H3016" s="4" t="s">
        <v>2077</v>
      </c>
      <c r="I3016" s="4" t="str">
        <f t="shared" si="47"/>
        <v>选项表!$M$3016#</v>
      </c>
      <c r="J3016" s="4"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IFERROR(_xlfn._xlws.SORT(
    _xlfn.UNIQUE(
        TRANSPOSE(
            _xlfn.FILTERXML("&lt;select&gt;&lt;x&gt;"&amp;SUBSTITUTE(选项表[[#This Row],[选项表]],",","&lt;/x&gt;&lt;x&gt;") &amp;"&lt;/x&gt;&lt;/select&gt;","//x")
        )
    )
),"无合适选项，请联系作者更新数据")</f>
        <v>160</v>
      </c>
    </row>
    <row r="3017" spans="2:13" x14ac:dyDescent="0.4">
      <c r="B3017" s="4" t="s">
        <v>63</v>
      </c>
      <c r="C3017" s="4" t="s">
        <v>11</v>
      </c>
      <c r="D3017">
        <v>80</v>
      </c>
      <c r="F3017" t="s">
        <v>1990</v>
      </c>
      <c r="G3017" s="4" t="s">
        <v>1875</v>
      </c>
      <c r="H3017" s="4" t="s">
        <v>2087</v>
      </c>
      <c r="I3017" s="4" t="str">
        <f t="shared" si="47"/>
        <v>选项表!$M$3017#</v>
      </c>
      <c r="J3017" s="4"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IFERROR(_xlfn._xlws.SORT(
    _xlfn.UNIQUE(
        TRANSPOSE(
            _xlfn.FILTERXML("&lt;select&gt;&lt;x&gt;"&amp;SUBSTITUTE(选项表[[#This Row],[选项表]],",","&lt;/x&gt;&lt;x&gt;") &amp;"&lt;/x&gt;&lt;/select&gt;","//x")
        )
    )
),"无合适选项，请联系作者更新数据")</f>
        <v>320</v>
      </c>
    </row>
    <row r="3018" spans="2:13" x14ac:dyDescent="0.4">
      <c r="B3018" s="4" t="s">
        <v>63</v>
      </c>
      <c r="C3018" s="4" t="s">
        <v>11</v>
      </c>
      <c r="D3018">
        <v>6</v>
      </c>
      <c r="F3018" t="s">
        <v>1989</v>
      </c>
      <c r="G3018" s="4" t="s">
        <v>1875</v>
      </c>
      <c r="H3018" s="4" t="s">
        <v>2048</v>
      </c>
      <c r="I3018" s="4" t="str">
        <f t="shared" si="47"/>
        <v>选项表!$M$3018#</v>
      </c>
      <c r="J3018" s="4"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IFERROR(_xlfn._xlws.SORT(
    _xlfn.UNIQUE(
        TRANSPOSE(
            _xlfn.FILTERXML("&lt;select&gt;&lt;x&gt;"&amp;SUBSTITUTE(选项表[[#This Row],[选项表]],",","&lt;/x&gt;&lt;x&gt;") &amp;"&lt;/x&gt;&lt;/select&gt;","//x")
        )
    )
),"无合适选项，请联系作者更新数据")</f>
        <v>56</v>
      </c>
    </row>
    <row r="3019" spans="2:13" x14ac:dyDescent="0.4">
      <c r="B3019" s="4" t="s">
        <v>63</v>
      </c>
      <c r="C3019" s="4" t="s">
        <v>11</v>
      </c>
      <c r="D3019">
        <v>14</v>
      </c>
      <c r="F3019" t="s">
        <v>1989</v>
      </c>
      <c r="G3019" s="4" t="s">
        <v>1875</v>
      </c>
      <c r="H3019" s="4" t="s">
        <v>2093</v>
      </c>
      <c r="I3019" s="4" t="str">
        <f t="shared" si="47"/>
        <v>选项表!$M$3019#</v>
      </c>
      <c r="J3019" s="4"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IFERROR(_xlfn._xlws.SORT(
    _xlfn.UNIQUE(
        TRANSPOSE(
            _xlfn.FILTERXML("&lt;select&gt;&lt;x&gt;"&amp;SUBSTITUTE(选项表[[#This Row],[选项表]],",","&lt;/x&gt;&lt;x&gt;") &amp;"&lt;/x&gt;&lt;/select&gt;","//x")
        )
    )
),"无合适选项，请联系作者更新数据")</f>
        <v>112</v>
      </c>
    </row>
    <row r="3020" spans="2:13" x14ac:dyDescent="0.4">
      <c r="B3020" s="4" t="s">
        <v>63</v>
      </c>
      <c r="C3020" s="4" t="s">
        <v>11</v>
      </c>
      <c r="D3020">
        <v>28</v>
      </c>
      <c r="F3020" t="s">
        <v>1989</v>
      </c>
      <c r="G3020" s="4" t="s">
        <v>1875</v>
      </c>
      <c r="H3020" s="4" t="s">
        <v>2049</v>
      </c>
      <c r="I3020" s="4" t="str">
        <f t="shared" si="47"/>
        <v>选项表!$M$3020#</v>
      </c>
      <c r="J3020" s="4"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IFERROR(_xlfn._xlws.SORT(
    _xlfn.UNIQUE(
        TRANSPOSE(
            _xlfn.FILTERXML("&lt;select&gt;&lt;x&gt;"&amp;SUBSTITUTE(选项表[[#This Row],[选项表]],",","&lt;/x&gt;&lt;x&gt;") &amp;"&lt;/x&gt;&lt;/select&gt;","//x")
        )
    )
),"无合适选项，请联系作者更新数据")</f>
        <v>224</v>
      </c>
    </row>
    <row r="3021" spans="2:13" x14ac:dyDescent="0.4">
      <c r="B3021" s="4" t="s">
        <v>63</v>
      </c>
      <c r="C3021" s="4" t="s">
        <v>11</v>
      </c>
      <c r="D3021">
        <v>56</v>
      </c>
      <c r="F3021" t="s">
        <v>1989</v>
      </c>
      <c r="G3021" s="4" t="s">
        <v>1875</v>
      </c>
      <c r="H3021" s="4" t="s">
        <v>2119</v>
      </c>
      <c r="I3021" s="4" t="str">
        <f t="shared" si="47"/>
        <v>选项表!$M$3021#</v>
      </c>
      <c r="J3021" s="4"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IFERROR(_xlfn._xlws.SORT(
    _xlfn.UNIQUE(
        TRANSPOSE(
            _xlfn.FILTERXML("&lt;select&gt;&lt;x&gt;"&amp;SUBSTITUTE(选项表[[#This Row],[选项表]],",","&lt;/x&gt;&lt;x&gt;") &amp;"&lt;/x&gt;&lt;/select&gt;","//x")
        )
    )
),"无合适选项，请联系作者更新数据")</f>
        <v>448</v>
      </c>
    </row>
    <row r="3022" spans="2:13" x14ac:dyDescent="0.4">
      <c r="B3022" s="4" t="s">
        <v>63</v>
      </c>
      <c r="C3022" s="4" t="s">
        <v>11</v>
      </c>
      <c r="D3022">
        <v>8</v>
      </c>
      <c r="F3022" t="s">
        <v>1993</v>
      </c>
      <c r="G3022" s="4" t="s">
        <v>1875</v>
      </c>
      <c r="H3022" s="4" t="s">
        <v>2099</v>
      </c>
      <c r="I3022" s="4" t="str">
        <f t="shared" si="47"/>
        <v>选项表!$M$3022#</v>
      </c>
      <c r="J3022" s="4"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40</v>
      </c>
    </row>
    <row r="3023" spans="2:13" x14ac:dyDescent="0.4">
      <c r="B3023" s="4" t="s">
        <v>63</v>
      </c>
      <c r="C3023" s="4" t="s">
        <v>11</v>
      </c>
      <c r="D3023">
        <v>36</v>
      </c>
      <c r="F3023" t="s">
        <v>1993</v>
      </c>
      <c r="G3023" s="4" t="s">
        <v>1875</v>
      </c>
      <c r="H3023" s="4" t="s">
        <v>2077</v>
      </c>
      <c r="I3023" s="4" t="str">
        <f t="shared" si="47"/>
        <v>选项表!$M$3023#</v>
      </c>
      <c r="J3023" s="4"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IFERROR(_xlfn._xlws.SORT(
    _xlfn.UNIQUE(
        TRANSPOSE(
            _xlfn.FILTERXML("&lt;select&gt;&lt;x&gt;"&amp;SUBSTITUTE(选项表[[#This Row],[选项表]],",","&lt;/x&gt;&lt;x&gt;") &amp;"&lt;/x&gt;&lt;/select&gt;","//x")
        )
    )
),"无合适选项，请联系作者更新数据")</f>
        <v>160</v>
      </c>
    </row>
    <row r="3024" spans="2:13" x14ac:dyDescent="0.4">
      <c r="B3024" s="4" t="s">
        <v>63</v>
      </c>
      <c r="C3024" s="4" t="s">
        <v>11</v>
      </c>
      <c r="D3024">
        <v>72</v>
      </c>
      <c r="F3024" t="s">
        <v>1993</v>
      </c>
      <c r="G3024" s="4" t="s">
        <v>1875</v>
      </c>
      <c r="H3024" s="4" t="s">
        <v>2087</v>
      </c>
      <c r="I3024" s="4" t="str">
        <f t="shared" si="47"/>
        <v>选项表!$M$3024#</v>
      </c>
      <c r="J3024" s="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320</v>
      </c>
    </row>
    <row r="3025" spans="2:13" x14ac:dyDescent="0.4">
      <c r="B3025" s="4" t="s">
        <v>63</v>
      </c>
      <c r="C3025" s="4" t="s">
        <v>11</v>
      </c>
      <c r="D3025">
        <v>10</v>
      </c>
      <c r="F3025" t="s">
        <v>1992</v>
      </c>
      <c r="G3025" s="4" t="s">
        <v>1875</v>
      </c>
      <c r="H3025" s="4" t="s">
        <v>2099</v>
      </c>
      <c r="I3025" s="4" t="str">
        <f t="shared" si="47"/>
        <v>选项表!$M$3025#</v>
      </c>
      <c r="J3025" s="4"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40</v>
      </c>
    </row>
    <row r="3026" spans="2:13" x14ac:dyDescent="0.4">
      <c r="B3026" s="4" t="s">
        <v>63</v>
      </c>
      <c r="C3026" s="4" t="s">
        <v>11</v>
      </c>
      <c r="D3026">
        <v>20</v>
      </c>
      <c r="F3026" t="s">
        <v>1992</v>
      </c>
      <c r="G3026" s="4" t="s">
        <v>1875</v>
      </c>
      <c r="H3026" s="4" t="s">
        <v>2025</v>
      </c>
      <c r="I3026" s="4" t="str">
        <f t="shared" si="47"/>
        <v>选项表!$M$3026#</v>
      </c>
      <c r="J3026" s="4"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IFERROR(_xlfn._xlws.SORT(
    _xlfn.UNIQUE(
        TRANSPOSE(
            _xlfn.FILTERXML("&lt;select&gt;&lt;x&gt;"&amp;SUBSTITUTE(选项表[[#This Row],[选项表]],",","&lt;/x&gt;&lt;x&gt;") &amp;"&lt;/x&gt;&lt;/select&gt;","//x")
        )
    )
),"无合适选项，请联系作者更新数据")</f>
        <v>80</v>
      </c>
    </row>
    <row r="3027" spans="2:13" x14ac:dyDescent="0.4">
      <c r="B3027" s="4" t="s">
        <v>63</v>
      </c>
      <c r="C3027" s="4" t="s">
        <v>11</v>
      </c>
      <c r="D3027">
        <v>40</v>
      </c>
      <c r="F3027" t="s">
        <v>1992</v>
      </c>
      <c r="G3027" s="4" t="s">
        <v>1875</v>
      </c>
      <c r="H3027" s="4" t="s">
        <v>2077</v>
      </c>
      <c r="I3027" s="4" t="str">
        <f t="shared" si="47"/>
        <v>选项表!$M$3027#</v>
      </c>
      <c r="J3027" s="4"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IFERROR(_xlfn._xlws.SORT(
    _xlfn.UNIQUE(
        TRANSPOSE(
            _xlfn.FILTERXML("&lt;select&gt;&lt;x&gt;"&amp;SUBSTITUTE(选项表[[#This Row],[选项表]],",","&lt;/x&gt;&lt;x&gt;") &amp;"&lt;/x&gt;&lt;/select&gt;","//x")
        )
    )
),"无合适选项，请联系作者更新数据")</f>
        <v>160</v>
      </c>
    </row>
    <row r="3028" spans="2:13" x14ac:dyDescent="0.4">
      <c r="B3028" s="4" t="s">
        <v>63</v>
      </c>
      <c r="C3028" s="4" t="s">
        <v>11</v>
      </c>
      <c r="D3028">
        <v>80</v>
      </c>
      <c r="F3028" t="s">
        <v>1992</v>
      </c>
      <c r="G3028" s="4" t="s">
        <v>1875</v>
      </c>
      <c r="H3028" s="4" t="s">
        <v>2087</v>
      </c>
      <c r="I3028" s="4" t="str">
        <f t="shared" si="47"/>
        <v>选项表!$M$3028#</v>
      </c>
      <c r="J3028" s="4"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IFERROR(_xlfn._xlws.SORT(
    _xlfn.UNIQUE(
        TRANSPOSE(
            _xlfn.FILTERXML("&lt;select&gt;&lt;x&gt;"&amp;SUBSTITUTE(选项表[[#This Row],[选项表]],",","&lt;/x&gt;&lt;x&gt;") &amp;"&lt;/x&gt;&lt;/select&gt;","//x")
        )
    )
),"无合适选项，请联系作者更新数据")</f>
        <v>320</v>
      </c>
    </row>
    <row r="3029" spans="2:13" x14ac:dyDescent="0.4">
      <c r="B3029" s="4" t="s">
        <v>63</v>
      </c>
      <c r="C3029" s="4" t="s">
        <v>11</v>
      </c>
      <c r="D3029">
        <v>32</v>
      </c>
      <c r="F3029" t="s">
        <v>1994</v>
      </c>
      <c r="G3029" s="4" t="s">
        <v>1875</v>
      </c>
      <c r="H3029" s="4" t="s">
        <v>2045</v>
      </c>
      <c r="I3029" s="4" t="str">
        <f t="shared" si="47"/>
        <v>选项表!$M$3029#</v>
      </c>
      <c r="J3029" s="4"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IFERROR(_xlfn._xlws.SORT(
    _xlfn.UNIQUE(
        TRANSPOSE(
            _xlfn.FILTERXML("&lt;select&gt;&lt;x&gt;"&amp;SUBSTITUTE(选项表[[#This Row],[选项表]],",","&lt;/x&gt;&lt;x&gt;") &amp;"&lt;/x&gt;&lt;/select&gt;","//x")
        )
    )
),"无合适选项，请联系作者更新数据")</f>
        <v>64</v>
      </c>
    </row>
    <row r="3030" spans="2:13" x14ac:dyDescent="0.4">
      <c r="B3030" s="4" t="s">
        <v>63</v>
      </c>
      <c r="C3030" s="4" t="s">
        <v>11</v>
      </c>
      <c r="D3030">
        <v>90</v>
      </c>
      <c r="F3030" t="s">
        <v>1994</v>
      </c>
      <c r="G3030" s="4" t="s">
        <v>1875</v>
      </c>
      <c r="H3030" s="4" t="s">
        <v>2131</v>
      </c>
      <c r="I3030" s="4" t="str">
        <f t="shared" si="47"/>
        <v>选项表!$M$3030#</v>
      </c>
      <c r="J3030" s="4"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IFERROR(_xlfn._xlws.SORT(
    _xlfn.UNIQUE(
        TRANSPOSE(
            _xlfn.FILTERXML("&lt;select&gt;&lt;x&gt;"&amp;SUBSTITUTE(选项表[[#This Row],[选项表]],",","&lt;/x&gt;&lt;x&gt;") &amp;"&lt;/x&gt;&lt;/select&gt;","//x")
        )
    )
),"无合适选项，请联系作者更新数据")</f>
        <v>226</v>
      </c>
    </row>
    <row r="3031" spans="2:13" x14ac:dyDescent="0.4">
      <c r="B3031" s="4" t="s">
        <v>63</v>
      </c>
      <c r="C3031" s="4" t="s">
        <v>11</v>
      </c>
      <c r="D3031">
        <v>180</v>
      </c>
      <c r="F3031" t="s">
        <v>1994</v>
      </c>
      <c r="G3031" s="4" t="s">
        <v>1875</v>
      </c>
      <c r="H3031" s="4" t="s">
        <v>2132</v>
      </c>
      <c r="I3031" s="4" t="str">
        <f t="shared" si="47"/>
        <v>选项表!$M$3031#</v>
      </c>
      <c r="J3031" s="4"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IFERROR(_xlfn._xlws.SORT(
    _xlfn.UNIQUE(
        TRANSPOSE(
            _xlfn.FILTERXML("&lt;select&gt;&lt;x&gt;"&amp;SUBSTITUTE(选项表[[#This Row],[选项表]],",","&lt;/x&gt;&lt;x&gt;") &amp;"&lt;/x&gt;&lt;/select&gt;","//x")
        )
    )
),"无合适选项，请联系作者更新数据")</f>
        <v>452</v>
      </c>
    </row>
    <row r="3032" spans="2:13" x14ac:dyDescent="0.4">
      <c r="B3032" s="4" t="s">
        <v>63</v>
      </c>
      <c r="C3032" s="4" t="s">
        <v>11</v>
      </c>
      <c r="D3032">
        <v>16</v>
      </c>
      <c r="F3032" t="s">
        <v>1988</v>
      </c>
      <c r="G3032" s="4" t="s">
        <v>1875</v>
      </c>
      <c r="H3032" s="4" t="s">
        <v>2020</v>
      </c>
      <c r="I3032" s="4" t="str">
        <f t="shared" si="47"/>
        <v>选项表!$M$3032#</v>
      </c>
      <c r="J3032" s="4"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IFERROR(_xlfn._xlws.SORT(
    _xlfn.UNIQUE(
        TRANSPOSE(
            _xlfn.FILTERXML("&lt;select&gt;&lt;x&gt;"&amp;SUBSTITUTE(选项表[[#This Row],[选项表]],",","&lt;/x&gt;&lt;x&gt;") &amp;"&lt;/x&gt;&lt;/select&gt;","//x")
        )
    )
),"无合适选项，请联系作者更新数据")</f>
        <v>96</v>
      </c>
    </row>
    <row r="3033" spans="2:13" x14ac:dyDescent="0.4">
      <c r="B3033" s="4" t="s">
        <v>63</v>
      </c>
      <c r="C3033" s="4" t="s">
        <v>11</v>
      </c>
      <c r="D3033">
        <v>32</v>
      </c>
      <c r="F3033" t="s">
        <v>1988</v>
      </c>
      <c r="G3033" s="4" t="s">
        <v>1875</v>
      </c>
      <c r="H3033" s="4" t="s">
        <v>2047</v>
      </c>
      <c r="I3033" s="4" t="str">
        <f t="shared" si="47"/>
        <v>选项表!$M$3033#</v>
      </c>
      <c r="J3033" s="4"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IFERROR(_xlfn._xlws.SORT(
    _xlfn.UNIQUE(
        TRANSPOSE(
            _xlfn.FILTERXML("&lt;select&gt;&lt;x&gt;"&amp;SUBSTITUTE(选项表[[#This Row],[选项表]],",","&lt;/x&gt;&lt;x&gt;") &amp;"&lt;/x&gt;&lt;/select&gt;","//x")
        )
    )
),"无合适选项，请联系作者更新数据")</f>
        <v>192</v>
      </c>
    </row>
    <row r="3034" spans="2:13" x14ac:dyDescent="0.4">
      <c r="B3034" s="4" t="s">
        <v>63</v>
      </c>
      <c r="C3034" s="4" t="s">
        <v>11</v>
      </c>
      <c r="D3034">
        <v>82</v>
      </c>
      <c r="F3034" t="s">
        <v>1988</v>
      </c>
      <c r="G3034" s="4" t="s">
        <v>1875</v>
      </c>
      <c r="H3034" s="4" t="s">
        <v>2088</v>
      </c>
      <c r="I3034" s="4" t="str">
        <f t="shared" si="47"/>
        <v>选项表!$M$3034#</v>
      </c>
      <c r="J3034" s="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IFERROR(_xlfn._xlws.SORT(
    _xlfn.UNIQUE(
        TRANSPOSE(
            _xlfn.FILTERXML("&lt;select&gt;&lt;x&gt;"&amp;SUBSTITUTE(选项表[[#This Row],[选项表]],",","&lt;/x&gt;&lt;x&gt;") &amp;"&lt;/x&gt;&lt;/select&gt;","//x")
        )
    )
),"无合适选项，请联系作者更新数据")</f>
        <v>474</v>
      </c>
    </row>
    <row r="3035" spans="2:13" x14ac:dyDescent="0.4">
      <c r="B3035" s="4" t="s">
        <v>63</v>
      </c>
      <c r="C3035" s="4" t="s">
        <v>11</v>
      </c>
      <c r="D3035">
        <v>164</v>
      </c>
      <c r="F3035" t="s">
        <v>1988</v>
      </c>
      <c r="G3035" s="4" t="s">
        <v>1875</v>
      </c>
      <c r="H3035" s="4" t="s">
        <v>2090</v>
      </c>
      <c r="I3035" s="4" t="str">
        <f t="shared" si="47"/>
        <v>选项表!$M$3035#</v>
      </c>
      <c r="J3035" s="4"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948</v>
      </c>
    </row>
    <row r="3036" spans="2:13" x14ac:dyDescent="0.4">
      <c r="B3036" s="4" t="s">
        <v>63</v>
      </c>
      <c r="C3036" s="4" t="s">
        <v>11</v>
      </c>
      <c r="D3036">
        <v>10</v>
      </c>
      <c r="F3036" t="s">
        <v>1996</v>
      </c>
      <c r="G3036" s="4" t="s">
        <v>1875</v>
      </c>
      <c r="H3036" s="4" t="s">
        <v>2133</v>
      </c>
      <c r="I3036" s="4" t="str">
        <f t="shared" si="47"/>
        <v>选项表!$M$3036#</v>
      </c>
      <c r="J3036" s="4"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IFERROR(_xlfn._xlws.SORT(
    _xlfn.UNIQUE(
        TRANSPOSE(
            _xlfn.FILTERXML("&lt;select&gt;&lt;x&gt;"&amp;SUBSTITUTE(选项表[[#This Row],[选项表]],",","&lt;/x&gt;&lt;x&gt;") &amp;"&lt;/x&gt;&lt;/select&gt;","//x")
        )
    )
),"无合适选项，请联系作者更新数据")</f>
        <v>88</v>
      </c>
    </row>
    <row r="3037" spans="2:13" x14ac:dyDescent="0.4">
      <c r="B3037" s="4" t="s">
        <v>63</v>
      </c>
      <c r="C3037" s="4" t="s">
        <v>11</v>
      </c>
      <c r="D3037">
        <v>22</v>
      </c>
      <c r="F3037" t="s">
        <v>1996</v>
      </c>
      <c r="G3037" s="4" t="s">
        <v>1875</v>
      </c>
      <c r="H3037" s="4" t="s">
        <v>2100</v>
      </c>
      <c r="I3037" s="4" t="str">
        <f t="shared" si="47"/>
        <v>选项表!$M$3037#</v>
      </c>
      <c r="J3037" s="4"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IFERROR(_xlfn._xlws.SORT(
    _xlfn.UNIQUE(
        TRANSPOSE(
            _xlfn.FILTERXML("&lt;select&gt;&lt;x&gt;"&amp;SUBSTITUTE(选项表[[#This Row],[选项表]],",","&lt;/x&gt;&lt;x&gt;") &amp;"&lt;/x&gt;&lt;/select&gt;","//x")
        )
    )
),"无合适选项，请联系作者更新数据")</f>
        <v>176</v>
      </c>
    </row>
    <row r="3038" spans="2:13" x14ac:dyDescent="0.4">
      <c r="B3038" s="4" t="s">
        <v>63</v>
      </c>
      <c r="C3038" s="4" t="s">
        <v>11</v>
      </c>
      <c r="D3038">
        <v>44</v>
      </c>
      <c r="F3038" t="s">
        <v>1996</v>
      </c>
      <c r="G3038" s="4" t="s">
        <v>1875</v>
      </c>
      <c r="H3038" s="4" t="s">
        <v>2102</v>
      </c>
      <c r="I3038" s="4" t="str">
        <f t="shared" si="47"/>
        <v>选项表!$M$3038#</v>
      </c>
      <c r="J3038" s="4"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IFERROR(_xlfn._xlws.SORT(
    _xlfn.UNIQUE(
        TRANSPOSE(
            _xlfn.FILTERXML("&lt;select&gt;&lt;x&gt;"&amp;SUBSTITUTE(选项表[[#This Row],[选项表]],",","&lt;/x&gt;&lt;x&gt;") &amp;"&lt;/x&gt;&lt;/select&gt;","//x")
        )
    )
),"无合适选项，请联系作者更新数据")</f>
        <v>352</v>
      </c>
    </row>
    <row r="3039" spans="2:13" x14ac:dyDescent="0.4">
      <c r="B3039" s="4" t="s">
        <v>63</v>
      </c>
      <c r="C3039" s="4" t="s">
        <v>11</v>
      </c>
      <c r="D3039">
        <v>8</v>
      </c>
      <c r="F3039" t="s">
        <v>1979</v>
      </c>
      <c r="G3039" s="4" t="s">
        <v>1875</v>
      </c>
      <c r="H3039" s="4" t="s">
        <v>2044</v>
      </c>
      <c r="I3039" s="4" t="str">
        <f t="shared" si="47"/>
        <v>选项表!$M$3039#</v>
      </c>
      <c r="J3039" s="4"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32</v>
      </c>
    </row>
    <row r="3040" spans="2:13" x14ac:dyDescent="0.4">
      <c r="B3040" s="4" t="s">
        <v>63</v>
      </c>
      <c r="C3040" s="4" t="s">
        <v>11</v>
      </c>
      <c r="D3040">
        <v>16</v>
      </c>
      <c r="F3040" t="s">
        <v>1979</v>
      </c>
      <c r="G3040" s="4" t="s">
        <v>1875</v>
      </c>
      <c r="H3040" s="4" t="s">
        <v>2045</v>
      </c>
      <c r="I3040" s="4" t="str">
        <f t="shared" si="47"/>
        <v>选项表!$M$3040#</v>
      </c>
      <c r="J3040" s="4"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IFERROR(_xlfn._xlws.SORT(
    _xlfn.UNIQUE(
        TRANSPOSE(
            _xlfn.FILTERXML("&lt;select&gt;&lt;x&gt;"&amp;SUBSTITUTE(选项表[[#This Row],[选项表]],",","&lt;/x&gt;&lt;x&gt;") &amp;"&lt;/x&gt;&lt;/select&gt;","//x")
        )
    )
),"无合适选项，请联系作者更新数据")</f>
        <v>64</v>
      </c>
    </row>
    <row r="3041" spans="2:13" x14ac:dyDescent="0.4">
      <c r="B3041" s="4" t="s">
        <v>63</v>
      </c>
      <c r="C3041" s="4" t="s">
        <v>11</v>
      </c>
      <c r="D3041">
        <v>32</v>
      </c>
      <c r="F3041" t="s">
        <v>1979</v>
      </c>
      <c r="G3041" s="4" t="s">
        <v>1875</v>
      </c>
      <c r="H3041" s="4" t="s">
        <v>2076</v>
      </c>
      <c r="I3041" s="4" t="str">
        <f t="shared" si="47"/>
        <v>选项表!$M$3041#</v>
      </c>
      <c r="J3041" s="4"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IFERROR(_xlfn._xlws.SORT(
    _xlfn.UNIQUE(
        TRANSPOSE(
            _xlfn.FILTERXML("&lt;select&gt;&lt;x&gt;"&amp;SUBSTITUTE(选项表[[#This Row],[选项表]],",","&lt;/x&gt;&lt;x&gt;") &amp;"&lt;/x&gt;&lt;/select&gt;","//x")
        )
    )
),"无合适选项，请联系作者更新数据")</f>
        <v>128</v>
      </c>
    </row>
    <row r="3042" spans="2:13" x14ac:dyDescent="0.4">
      <c r="B3042" s="4" t="s">
        <v>63</v>
      </c>
      <c r="C3042" s="4" t="s">
        <v>11</v>
      </c>
      <c r="D3042">
        <v>64</v>
      </c>
      <c r="F3042" t="s">
        <v>1979</v>
      </c>
      <c r="G3042" s="4" t="s">
        <v>1875</v>
      </c>
      <c r="H3042" s="4" t="s">
        <v>2111</v>
      </c>
      <c r="I3042" s="4" t="str">
        <f t="shared" si="47"/>
        <v>选项表!$M$3042#</v>
      </c>
      <c r="J3042" s="4"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IFERROR(_xlfn._xlws.SORT(
    _xlfn.UNIQUE(
        TRANSPOSE(
            _xlfn.FILTERXML("&lt;select&gt;&lt;x&gt;"&amp;SUBSTITUTE(选项表[[#This Row],[选项表]],",","&lt;/x&gt;&lt;x&gt;") &amp;"&lt;/x&gt;&lt;/select&gt;","//x")
        )
    )
),"无合适选项，请联系作者更新数据")</f>
        <v>256</v>
      </c>
    </row>
    <row r="3043" spans="2:13" x14ac:dyDescent="0.4">
      <c r="B3043" s="4" t="s">
        <v>63</v>
      </c>
      <c r="C3043" s="4" t="s">
        <v>11</v>
      </c>
      <c r="D3043">
        <v>84</v>
      </c>
      <c r="F3043" t="s">
        <v>1979</v>
      </c>
      <c r="G3043" s="4" t="s">
        <v>1875</v>
      </c>
      <c r="H3043" s="4" t="s">
        <v>2087</v>
      </c>
      <c r="I3043" s="4" t="str">
        <f t="shared" si="47"/>
        <v>选项表!$M$3043#</v>
      </c>
      <c r="J3043" s="4"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IFERROR(_xlfn._xlws.SORT(
    _xlfn.UNIQUE(
        TRANSPOSE(
            _xlfn.FILTERXML("&lt;select&gt;&lt;x&gt;"&amp;SUBSTITUTE(选项表[[#This Row],[选项表]],",","&lt;/x&gt;&lt;x&gt;") &amp;"&lt;/x&gt;&lt;/select&gt;","//x")
        )
    )
),"无合适选项，请联系作者更新数据")</f>
        <v>320</v>
      </c>
    </row>
    <row r="3044" spans="2:13" x14ac:dyDescent="0.4">
      <c r="B3044" s="4" t="s">
        <v>63</v>
      </c>
      <c r="C3044" s="4" t="s">
        <v>11</v>
      </c>
      <c r="D3044">
        <v>8</v>
      </c>
      <c r="F3044" t="s">
        <v>1980</v>
      </c>
      <c r="G3044" s="4" t="s">
        <v>1875</v>
      </c>
      <c r="H3044" s="4" t="s">
        <v>2044</v>
      </c>
      <c r="I3044" s="4" t="str">
        <f t="shared" si="47"/>
        <v>选项表!$M$3044#</v>
      </c>
      <c r="J3044" s="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IFERROR(_xlfn._xlws.SORT(
    _xlfn.UNIQUE(
        TRANSPOSE(
            _xlfn.FILTERXML("&lt;select&gt;&lt;x&gt;"&amp;SUBSTITUTE(选项表[[#This Row],[选项表]],",","&lt;/x&gt;&lt;x&gt;") &amp;"&lt;/x&gt;&lt;/select&gt;","//x")
        )
    )
),"无合适选项，请联系作者更新数据")</f>
        <v>32</v>
      </c>
    </row>
    <row r="3045" spans="2:13" x14ac:dyDescent="0.4">
      <c r="B3045" s="4" t="s">
        <v>63</v>
      </c>
      <c r="C3045" s="4" t="s">
        <v>11</v>
      </c>
      <c r="D3045">
        <v>16</v>
      </c>
      <c r="F3045" t="s">
        <v>1980</v>
      </c>
      <c r="G3045" s="4" t="s">
        <v>1875</v>
      </c>
      <c r="H3045" s="4" t="s">
        <v>2045</v>
      </c>
      <c r="I3045" s="4" t="str">
        <f t="shared" si="47"/>
        <v>选项表!$M$3045#</v>
      </c>
      <c r="J3045" s="4"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IFERROR(_xlfn._xlws.SORT(
    _xlfn.UNIQUE(
        TRANSPOSE(
            _xlfn.FILTERXML("&lt;select&gt;&lt;x&gt;"&amp;SUBSTITUTE(选项表[[#This Row],[选项表]],",","&lt;/x&gt;&lt;x&gt;") &amp;"&lt;/x&gt;&lt;/select&gt;","//x")
        )
    )
),"无合适选项，请联系作者更新数据")</f>
        <v>64</v>
      </c>
    </row>
    <row r="3046" spans="2:13" x14ac:dyDescent="0.4">
      <c r="B3046" s="4" t="s">
        <v>63</v>
      </c>
      <c r="C3046" s="4" t="s">
        <v>11</v>
      </c>
      <c r="D3046">
        <v>24</v>
      </c>
      <c r="F3046" t="s">
        <v>1980</v>
      </c>
      <c r="G3046" s="4" t="s">
        <v>1875</v>
      </c>
      <c r="H3046" s="4" t="s">
        <v>2020</v>
      </c>
      <c r="I3046" s="4" t="str">
        <f t="shared" si="47"/>
        <v>选项表!$M$3046#</v>
      </c>
      <c r="J3046" s="4"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IFERROR(_xlfn._xlws.SORT(
    _xlfn.UNIQUE(
        TRANSPOSE(
            _xlfn.FILTERXML("&lt;select&gt;&lt;x&gt;"&amp;SUBSTITUTE(选项表[[#This Row],[选项表]],",","&lt;/x&gt;&lt;x&gt;") &amp;"&lt;/x&gt;&lt;/select&gt;","//x")
        )
    )
),"无合适选项，请联系作者更新数据")</f>
        <v>96</v>
      </c>
    </row>
    <row r="3047" spans="2:13" x14ac:dyDescent="0.4">
      <c r="B3047" s="4" t="s">
        <v>63</v>
      </c>
      <c r="C3047" s="4" t="s">
        <v>11</v>
      </c>
      <c r="D3047">
        <v>32</v>
      </c>
      <c r="F3047" t="s">
        <v>1980</v>
      </c>
      <c r="G3047" s="4" t="s">
        <v>1875</v>
      </c>
      <c r="H3047" s="4" t="s">
        <v>2076</v>
      </c>
      <c r="I3047" s="4" t="str">
        <f t="shared" si="47"/>
        <v>选项表!$M$3047#</v>
      </c>
      <c r="J3047" s="4"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IFERROR(_xlfn._xlws.SORT(
    _xlfn.UNIQUE(
        TRANSPOSE(
            _xlfn.FILTERXML("&lt;select&gt;&lt;x&gt;"&amp;SUBSTITUTE(选项表[[#This Row],[选项表]],",","&lt;/x&gt;&lt;x&gt;") &amp;"&lt;/x&gt;&lt;/select&gt;","//x")
        )
    )
),"无合适选项，请联系作者更新数据")</f>
        <v>128</v>
      </c>
    </row>
    <row r="3048" spans="2:13" x14ac:dyDescent="0.4">
      <c r="B3048" s="4" t="s">
        <v>63</v>
      </c>
      <c r="C3048" s="4" t="s">
        <v>11</v>
      </c>
      <c r="D3048">
        <v>48</v>
      </c>
      <c r="F3048" t="s">
        <v>1980</v>
      </c>
      <c r="G3048" s="4" t="s">
        <v>1875</v>
      </c>
      <c r="H3048" s="4" t="s">
        <v>2047</v>
      </c>
      <c r="I3048" s="4" t="str">
        <f t="shared" si="47"/>
        <v>选项表!$M$3048#</v>
      </c>
      <c r="J3048" s="4"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IFERROR(_xlfn._xlws.SORT(
    _xlfn.UNIQUE(
        TRANSPOSE(
            _xlfn.FILTERXML("&lt;select&gt;&lt;x&gt;"&amp;SUBSTITUTE(选项表[[#This Row],[选项表]],",","&lt;/x&gt;&lt;x&gt;") &amp;"&lt;/x&gt;&lt;/select&gt;","//x")
        )
    )
),"无合适选项，请联系作者更新数据")</f>
        <v>192</v>
      </c>
    </row>
    <row r="3049" spans="2:13" x14ac:dyDescent="0.4">
      <c r="B3049" s="4" t="s">
        <v>63</v>
      </c>
      <c r="C3049" s="4" t="s">
        <v>11</v>
      </c>
      <c r="D3049">
        <v>64</v>
      </c>
      <c r="F3049" t="s">
        <v>1980</v>
      </c>
      <c r="G3049" s="4" t="s">
        <v>1875</v>
      </c>
      <c r="H3049" s="4" t="s">
        <v>2111</v>
      </c>
      <c r="I3049" s="4" t="str">
        <f t="shared" si="47"/>
        <v>选项表!$M$3049#</v>
      </c>
      <c r="J3049" s="4"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IFERROR(_xlfn._xlws.SORT(
    _xlfn.UNIQUE(
        TRANSPOSE(
            _xlfn.FILTERXML("&lt;select&gt;&lt;x&gt;"&amp;SUBSTITUTE(选项表[[#This Row],[选项表]],",","&lt;/x&gt;&lt;x&gt;") &amp;"&lt;/x&gt;&lt;/select&gt;","//x")
        )
    )
),"无合适选项，请联系作者更新数据")</f>
        <v>256</v>
      </c>
    </row>
    <row r="3050" spans="2:13" x14ac:dyDescent="0.4">
      <c r="B3050" s="4" t="s">
        <v>63</v>
      </c>
      <c r="C3050" s="4" t="s">
        <v>11</v>
      </c>
      <c r="D3050">
        <v>76</v>
      </c>
      <c r="F3050" t="s">
        <v>1980</v>
      </c>
      <c r="G3050" s="4" t="s">
        <v>1875</v>
      </c>
      <c r="H3050" s="4" t="s">
        <v>2087</v>
      </c>
      <c r="I3050" s="4" t="str">
        <f t="shared" si="47"/>
        <v>选项表!$M$3050#</v>
      </c>
      <c r="J3050" s="4"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IFERROR(_xlfn._xlws.SORT(
    _xlfn.UNIQUE(
        TRANSPOSE(
            _xlfn.FILTERXML("&lt;select&gt;&lt;x&gt;"&amp;SUBSTITUTE(选项表[[#This Row],[选项表]],",","&lt;/x&gt;&lt;x&gt;") &amp;"&lt;/x&gt;&lt;/select&gt;","//x")
        )
    )
),"无合适选项，请联系作者更新数据")</f>
        <v>320</v>
      </c>
    </row>
    <row r="3051" spans="2:13" x14ac:dyDescent="0.4">
      <c r="B3051" s="4" t="s">
        <v>63</v>
      </c>
      <c r="C3051" s="4" t="s">
        <v>11</v>
      </c>
      <c r="D3051">
        <v>8</v>
      </c>
      <c r="F3051" t="s">
        <v>1998</v>
      </c>
      <c r="G3051" s="4" t="s">
        <v>1875</v>
      </c>
      <c r="H3051" s="4" t="s">
        <v>2044</v>
      </c>
      <c r="I3051" s="4" t="str">
        <f t="shared" si="47"/>
        <v>选项表!$M$3051#</v>
      </c>
      <c r="J3051" s="4"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IFERROR(_xlfn._xlws.SORT(
    _xlfn.UNIQUE(
        TRANSPOSE(
            _xlfn.FILTERXML("&lt;select&gt;&lt;x&gt;"&amp;SUBSTITUTE(选项表[[#This Row],[选项表]],",","&lt;/x&gt;&lt;x&gt;") &amp;"&lt;/x&gt;&lt;/select&gt;","//x")
        )
    )
),"无合适选项，请联系作者更新数据")</f>
        <v>32</v>
      </c>
    </row>
    <row r="3052" spans="2:13" x14ac:dyDescent="0.4">
      <c r="B3052" s="4" t="s">
        <v>63</v>
      </c>
      <c r="C3052" s="4" t="s">
        <v>11</v>
      </c>
      <c r="D3052">
        <v>16</v>
      </c>
      <c r="F3052" t="s">
        <v>1998</v>
      </c>
      <c r="G3052" s="4" t="s">
        <v>1875</v>
      </c>
      <c r="H3052" s="4" t="s">
        <v>2045</v>
      </c>
      <c r="I3052" s="4" t="str">
        <f t="shared" si="47"/>
        <v>选项表!$M$3052#</v>
      </c>
      <c r="J3052" s="4"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IFERROR(_xlfn._xlws.SORT(
    _xlfn.UNIQUE(
        TRANSPOSE(
            _xlfn.FILTERXML("&lt;select&gt;&lt;x&gt;"&amp;SUBSTITUTE(选项表[[#This Row],[选项表]],",","&lt;/x&gt;&lt;x&gt;") &amp;"&lt;/x&gt;&lt;/select&gt;","//x")
        )
    )
),"无合适选项，请联系作者更新数据")</f>
        <v>64</v>
      </c>
    </row>
    <row r="3053" spans="2:13" x14ac:dyDescent="0.4">
      <c r="B3053" s="4" t="s">
        <v>63</v>
      </c>
      <c r="C3053" s="4" t="s">
        <v>11</v>
      </c>
      <c r="D3053">
        <v>24</v>
      </c>
      <c r="F3053" t="s">
        <v>1998</v>
      </c>
      <c r="G3053" s="4" t="s">
        <v>1875</v>
      </c>
      <c r="H3053" s="4" t="s">
        <v>2020</v>
      </c>
      <c r="I3053" s="4" t="str">
        <f t="shared" si="47"/>
        <v>选项表!$M$3053#</v>
      </c>
      <c r="J3053" s="4"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IFERROR(_xlfn._xlws.SORT(
    _xlfn.UNIQUE(
        TRANSPOSE(
            _xlfn.FILTERXML("&lt;select&gt;&lt;x&gt;"&amp;SUBSTITUTE(选项表[[#This Row],[选项表]],",","&lt;/x&gt;&lt;x&gt;") &amp;"&lt;/x&gt;&lt;/select&gt;","//x")
        )
    )
),"无合适选项，请联系作者更新数据")</f>
        <v>96</v>
      </c>
    </row>
    <row r="3054" spans="2:13" x14ac:dyDescent="0.4">
      <c r="B3054" s="4" t="s">
        <v>63</v>
      </c>
      <c r="C3054" s="4" t="s">
        <v>11</v>
      </c>
      <c r="D3054">
        <v>32</v>
      </c>
      <c r="F3054" t="s">
        <v>1998</v>
      </c>
      <c r="G3054" s="4" t="s">
        <v>1875</v>
      </c>
      <c r="H3054" s="4" t="s">
        <v>2076</v>
      </c>
      <c r="I3054" s="4" t="str">
        <f t="shared" si="47"/>
        <v>选项表!$M$3054#</v>
      </c>
      <c r="J3054" s="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IFERROR(_xlfn._xlws.SORT(
    _xlfn.UNIQUE(
        TRANSPOSE(
            _xlfn.FILTERXML("&lt;select&gt;&lt;x&gt;"&amp;SUBSTITUTE(选项表[[#This Row],[选项表]],",","&lt;/x&gt;&lt;x&gt;") &amp;"&lt;/x&gt;&lt;/select&gt;","//x")
        )
    )
),"无合适选项，请联系作者更新数据")</f>
        <v>128</v>
      </c>
    </row>
    <row r="3055" spans="2:13" x14ac:dyDescent="0.4">
      <c r="B3055" s="4" t="s">
        <v>63</v>
      </c>
      <c r="C3055" s="4" t="s">
        <v>11</v>
      </c>
      <c r="D3055">
        <v>56</v>
      </c>
      <c r="F3055" t="s">
        <v>1998</v>
      </c>
      <c r="G3055" s="4" t="s">
        <v>1875</v>
      </c>
      <c r="H3055" s="4" t="s">
        <v>2049</v>
      </c>
      <c r="I3055" s="4" t="str">
        <f t="shared" si="47"/>
        <v>选项表!$M$3055#</v>
      </c>
      <c r="J3055" s="4"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IFERROR(_xlfn._xlws.SORT(
    _xlfn.UNIQUE(
        TRANSPOSE(
            _xlfn.FILTERXML("&lt;select&gt;&lt;x&gt;"&amp;SUBSTITUTE(选项表[[#This Row],[选项表]],",","&lt;/x&gt;&lt;x&gt;") &amp;"&lt;/x&gt;&lt;/select&gt;","//x")
        )
    )
),"无合适选项，请联系作者更新数据")</f>
        <v>224</v>
      </c>
    </row>
    <row r="3056" spans="2:13" x14ac:dyDescent="0.4">
      <c r="B3056" s="4" t="s">
        <v>63</v>
      </c>
      <c r="C3056" s="4" t="s">
        <v>11</v>
      </c>
      <c r="D3056">
        <v>80</v>
      </c>
      <c r="F3056" t="s">
        <v>1968</v>
      </c>
      <c r="G3056" s="4" t="s">
        <v>1875</v>
      </c>
      <c r="H3056" s="4" t="s">
        <v>2021</v>
      </c>
      <c r="I3056" s="4" t="str">
        <f t="shared" si="47"/>
        <v>选项表!$M$3056#</v>
      </c>
      <c r="J3056" s="4"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IFERROR(_xlfn._xlws.SORT(
    _xlfn.UNIQUE(
        TRANSPOSE(
            _xlfn.FILTERXML("&lt;select&gt;&lt;x&gt;"&amp;SUBSTITUTE(选项表[[#This Row],[选项表]],",","&lt;/x&gt;&lt;x&gt;") &amp;"&lt;/x&gt;&lt;/select&gt;","//x")
        )
    )
),"无合适选项，请联系作者更新数据")</f>
        <v>384</v>
      </c>
    </row>
    <row r="3057" spans="2:15" x14ac:dyDescent="0.4">
      <c r="B3057" s="4" t="s">
        <v>63</v>
      </c>
      <c r="C3057" s="4" t="s">
        <v>11</v>
      </c>
      <c r="D3057">
        <v>80</v>
      </c>
      <c r="F3057" t="s">
        <v>1978</v>
      </c>
      <c r="G3057" s="4" t="s">
        <v>1875</v>
      </c>
      <c r="H3057" s="4" t="s">
        <v>2021</v>
      </c>
      <c r="I3057" s="4" t="str">
        <f t="shared" si="47"/>
        <v>选项表!$M$3057#</v>
      </c>
      <c r="J3057" s="4"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IFERROR(_xlfn._xlws.SORT(
    _xlfn.UNIQUE(
        TRANSPOSE(
            _xlfn.FILTERXML("&lt;select&gt;&lt;x&gt;"&amp;SUBSTITUTE(选项表[[#This Row],[选项表]],",","&lt;/x&gt;&lt;x&gt;") &amp;"&lt;/x&gt;&lt;/select&gt;","//x")
        )
    )
),"无合适选项，请联系作者更新数据")</f>
        <v>384</v>
      </c>
    </row>
    <row r="3058" spans="2:15" x14ac:dyDescent="0.4">
      <c r="B3058" s="4" t="s">
        <v>63</v>
      </c>
      <c r="C3058" s="4" t="s">
        <v>11</v>
      </c>
      <c r="D3058">
        <v>96</v>
      </c>
      <c r="F3058" t="s">
        <v>1997</v>
      </c>
      <c r="G3058" s="4" t="s">
        <v>1875</v>
      </c>
      <c r="H3058" s="4" t="s">
        <v>2047</v>
      </c>
      <c r="I3058" s="4" t="str">
        <f t="shared" si="47"/>
        <v>选项表!$M$3058#</v>
      </c>
      <c r="J3058" s="4"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IFERROR(_xlfn._xlws.SORT(
    _xlfn.UNIQUE(
        TRANSPOSE(
            _xlfn.FILTERXML("&lt;select&gt;&lt;x&gt;"&amp;SUBSTITUTE(选项表[[#This Row],[选项表]],",","&lt;/x&gt;&lt;x&gt;") &amp;"&lt;/x&gt;&lt;/select&gt;","//x")
        )
    )
),"无合适选项，请联系作者更新数据")</f>
        <v>192</v>
      </c>
    </row>
    <row r="3059" spans="2:15" x14ac:dyDescent="0.4">
      <c r="B3059" s="4" t="s">
        <v>63</v>
      </c>
      <c r="C3059" s="4" t="s">
        <v>11</v>
      </c>
      <c r="D3059">
        <v>96</v>
      </c>
      <c r="F3059" t="s">
        <v>1956</v>
      </c>
      <c r="G3059" s="4" t="s">
        <v>1875</v>
      </c>
      <c r="H3059" s="4" t="s">
        <v>2021</v>
      </c>
      <c r="I3059" s="4" t="str">
        <f t="shared" si="47"/>
        <v>选项表!$M$3059#</v>
      </c>
      <c r="J3059" s="4"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IFERROR(_xlfn._xlws.SORT(
    _xlfn.UNIQUE(
        TRANSPOSE(
            _xlfn.FILTERXML("&lt;select&gt;&lt;x&gt;"&amp;SUBSTITUTE(选项表[[#This Row],[选项表]],",","&lt;/x&gt;&lt;x&gt;") &amp;"&lt;/x&gt;&lt;/select&gt;","//x")
        )
    )
),"无合适选项，请联系作者更新数据")</f>
        <v>384</v>
      </c>
    </row>
    <row r="3060" spans="2:15" x14ac:dyDescent="0.4">
      <c r="B3060" s="4" t="s">
        <v>63</v>
      </c>
      <c r="C3060" s="4" t="s">
        <v>11</v>
      </c>
      <c r="D3060">
        <v>96</v>
      </c>
      <c r="F3060" t="s">
        <v>1995</v>
      </c>
      <c r="G3060" s="4" t="s">
        <v>1875</v>
      </c>
      <c r="H3060" s="4" t="s">
        <v>2021</v>
      </c>
      <c r="I3060" s="4" t="str">
        <f t="shared" si="47"/>
        <v>选项表!$M$3060#</v>
      </c>
      <c r="J3060" s="4"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IFERROR(_xlfn._xlws.SORT(
    _xlfn.UNIQUE(
        TRANSPOSE(
            _xlfn.FILTERXML("&lt;select&gt;&lt;x&gt;"&amp;SUBSTITUTE(选项表[[#This Row],[选项表]],",","&lt;/x&gt;&lt;x&gt;") &amp;"&lt;/x&gt;&lt;/select&gt;","//x")
        )
    )
),"无合适选项，请联系作者更新数据")</f>
        <v>384</v>
      </c>
    </row>
    <row r="3061" spans="2:15" x14ac:dyDescent="0.4">
      <c r="B3061" s="4" t="s">
        <v>63</v>
      </c>
      <c r="C3061" s="4" t="s">
        <v>1873</v>
      </c>
      <c r="D3061">
        <v>32</v>
      </c>
      <c r="F3061" t="s">
        <v>1972</v>
      </c>
      <c r="G3061" s="4" t="s">
        <v>1875</v>
      </c>
      <c r="H3061" s="4" t="s">
        <v>2220</v>
      </c>
      <c r="I3061" s="4" t="str">
        <f t="shared" si="47"/>
        <v>选项表!$M$3061#</v>
      </c>
      <c r="J3061" s="4"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N3061">IFERROR(_xlfn._xlws.SORT(
    _xlfn.UNIQUE(
        TRANSPOSE(
            _xlfn.FILTERXML("&lt;select&gt;&lt;x&gt;"&amp;SUBSTITUTE(选项表[[#This Row],[选项表]],",","&lt;/x&gt;&lt;x&gt;") &amp;"&lt;/x&gt;&lt;/select&gt;","//x")
        )
    )
),"无合适选项，请联系作者更新数据")</f>
        <v>64</v>
      </c>
      <c r="N3061">
        <v>128</v>
      </c>
    </row>
    <row r="3062" spans="2:15" x14ac:dyDescent="0.4">
      <c r="B3062" s="4" t="s">
        <v>63</v>
      </c>
      <c r="C3062" s="4" t="s">
        <v>1873</v>
      </c>
      <c r="D3062">
        <v>64</v>
      </c>
      <c r="F3062" t="s">
        <v>1972</v>
      </c>
      <c r="G3062" s="4" t="s">
        <v>1875</v>
      </c>
      <c r="H3062" s="4" t="s">
        <v>2111</v>
      </c>
      <c r="I3062" s="4" t="str">
        <f t="shared" si="47"/>
        <v>选项表!$M$3062#</v>
      </c>
      <c r="J3062" s="4"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IFERROR(_xlfn._xlws.SORT(
    _xlfn.UNIQUE(
        TRANSPOSE(
            _xlfn.FILTERXML("&lt;select&gt;&lt;x&gt;"&amp;SUBSTITUTE(选项表[[#This Row],[选项表]],",","&lt;/x&gt;&lt;x&gt;") &amp;"&lt;/x&gt;&lt;/select&gt;","//x")
        )
    )
),"无合适选项，请联系作者更新数据")</f>
        <v>256</v>
      </c>
    </row>
    <row r="3063" spans="2:15" x14ac:dyDescent="0.4">
      <c r="B3063" s="4" t="s">
        <v>63</v>
      </c>
      <c r="C3063" s="4" t="s">
        <v>1873</v>
      </c>
      <c r="D3063">
        <v>124</v>
      </c>
      <c r="F3063" t="s">
        <v>1972</v>
      </c>
      <c r="G3063" s="4" t="s">
        <v>1875</v>
      </c>
      <c r="H3063" s="4" t="s">
        <v>2062</v>
      </c>
      <c r="I3063" s="4" t="str">
        <f t="shared" si="47"/>
        <v>选项表!$M$3063#</v>
      </c>
      <c r="J3063" s="4"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IFERROR(_xlfn._xlws.SORT(
    _xlfn.UNIQUE(
        TRANSPOSE(
            _xlfn.FILTERXML("&lt;select&gt;&lt;x&gt;"&amp;SUBSTITUTE(选项表[[#This Row],[选项表]],",","&lt;/x&gt;&lt;x&gt;") &amp;"&lt;/x&gt;&lt;/select&gt;","//x")
        )
    )
),"无合适选项，请联系作者更新数据")</f>
        <v>432</v>
      </c>
    </row>
    <row r="3064" spans="2:15" x14ac:dyDescent="0.4">
      <c r="B3064" s="4" t="s">
        <v>63</v>
      </c>
      <c r="C3064" s="4" t="s">
        <v>1873</v>
      </c>
      <c r="D3064">
        <v>1</v>
      </c>
      <c r="F3064" t="s">
        <v>1970</v>
      </c>
      <c r="G3064" s="4" t="s">
        <v>1875</v>
      </c>
      <c r="H3064" s="4" t="s">
        <v>2185</v>
      </c>
      <c r="I3064" s="4" t="str">
        <f t="shared" si="47"/>
        <v>选项表!$M$3064#</v>
      </c>
      <c r="J3064" s="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O3064">IFERROR(_xlfn._xlws.SORT(
    _xlfn.UNIQUE(
        TRANSPOSE(
            _xlfn.FILTERXML("&lt;select&gt;&lt;x&gt;"&amp;SUBSTITUTE(选项表[[#This Row],[选项表]],",","&lt;/x&gt;&lt;x&gt;") &amp;"&lt;/x&gt;&lt;/select&gt;","//x")
        )
    )
),"无合适选项，请联系作者更新数据")</f>
        <v>1</v>
      </c>
      <c r="N3064">
        <v>2</v>
      </c>
      <c r="O3064">
        <v>4</v>
      </c>
    </row>
    <row r="3065" spans="2:15" x14ac:dyDescent="0.4">
      <c r="B3065" s="4" t="s">
        <v>63</v>
      </c>
      <c r="C3065" s="4" t="s">
        <v>1873</v>
      </c>
      <c r="D3065">
        <v>2</v>
      </c>
      <c r="F3065" t="s">
        <v>1970</v>
      </c>
      <c r="G3065" s="4" t="s">
        <v>1875</v>
      </c>
      <c r="H3065" s="4" t="s">
        <v>2038</v>
      </c>
      <c r="I3065" s="4" t="str">
        <f t="shared" si="47"/>
        <v>选项表!$M$3065#</v>
      </c>
      <c r="J3065" s="4"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N3065">IFERROR(_xlfn._xlws.SORT(
    _xlfn.UNIQUE(
        TRANSPOSE(
            _xlfn.FILTERXML("&lt;select&gt;&lt;x&gt;"&amp;SUBSTITUTE(选项表[[#This Row],[选项表]],",","&lt;/x&gt;&lt;x&gt;") &amp;"&lt;/x&gt;&lt;/select&gt;","//x")
        )
    )
),"无合适选项，请联系作者更新数据")</f>
        <v>4</v>
      </c>
      <c r="N3065">
        <v>8</v>
      </c>
    </row>
    <row r="3066" spans="2:15" x14ac:dyDescent="0.4">
      <c r="B3066" s="4" t="s">
        <v>63</v>
      </c>
      <c r="C3066" s="4" t="s">
        <v>1873</v>
      </c>
      <c r="D3066">
        <v>4</v>
      </c>
      <c r="F3066" t="s">
        <v>1970</v>
      </c>
      <c r="G3066" s="4" t="s">
        <v>1875</v>
      </c>
      <c r="H3066" s="4" t="s">
        <v>2217</v>
      </c>
      <c r="I3066" s="4" t="str">
        <f t="shared" si="47"/>
        <v>选项表!$M$3066#</v>
      </c>
      <c r="J3066" s="4"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N3066">IFERROR(_xlfn._xlws.SORT(
    _xlfn.UNIQUE(
        TRANSPOSE(
            _xlfn.FILTERXML("&lt;select&gt;&lt;x&gt;"&amp;SUBSTITUTE(选项表[[#This Row],[选项表]],",","&lt;/x&gt;&lt;x&gt;") &amp;"&lt;/x&gt;&lt;/select&gt;","//x")
        )
    )
),"无合适选项，请联系作者更新数据")</f>
        <v>8</v>
      </c>
      <c r="N3066">
        <v>16</v>
      </c>
    </row>
    <row r="3067" spans="2:15" x14ac:dyDescent="0.4">
      <c r="B3067" s="4" t="s">
        <v>63</v>
      </c>
      <c r="C3067" s="4" t="s">
        <v>1873</v>
      </c>
      <c r="D3067">
        <v>8</v>
      </c>
      <c r="F3067" t="s">
        <v>1970</v>
      </c>
      <c r="G3067" s="4" t="s">
        <v>1875</v>
      </c>
      <c r="H3067" s="4" t="s">
        <v>2218</v>
      </c>
      <c r="I3067" s="4" t="str">
        <f t="shared" si="47"/>
        <v>选项表!$M$3067#</v>
      </c>
      <c r="J3067" s="4"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N3067">IFERROR(_xlfn._xlws.SORT(
    _xlfn.UNIQUE(
        TRANSPOSE(
            _xlfn.FILTERXML("&lt;select&gt;&lt;x&gt;"&amp;SUBSTITUTE(选项表[[#This Row],[选项表]],",","&lt;/x&gt;&lt;x&gt;") &amp;"&lt;/x&gt;&lt;/select&gt;","//x")
        )
    )
),"无合适选项，请联系作者更新数据")</f>
        <v>16</v>
      </c>
      <c r="N3067">
        <v>32</v>
      </c>
    </row>
    <row r="3068" spans="2:15" x14ac:dyDescent="0.4">
      <c r="B3068" s="4" t="s">
        <v>63</v>
      </c>
      <c r="C3068" s="4" t="s">
        <v>1873</v>
      </c>
      <c r="D3068">
        <v>16</v>
      </c>
      <c r="F3068" t="s">
        <v>1970</v>
      </c>
      <c r="G3068" s="4" t="s">
        <v>1875</v>
      </c>
      <c r="H3068" s="4" t="s">
        <v>2219</v>
      </c>
      <c r="I3068" s="4" t="str">
        <f t="shared" si="47"/>
        <v>选项表!$M$3068#</v>
      </c>
      <c r="J3068" s="4"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32</v>
      </c>
      <c r="N3068">
        <v>64</v>
      </c>
    </row>
    <row r="3069" spans="2:15" x14ac:dyDescent="0.4">
      <c r="B3069" s="4" t="s">
        <v>63</v>
      </c>
      <c r="C3069" s="4" t="s">
        <v>1873</v>
      </c>
      <c r="D3069">
        <v>32</v>
      </c>
      <c r="F3069" t="s">
        <v>1970</v>
      </c>
      <c r="G3069" s="4" t="s">
        <v>1875</v>
      </c>
      <c r="H3069" s="4" t="s">
        <v>2220</v>
      </c>
      <c r="I3069" s="4" t="str">
        <f t="shared" si="47"/>
        <v>选项表!$M$3069#</v>
      </c>
      <c r="J3069" s="4"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N3069">IFERROR(_xlfn._xlws.SORT(
    _xlfn.UNIQUE(
        TRANSPOSE(
            _xlfn.FILTERXML("&lt;select&gt;&lt;x&gt;"&amp;SUBSTITUTE(选项表[[#This Row],[选项表]],",","&lt;/x&gt;&lt;x&gt;") &amp;"&lt;/x&gt;&lt;/select&gt;","//x")
        )
    )
),"无合适选项，请联系作者更新数据")</f>
        <v>64</v>
      </c>
      <c r="N3069">
        <v>128</v>
      </c>
    </row>
    <row r="3070" spans="2:15" x14ac:dyDescent="0.4">
      <c r="B3070" s="4" t="s">
        <v>63</v>
      </c>
      <c r="C3070" s="4" t="s">
        <v>1873</v>
      </c>
      <c r="D3070">
        <v>48</v>
      </c>
      <c r="F3070" t="s">
        <v>1970</v>
      </c>
      <c r="G3070" s="4" t="s">
        <v>1875</v>
      </c>
      <c r="H3070" s="4" t="s">
        <v>2236</v>
      </c>
      <c r="I3070" s="4" t="str">
        <f t="shared" si="47"/>
        <v>选项表!$M$3070#</v>
      </c>
      <c r="J3070" s="4"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O3070">IFERROR(_xlfn._xlws.SORT(
    _xlfn.UNIQUE(
        TRANSPOSE(
            _xlfn.FILTERXML("&lt;select&gt;&lt;x&gt;"&amp;SUBSTITUTE(选项表[[#This Row],[选项表]],",","&lt;/x&gt;&lt;x&gt;") &amp;"&lt;/x&gt;&lt;/select&gt;","//x")
        )
    )
),"无合适选项，请联系作者更新数据")</f>
        <v>96</v>
      </c>
      <c r="N3070">
        <v>128</v>
      </c>
      <c r="O3070">
        <v>192</v>
      </c>
    </row>
    <row r="3071" spans="2:15" x14ac:dyDescent="0.4">
      <c r="B3071" s="4" t="s">
        <v>63</v>
      </c>
      <c r="C3071" s="4" t="s">
        <v>1873</v>
      </c>
      <c r="D3071">
        <v>64</v>
      </c>
      <c r="F3071" t="s">
        <v>1970</v>
      </c>
      <c r="G3071" s="4" t="s">
        <v>1875</v>
      </c>
      <c r="H3071" s="4" t="s">
        <v>2222</v>
      </c>
      <c r="I3071" s="4" t="str">
        <f t="shared" si="47"/>
        <v>选项表!$M$3071#</v>
      </c>
      <c r="J3071" s="4"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N3071">IFERROR(_xlfn._xlws.SORT(
    _xlfn.UNIQUE(
        TRANSPOSE(
            _xlfn.FILTERXML("&lt;select&gt;&lt;x&gt;"&amp;SUBSTITUTE(选项表[[#This Row],[选项表]],",","&lt;/x&gt;&lt;x&gt;") &amp;"&lt;/x&gt;&lt;/select&gt;","//x")
        )
    )
),"无合适选项，请联系作者更新数据")</f>
        <v>128</v>
      </c>
      <c r="N3071">
        <v>256</v>
      </c>
    </row>
    <row r="3072" spans="2:15" x14ac:dyDescent="0.4">
      <c r="B3072" s="4" t="s">
        <v>63</v>
      </c>
      <c r="C3072" s="4" t="s">
        <v>1873</v>
      </c>
      <c r="D3072">
        <v>80</v>
      </c>
      <c r="F3072" t="s">
        <v>1970</v>
      </c>
      <c r="G3072" s="4" t="s">
        <v>1875</v>
      </c>
      <c r="H3072" s="4" t="s">
        <v>2077</v>
      </c>
      <c r="I3072" s="4" t="str">
        <f t="shared" si="47"/>
        <v>选项表!$M$3072#</v>
      </c>
      <c r="J3072" s="4"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IFERROR(_xlfn._xlws.SORT(
    _xlfn.UNIQUE(
        TRANSPOSE(
            _xlfn.FILTERXML("&lt;select&gt;&lt;x&gt;"&amp;SUBSTITUTE(选项表[[#This Row],[选项表]],",","&lt;/x&gt;&lt;x&gt;") &amp;"&lt;/x&gt;&lt;/select&gt;","//x")
        )
    )
),"无合适选项，请联系作者更新数据")</f>
        <v>160</v>
      </c>
    </row>
    <row r="3073" spans="2:15" x14ac:dyDescent="0.4">
      <c r="B3073" s="4" t="s">
        <v>63</v>
      </c>
      <c r="C3073" s="4" t="s">
        <v>1873</v>
      </c>
      <c r="D3073">
        <v>90</v>
      </c>
      <c r="F3073" t="s">
        <v>1970</v>
      </c>
      <c r="G3073" s="4" t="s">
        <v>1875</v>
      </c>
      <c r="H3073" s="4" t="s">
        <v>2237</v>
      </c>
      <c r="I3073" s="4" t="str">
        <f t="shared" si="47"/>
        <v>选项表!$M$3073#</v>
      </c>
      <c r="J3073" s="4"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N3073">IFERROR(_xlfn._xlws.SORT(
    _xlfn.UNIQUE(
        TRANSPOSE(
            _xlfn.FILTERXML("&lt;select&gt;&lt;x&gt;"&amp;SUBSTITUTE(选项表[[#This Row],[选项表]],",","&lt;/x&gt;&lt;x&gt;") &amp;"&lt;/x&gt;&lt;/select&gt;","//x")
        )
    )
),"无合适选项，请联系作者更新数据")</f>
        <v>224</v>
      </c>
      <c r="N3073">
        <v>480</v>
      </c>
    </row>
    <row r="3074" spans="2:15" x14ac:dyDescent="0.4">
      <c r="B3074" s="4" t="s">
        <v>63</v>
      </c>
      <c r="C3074" s="4" t="s">
        <v>1873</v>
      </c>
      <c r="D3074">
        <v>96</v>
      </c>
      <c r="F3074" t="s">
        <v>1970</v>
      </c>
      <c r="G3074" s="4" t="s">
        <v>1875</v>
      </c>
      <c r="H3074" s="4" t="s">
        <v>2047</v>
      </c>
      <c r="I3074" s="4" t="str">
        <f t="shared" ref="I3074:I3137" si="48">"选项表!" &amp; ADDRESS(ROW(M3074),COLUMN(M3074)) &amp; "#"</f>
        <v>选项表!$M$3074#</v>
      </c>
      <c r="J3074" s="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IFERROR(_xlfn._xlws.SORT(
    _xlfn.UNIQUE(
        TRANSPOSE(
            _xlfn.FILTERXML("&lt;select&gt;&lt;x&gt;"&amp;SUBSTITUTE(选项表[[#This Row],[选项表]],",","&lt;/x&gt;&lt;x&gt;") &amp;"&lt;/x&gt;&lt;/select&gt;","//x")
        )
    )
),"无合适选项，请联系作者更新数据")</f>
        <v>192</v>
      </c>
    </row>
    <row r="3075" spans="2:15" x14ac:dyDescent="0.4">
      <c r="B3075" s="4" t="s">
        <v>63</v>
      </c>
      <c r="C3075" s="4" t="s">
        <v>1873</v>
      </c>
      <c r="D3075">
        <v>128</v>
      </c>
      <c r="F3075" t="s">
        <v>1970</v>
      </c>
      <c r="G3075" s="4" t="s">
        <v>1875</v>
      </c>
      <c r="H3075" s="4" t="s">
        <v>2111</v>
      </c>
      <c r="I3075" s="4" t="str">
        <f t="shared" si="48"/>
        <v>选项表!$M$3075#</v>
      </c>
      <c r="J3075" s="4"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IFERROR(_xlfn._xlws.SORT(
    _xlfn.UNIQUE(
        TRANSPOSE(
            _xlfn.FILTERXML("&lt;select&gt;&lt;x&gt;"&amp;SUBSTITUTE(选项表[[#This Row],[选项表]],",","&lt;/x&gt;&lt;x&gt;") &amp;"&lt;/x&gt;&lt;/select&gt;","//x")
        )
    )
),"无合适选项，请联系作者更新数据")</f>
        <v>256</v>
      </c>
    </row>
    <row r="3076" spans="2:15" x14ac:dyDescent="0.4">
      <c r="B3076" s="4" t="s">
        <v>63</v>
      </c>
      <c r="C3076" s="4" t="s">
        <v>1873</v>
      </c>
      <c r="D3076">
        <v>160</v>
      </c>
      <c r="F3076" t="s">
        <v>1970</v>
      </c>
      <c r="G3076" s="4" t="s">
        <v>1875</v>
      </c>
      <c r="H3076" s="4" t="s">
        <v>2087</v>
      </c>
      <c r="I3076" s="4" t="str">
        <f t="shared" si="48"/>
        <v>选项表!$M$3076#</v>
      </c>
      <c r="J3076" s="4"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IFERROR(_xlfn._xlws.SORT(
    _xlfn.UNIQUE(
        TRANSPOSE(
            _xlfn.FILTERXML("&lt;select&gt;&lt;x&gt;"&amp;SUBSTITUTE(选项表[[#This Row],[选项表]],",","&lt;/x&gt;&lt;x&gt;") &amp;"&lt;/x&gt;&lt;/select&gt;","//x")
        )
    )
),"无合适选项，请联系作者更新数据")</f>
        <v>320</v>
      </c>
    </row>
    <row r="3077" spans="2:15" x14ac:dyDescent="0.4">
      <c r="B3077" s="4" t="s">
        <v>63</v>
      </c>
      <c r="C3077" s="4" t="s">
        <v>1873</v>
      </c>
      <c r="D3077">
        <v>180</v>
      </c>
      <c r="F3077" t="s">
        <v>1970</v>
      </c>
      <c r="G3077" s="4" t="s">
        <v>1875</v>
      </c>
      <c r="H3077" s="4" t="s">
        <v>2238</v>
      </c>
      <c r="I3077" s="4" t="str">
        <f t="shared" si="48"/>
        <v>选项表!$M$3077#</v>
      </c>
      <c r="J3077" s="4"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N3077">IFERROR(_xlfn._xlws.SORT(
    _xlfn.UNIQUE(
        TRANSPOSE(
            _xlfn.FILTERXML("&lt;select&gt;&lt;x&gt;"&amp;SUBSTITUTE(选项表[[#This Row],[选项表]],",","&lt;/x&gt;&lt;x&gt;") &amp;"&lt;/x&gt;&lt;/select&gt;","//x")
        )
    )
),"无合适选项，请联系作者更新数据")</f>
        <v>464</v>
      </c>
      <c r="N3077">
        <v>960</v>
      </c>
    </row>
    <row r="3078" spans="2:15" x14ac:dyDescent="0.4">
      <c r="B3078" s="4" t="s">
        <v>63</v>
      </c>
      <c r="C3078" s="4" t="s">
        <v>1873</v>
      </c>
      <c r="D3078">
        <v>1</v>
      </c>
      <c r="F3078" t="s">
        <v>1973</v>
      </c>
      <c r="G3078" s="4" t="s">
        <v>1875</v>
      </c>
      <c r="H3078" s="4" t="s">
        <v>2185</v>
      </c>
      <c r="I3078" s="4" t="str">
        <f t="shared" si="48"/>
        <v>选项表!$M$3078#</v>
      </c>
      <c r="J3078" s="4"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O3078">IFERROR(_xlfn._xlws.SORT(
    _xlfn.UNIQUE(
        TRANSPOSE(
            _xlfn.FILTERXML("&lt;select&gt;&lt;x&gt;"&amp;SUBSTITUTE(选项表[[#This Row],[选项表]],",","&lt;/x&gt;&lt;x&gt;") &amp;"&lt;/x&gt;&lt;/select&gt;","//x")
        )
    )
),"无合适选项，请联系作者更新数据")</f>
        <v>1</v>
      </c>
      <c r="N3078">
        <v>2</v>
      </c>
      <c r="O3078">
        <v>4</v>
      </c>
    </row>
    <row r="3079" spans="2:15" x14ac:dyDescent="0.4">
      <c r="B3079" s="4" t="s">
        <v>63</v>
      </c>
      <c r="C3079" s="4" t="s">
        <v>1873</v>
      </c>
      <c r="D3079">
        <v>2</v>
      </c>
      <c r="F3079" t="s">
        <v>1973</v>
      </c>
      <c r="G3079" s="4" t="s">
        <v>1875</v>
      </c>
      <c r="H3079" s="4" t="s">
        <v>2038</v>
      </c>
      <c r="I3079" s="4" t="str">
        <f t="shared" si="48"/>
        <v>选项表!$M$3079#</v>
      </c>
      <c r="J3079" s="4"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4</v>
      </c>
      <c r="N3079">
        <v>8</v>
      </c>
    </row>
    <row r="3080" spans="2:15" x14ac:dyDescent="0.4">
      <c r="B3080" s="4" t="s">
        <v>63</v>
      </c>
      <c r="C3080" s="4" t="s">
        <v>1873</v>
      </c>
      <c r="D3080">
        <v>4</v>
      </c>
      <c r="F3080" t="s">
        <v>1973</v>
      </c>
      <c r="G3080" s="4" t="s">
        <v>1875</v>
      </c>
      <c r="H3080" s="4" t="s">
        <v>2217</v>
      </c>
      <c r="I3080" s="4" t="str">
        <f t="shared" si="48"/>
        <v>选项表!$M$3080#</v>
      </c>
      <c r="J3080" s="4"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8</v>
      </c>
      <c r="N3080">
        <v>16</v>
      </c>
    </row>
    <row r="3081" spans="2:15" x14ac:dyDescent="0.4">
      <c r="B3081" s="4" t="s">
        <v>63</v>
      </c>
      <c r="C3081" s="4" t="s">
        <v>1873</v>
      </c>
      <c r="D3081">
        <v>8</v>
      </c>
      <c r="F3081" t="s">
        <v>1973</v>
      </c>
      <c r="G3081" s="4" t="s">
        <v>1875</v>
      </c>
      <c r="H3081" s="4" t="s">
        <v>2218</v>
      </c>
      <c r="I3081" s="4" t="str">
        <f t="shared" si="48"/>
        <v>选项表!$M$3081#</v>
      </c>
      <c r="J3081" s="4"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16</v>
      </c>
      <c r="N3081">
        <v>32</v>
      </c>
    </row>
    <row r="3082" spans="2:15" x14ac:dyDescent="0.4">
      <c r="B3082" s="4" t="s">
        <v>63</v>
      </c>
      <c r="C3082" s="4" t="s">
        <v>1873</v>
      </c>
      <c r="D3082">
        <v>16</v>
      </c>
      <c r="F3082" t="s">
        <v>1973</v>
      </c>
      <c r="G3082" s="4" t="s">
        <v>1875</v>
      </c>
      <c r="H3082" s="4" t="s">
        <v>2219</v>
      </c>
      <c r="I3082" s="4" t="str">
        <f t="shared" si="48"/>
        <v>选项表!$M$3082#</v>
      </c>
      <c r="J3082" s="4"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32</v>
      </c>
      <c r="N3082">
        <v>64</v>
      </c>
    </row>
    <row r="3083" spans="2:15" x14ac:dyDescent="0.4">
      <c r="B3083" s="4" t="s">
        <v>63</v>
      </c>
      <c r="C3083" s="4" t="s">
        <v>1873</v>
      </c>
      <c r="D3083">
        <v>24</v>
      </c>
      <c r="F3083" t="s">
        <v>1973</v>
      </c>
      <c r="G3083" s="4" t="s">
        <v>1875</v>
      </c>
      <c r="H3083" s="4" t="s">
        <v>2051</v>
      </c>
      <c r="I3083" s="4" t="str">
        <f t="shared" si="48"/>
        <v>选项表!$M$3083#</v>
      </c>
      <c r="J3083" s="4"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N3083">IFERROR(_xlfn._xlws.SORT(
    _xlfn.UNIQUE(
        TRANSPOSE(
            _xlfn.FILTERXML("&lt;select&gt;&lt;x&gt;"&amp;SUBSTITUTE(选项表[[#This Row],[选项表]],",","&lt;/x&gt;&lt;x&gt;") &amp;"&lt;/x&gt;&lt;/select&gt;","//x")
        )
    )
),"无合适选项，请联系作者更新数据")</f>
        <v>48</v>
      </c>
      <c r="N3083">
        <v>96</v>
      </c>
    </row>
    <row r="3084" spans="2:15" x14ac:dyDescent="0.4">
      <c r="B3084" s="4" t="s">
        <v>63</v>
      </c>
      <c r="C3084" s="4" t="s">
        <v>1873</v>
      </c>
      <c r="D3084">
        <v>32</v>
      </c>
      <c r="F3084" t="s">
        <v>1973</v>
      </c>
      <c r="G3084" s="4" t="s">
        <v>1875</v>
      </c>
      <c r="H3084" s="4" t="s">
        <v>2220</v>
      </c>
      <c r="I3084" s="4" t="str">
        <f t="shared" si="48"/>
        <v>选项表!$M$3084#</v>
      </c>
      <c r="J3084" s="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N3084">IFERROR(_xlfn._xlws.SORT(
    _xlfn.UNIQUE(
        TRANSPOSE(
            _xlfn.FILTERXML("&lt;select&gt;&lt;x&gt;"&amp;SUBSTITUTE(选项表[[#This Row],[选项表]],",","&lt;/x&gt;&lt;x&gt;") &amp;"&lt;/x&gt;&lt;/select&gt;","//x")
        )
    )
),"无合适选项，请联系作者更新数据")</f>
        <v>64</v>
      </c>
      <c r="N3084">
        <v>128</v>
      </c>
    </row>
    <row r="3085" spans="2:15" x14ac:dyDescent="0.4">
      <c r="B3085" s="4" t="s">
        <v>63</v>
      </c>
      <c r="C3085" s="4" t="s">
        <v>1873</v>
      </c>
      <c r="D3085">
        <v>48</v>
      </c>
      <c r="F3085" t="s">
        <v>1973</v>
      </c>
      <c r="G3085" s="4" t="s">
        <v>1875</v>
      </c>
      <c r="H3085" s="4" t="s">
        <v>2221</v>
      </c>
      <c r="I3085" s="4" t="str">
        <f t="shared" si="48"/>
        <v>选项表!$M$3085#</v>
      </c>
      <c r="J3085" s="4"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N3085">IFERROR(_xlfn._xlws.SORT(
    _xlfn.UNIQUE(
        TRANSPOSE(
            _xlfn.FILTERXML("&lt;select&gt;&lt;x&gt;"&amp;SUBSTITUTE(选项表[[#This Row],[选项表]],",","&lt;/x&gt;&lt;x&gt;") &amp;"&lt;/x&gt;&lt;/select&gt;","//x")
        )
    )
),"无合适选项，请联系作者更新数据")</f>
        <v>96</v>
      </c>
      <c r="N3085">
        <v>192</v>
      </c>
    </row>
    <row r="3086" spans="2:15" x14ac:dyDescent="0.4">
      <c r="B3086" s="4" t="s">
        <v>63</v>
      </c>
      <c r="C3086" s="4" t="s">
        <v>1873</v>
      </c>
      <c r="D3086">
        <v>64</v>
      </c>
      <c r="F3086" t="s">
        <v>1973</v>
      </c>
      <c r="G3086" s="4" t="s">
        <v>1875</v>
      </c>
      <c r="H3086" s="4" t="s">
        <v>2111</v>
      </c>
      <c r="I3086" s="4" t="str">
        <f t="shared" si="48"/>
        <v>选项表!$M$3086#</v>
      </c>
      <c r="J3086" s="4"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IFERROR(_xlfn._xlws.SORT(
    _xlfn.UNIQUE(
        TRANSPOSE(
            _xlfn.FILTERXML("&lt;select&gt;&lt;x&gt;"&amp;SUBSTITUTE(选项表[[#This Row],[选项表]],",","&lt;/x&gt;&lt;x&gt;") &amp;"&lt;/x&gt;&lt;/select&gt;","//x")
        )
    )
),"无合适选项，请联系作者更新数据")</f>
        <v>256</v>
      </c>
    </row>
    <row r="3087" spans="2:15" x14ac:dyDescent="0.4">
      <c r="B3087" s="4" t="s">
        <v>63</v>
      </c>
      <c r="C3087" s="4" t="s">
        <v>1873</v>
      </c>
      <c r="D3087">
        <v>76</v>
      </c>
      <c r="F3087" t="s">
        <v>1973</v>
      </c>
      <c r="G3087" s="4" t="s">
        <v>1875</v>
      </c>
      <c r="H3087" s="4" t="s">
        <v>2111</v>
      </c>
      <c r="I3087" s="4" t="str">
        <f t="shared" si="48"/>
        <v>选项表!$M$3087#</v>
      </c>
      <c r="J3087" s="4"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256</v>
      </c>
    </row>
    <row r="3088" spans="2:15" x14ac:dyDescent="0.4">
      <c r="B3088" s="4" t="s">
        <v>63</v>
      </c>
      <c r="C3088" s="4" t="s">
        <v>1873</v>
      </c>
      <c r="D3088">
        <v>80</v>
      </c>
      <c r="F3088" t="s">
        <v>1973</v>
      </c>
      <c r="G3088" s="4" t="s">
        <v>1875</v>
      </c>
      <c r="H3088" s="4" t="s">
        <v>2077</v>
      </c>
      <c r="I3088" s="4" t="str">
        <f t="shared" si="48"/>
        <v>选项表!$M$3088#</v>
      </c>
      <c r="J3088" s="4"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IFERROR(_xlfn._xlws.SORT(
    _xlfn.UNIQUE(
        TRANSPOSE(
            _xlfn.FILTERXML("&lt;select&gt;&lt;x&gt;"&amp;SUBSTITUTE(选项表[[#This Row],[选项表]],",","&lt;/x&gt;&lt;x&gt;") &amp;"&lt;/x&gt;&lt;/select&gt;","//x")
        )
    )
),"无合适选项，请联系作者更新数据")</f>
        <v>160</v>
      </c>
    </row>
    <row r="3089" spans="2:15" x14ac:dyDescent="0.4">
      <c r="B3089" s="4" t="s">
        <v>63</v>
      </c>
      <c r="C3089" s="4" t="s">
        <v>1873</v>
      </c>
      <c r="D3089">
        <v>84</v>
      </c>
      <c r="F3089" t="s">
        <v>1973</v>
      </c>
      <c r="G3089" s="4" t="s">
        <v>1875</v>
      </c>
      <c r="H3089" s="4" t="s">
        <v>2087</v>
      </c>
      <c r="I3089" s="4" t="str">
        <f t="shared" si="48"/>
        <v>选项表!$M$3089#</v>
      </c>
      <c r="J3089" s="4"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IFERROR(_xlfn._xlws.SORT(
    _xlfn.UNIQUE(
        TRANSPOSE(
            _xlfn.FILTERXML("&lt;select&gt;&lt;x&gt;"&amp;SUBSTITUTE(选项表[[#This Row],[选项表]],",","&lt;/x&gt;&lt;x&gt;") &amp;"&lt;/x&gt;&lt;/select&gt;","//x")
        )
    )
),"无合适选项，请联系作者更新数据")</f>
        <v>320</v>
      </c>
    </row>
    <row r="3090" spans="2:15" x14ac:dyDescent="0.4">
      <c r="B3090" s="4" t="s">
        <v>63</v>
      </c>
      <c r="C3090" s="4" t="s">
        <v>1873</v>
      </c>
      <c r="D3090">
        <v>4</v>
      </c>
      <c r="F3090" t="s">
        <v>1967</v>
      </c>
      <c r="G3090" s="4" t="s">
        <v>1875</v>
      </c>
      <c r="H3090" s="4" t="s">
        <v>2055</v>
      </c>
      <c r="I3090" s="4" t="str">
        <f t="shared" si="48"/>
        <v>选项表!$M$3090#</v>
      </c>
      <c r="J3090" s="4"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IFERROR(_xlfn._xlws.SORT(
    _xlfn.UNIQUE(
        TRANSPOSE(
            _xlfn.FILTERXML("&lt;select&gt;&lt;x&gt;"&amp;SUBSTITUTE(选项表[[#This Row],[选项表]],",","&lt;/x&gt;&lt;x&gt;") &amp;"&lt;/x&gt;&lt;/select&gt;","//x")
        )
    )
),"无合适选项，请联系作者更新数据")</f>
        <v>16</v>
      </c>
    </row>
    <row r="3091" spans="2:15" x14ac:dyDescent="0.4">
      <c r="B3091" s="4" t="s">
        <v>63</v>
      </c>
      <c r="C3091" s="4" t="s">
        <v>1873</v>
      </c>
      <c r="D3091">
        <v>8</v>
      </c>
      <c r="F3091" t="s">
        <v>1967</v>
      </c>
      <c r="G3091" s="4" t="s">
        <v>1875</v>
      </c>
      <c r="H3091" s="4" t="s">
        <v>2218</v>
      </c>
      <c r="I3091" s="4" t="str">
        <f t="shared" si="48"/>
        <v>选项表!$M$3091#</v>
      </c>
      <c r="J3091" s="4"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N3091">IFERROR(_xlfn._xlws.SORT(
    _xlfn.UNIQUE(
        TRANSPOSE(
            _xlfn.FILTERXML("&lt;select&gt;&lt;x&gt;"&amp;SUBSTITUTE(选项表[[#This Row],[选项表]],",","&lt;/x&gt;&lt;x&gt;") &amp;"&lt;/x&gt;&lt;/select&gt;","//x")
        )
    )
),"无合适选项，请联系作者更新数据")</f>
        <v>16</v>
      </c>
      <c r="N3091">
        <v>32</v>
      </c>
    </row>
    <row r="3092" spans="2:15" x14ac:dyDescent="0.4">
      <c r="B3092" s="4" t="s">
        <v>63</v>
      </c>
      <c r="C3092" s="4" t="s">
        <v>1873</v>
      </c>
      <c r="D3092">
        <v>16</v>
      </c>
      <c r="F3092" t="s">
        <v>1967</v>
      </c>
      <c r="G3092" s="4" t="s">
        <v>1875</v>
      </c>
      <c r="H3092" s="4" t="s">
        <v>2219</v>
      </c>
      <c r="I3092" s="4" t="str">
        <f t="shared" si="48"/>
        <v>选项表!$M$3092#</v>
      </c>
      <c r="J3092" s="4"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N3092">IFERROR(_xlfn._xlws.SORT(
    _xlfn.UNIQUE(
        TRANSPOSE(
            _xlfn.FILTERXML("&lt;select&gt;&lt;x&gt;"&amp;SUBSTITUTE(选项表[[#This Row],[选项表]],",","&lt;/x&gt;&lt;x&gt;") &amp;"&lt;/x&gt;&lt;/select&gt;","//x")
        )
    )
),"无合适选项，请联系作者更新数据")</f>
        <v>32</v>
      </c>
      <c r="N3092">
        <v>64</v>
      </c>
    </row>
    <row r="3093" spans="2:15" x14ac:dyDescent="0.4">
      <c r="B3093" s="4" t="s">
        <v>63</v>
      </c>
      <c r="C3093" s="4" t="s">
        <v>1873</v>
      </c>
      <c r="D3093">
        <v>32</v>
      </c>
      <c r="F3093" t="s">
        <v>1967</v>
      </c>
      <c r="G3093" s="4" t="s">
        <v>1875</v>
      </c>
      <c r="H3093" s="4" t="s">
        <v>2220</v>
      </c>
      <c r="I3093" s="4" t="str">
        <f t="shared" si="48"/>
        <v>选项表!$M$3093#</v>
      </c>
      <c r="J3093" s="4"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64</v>
      </c>
      <c r="N3093">
        <v>128</v>
      </c>
    </row>
    <row r="3094" spans="2:15" x14ac:dyDescent="0.4">
      <c r="B3094" s="4" t="s">
        <v>63</v>
      </c>
      <c r="C3094" s="4" t="s">
        <v>1873</v>
      </c>
      <c r="D3094">
        <v>68</v>
      </c>
      <c r="F3094" t="s">
        <v>1967</v>
      </c>
      <c r="G3094" s="4" t="s">
        <v>1875</v>
      </c>
      <c r="H3094" s="4" t="s">
        <v>2072</v>
      </c>
      <c r="I3094" s="4" t="str">
        <f t="shared" si="48"/>
        <v>选项表!$M$3094#</v>
      </c>
      <c r="J3094" s="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IFERROR(_xlfn._xlws.SORT(
    _xlfn.UNIQUE(
        TRANSPOSE(
            _xlfn.FILTERXML("&lt;select&gt;&lt;x&gt;"&amp;SUBSTITUTE(选项表[[#This Row],[选项表]],",","&lt;/x&gt;&lt;x&gt;") &amp;"&lt;/x&gt;&lt;/select&gt;","//x")
        )
    )
),"无合适选项，请联系作者更新数据")</f>
        <v>316</v>
      </c>
    </row>
    <row r="3095" spans="2:15" x14ac:dyDescent="0.4">
      <c r="B3095" s="4" t="s">
        <v>63</v>
      </c>
      <c r="C3095" s="4" t="s">
        <v>1873</v>
      </c>
      <c r="D3095">
        <v>1</v>
      </c>
      <c r="F3095" t="s">
        <v>1969</v>
      </c>
      <c r="G3095" s="4" t="s">
        <v>1875</v>
      </c>
      <c r="H3095" s="4" t="s">
        <v>2185</v>
      </c>
      <c r="I3095" s="4" t="str">
        <f t="shared" si="48"/>
        <v>选项表!$M$3095#</v>
      </c>
      <c r="J3095" s="4"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O3095">IFERROR(_xlfn._xlws.SORT(
    _xlfn.UNIQUE(
        TRANSPOSE(
            _xlfn.FILTERXML("&lt;select&gt;&lt;x&gt;"&amp;SUBSTITUTE(选项表[[#This Row],[选项表]],",","&lt;/x&gt;&lt;x&gt;") &amp;"&lt;/x&gt;&lt;/select&gt;","//x")
        )
    )
),"无合适选项，请联系作者更新数据")</f>
        <v>1</v>
      </c>
      <c r="N3095">
        <v>2</v>
      </c>
      <c r="O3095">
        <v>4</v>
      </c>
    </row>
    <row r="3096" spans="2:15" x14ac:dyDescent="0.4">
      <c r="B3096" s="4" t="s">
        <v>63</v>
      </c>
      <c r="C3096" s="4" t="s">
        <v>1873</v>
      </c>
      <c r="D3096">
        <v>2</v>
      </c>
      <c r="F3096" t="s">
        <v>1969</v>
      </c>
      <c r="G3096" s="4" t="s">
        <v>1875</v>
      </c>
      <c r="H3096" s="4" t="s">
        <v>2038</v>
      </c>
      <c r="I3096" s="4" t="str">
        <f t="shared" si="48"/>
        <v>选项表!$M$3096#</v>
      </c>
      <c r="J3096" s="4"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N3096">IFERROR(_xlfn._xlws.SORT(
    _xlfn.UNIQUE(
        TRANSPOSE(
            _xlfn.FILTERXML("&lt;select&gt;&lt;x&gt;"&amp;SUBSTITUTE(选项表[[#This Row],[选项表]],",","&lt;/x&gt;&lt;x&gt;") &amp;"&lt;/x&gt;&lt;/select&gt;","//x")
        )
    )
),"无合适选项，请联系作者更新数据")</f>
        <v>4</v>
      </c>
      <c r="N3096">
        <v>8</v>
      </c>
    </row>
    <row r="3097" spans="2:15" x14ac:dyDescent="0.4">
      <c r="B3097" s="4" t="s">
        <v>63</v>
      </c>
      <c r="C3097" s="4" t="s">
        <v>1873</v>
      </c>
      <c r="D3097">
        <v>4</v>
      </c>
      <c r="F3097" t="s">
        <v>1969</v>
      </c>
      <c r="G3097" s="4" t="s">
        <v>1875</v>
      </c>
      <c r="H3097" s="4" t="s">
        <v>2217</v>
      </c>
      <c r="I3097" s="4" t="str">
        <f t="shared" si="48"/>
        <v>选项表!$M$3097#</v>
      </c>
      <c r="J3097" s="4"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N3097">IFERROR(_xlfn._xlws.SORT(
    _xlfn.UNIQUE(
        TRANSPOSE(
            _xlfn.FILTERXML("&lt;select&gt;&lt;x&gt;"&amp;SUBSTITUTE(选项表[[#This Row],[选项表]],",","&lt;/x&gt;&lt;x&gt;") &amp;"&lt;/x&gt;&lt;/select&gt;","//x")
        )
    )
),"无合适选项，请联系作者更新数据")</f>
        <v>8</v>
      </c>
      <c r="N3097">
        <v>16</v>
      </c>
    </row>
    <row r="3098" spans="2:15" x14ac:dyDescent="0.4">
      <c r="B3098" s="4" t="s">
        <v>63</v>
      </c>
      <c r="C3098" s="4" t="s">
        <v>1873</v>
      </c>
      <c r="D3098">
        <v>8</v>
      </c>
      <c r="F3098" t="s">
        <v>1969</v>
      </c>
      <c r="G3098" s="4" t="s">
        <v>1875</v>
      </c>
      <c r="H3098" s="4" t="s">
        <v>2218</v>
      </c>
      <c r="I3098" s="4" t="str">
        <f t="shared" si="48"/>
        <v>选项表!$M$3098#</v>
      </c>
      <c r="J3098" s="4"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N3098">IFERROR(_xlfn._xlws.SORT(
    _xlfn.UNIQUE(
        TRANSPOSE(
            _xlfn.FILTERXML("&lt;select&gt;&lt;x&gt;"&amp;SUBSTITUTE(选项表[[#This Row],[选项表]],",","&lt;/x&gt;&lt;x&gt;") &amp;"&lt;/x&gt;&lt;/select&gt;","//x")
        )
    )
),"无合适选项，请联系作者更新数据")</f>
        <v>16</v>
      </c>
      <c r="N3098">
        <v>32</v>
      </c>
    </row>
    <row r="3099" spans="2:15" x14ac:dyDescent="0.4">
      <c r="B3099" s="4" t="s">
        <v>63</v>
      </c>
      <c r="C3099" s="4" t="s">
        <v>1873</v>
      </c>
      <c r="D3099">
        <v>16</v>
      </c>
      <c r="F3099" t="s">
        <v>1969</v>
      </c>
      <c r="G3099" s="4" t="s">
        <v>1875</v>
      </c>
      <c r="H3099" s="4" t="s">
        <v>2219</v>
      </c>
      <c r="I3099" s="4" t="str">
        <f t="shared" si="48"/>
        <v>选项表!$M$3099#</v>
      </c>
      <c r="J3099" s="4"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32</v>
      </c>
      <c r="N3099">
        <v>64</v>
      </c>
    </row>
    <row r="3100" spans="2:15" x14ac:dyDescent="0.4">
      <c r="B3100" s="4" t="s">
        <v>63</v>
      </c>
      <c r="C3100" s="4" t="s">
        <v>1873</v>
      </c>
      <c r="D3100">
        <v>32</v>
      </c>
      <c r="F3100" t="s">
        <v>1969</v>
      </c>
      <c r="G3100" s="4" t="s">
        <v>1875</v>
      </c>
      <c r="H3100" s="4" t="s">
        <v>2220</v>
      </c>
      <c r="I3100" s="4" t="str">
        <f t="shared" si="48"/>
        <v>选项表!$M$3100#</v>
      </c>
      <c r="J3100" s="4"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64</v>
      </c>
      <c r="N3100">
        <v>128</v>
      </c>
    </row>
    <row r="3101" spans="2:15" x14ac:dyDescent="0.4">
      <c r="B3101" s="4" t="s">
        <v>63</v>
      </c>
      <c r="C3101" s="4" t="s">
        <v>1873</v>
      </c>
      <c r="D3101">
        <v>48</v>
      </c>
      <c r="F3101" t="s">
        <v>1969</v>
      </c>
      <c r="G3101" s="4" t="s">
        <v>1875</v>
      </c>
      <c r="H3101" s="4" t="s">
        <v>2221</v>
      </c>
      <c r="I3101" s="4" t="str">
        <f t="shared" si="48"/>
        <v>选项表!$M$3101#</v>
      </c>
      <c r="J3101" s="4"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96</v>
      </c>
      <c r="N3101">
        <v>192</v>
      </c>
    </row>
    <row r="3102" spans="2:15" x14ac:dyDescent="0.4">
      <c r="B3102" s="4" t="s">
        <v>63</v>
      </c>
      <c r="C3102" s="4" t="s">
        <v>1873</v>
      </c>
      <c r="D3102">
        <v>64</v>
      </c>
      <c r="F3102" t="s">
        <v>1969</v>
      </c>
      <c r="G3102" s="4" t="s">
        <v>1875</v>
      </c>
      <c r="H3102" s="4" t="s">
        <v>2222</v>
      </c>
      <c r="I3102" s="4" t="str">
        <f t="shared" si="48"/>
        <v>选项表!$M$3102#</v>
      </c>
      <c r="J3102" s="4"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N3102">IFERROR(_xlfn._xlws.SORT(
    _xlfn.UNIQUE(
        TRANSPOSE(
            _xlfn.FILTERXML("&lt;select&gt;&lt;x&gt;"&amp;SUBSTITUTE(选项表[[#This Row],[选项表]],",","&lt;/x&gt;&lt;x&gt;") &amp;"&lt;/x&gt;&lt;/select&gt;","//x")
        )
    )
),"无合适选项，请联系作者更新数据")</f>
        <v>128</v>
      </c>
      <c r="N3102">
        <v>256</v>
      </c>
    </row>
    <row r="3103" spans="2:15" x14ac:dyDescent="0.4">
      <c r="B3103" s="4" t="s">
        <v>63</v>
      </c>
      <c r="C3103" s="4" t="s">
        <v>1873</v>
      </c>
      <c r="D3103">
        <v>80</v>
      </c>
      <c r="F3103" t="s">
        <v>1969</v>
      </c>
      <c r="G3103" s="4" t="s">
        <v>1875</v>
      </c>
      <c r="H3103" s="4" t="s">
        <v>2224</v>
      </c>
      <c r="I3103" s="4" t="str">
        <f t="shared" si="48"/>
        <v>选项表!$M$3103#</v>
      </c>
      <c r="J3103" s="4"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160</v>
      </c>
      <c r="N3103">
        <v>320</v>
      </c>
    </row>
    <row r="3104" spans="2:15" x14ac:dyDescent="0.4">
      <c r="B3104" s="4" t="s">
        <v>63</v>
      </c>
      <c r="C3104" s="4" t="s">
        <v>1873</v>
      </c>
      <c r="D3104">
        <v>96</v>
      </c>
      <c r="F3104" t="s">
        <v>1969</v>
      </c>
      <c r="G3104" s="4" t="s">
        <v>1875</v>
      </c>
      <c r="H3104" s="4" t="s">
        <v>2225</v>
      </c>
      <c r="I3104" s="4" t="str">
        <f t="shared" si="48"/>
        <v>选项表!$M$3104#</v>
      </c>
      <c r="J3104" s="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192</v>
      </c>
      <c r="N3104">
        <v>384</v>
      </c>
    </row>
    <row r="3105" spans="2:15" x14ac:dyDescent="0.4">
      <c r="B3105" s="4" t="s">
        <v>63</v>
      </c>
      <c r="C3105" s="4" t="s">
        <v>1873</v>
      </c>
      <c r="D3105">
        <v>116</v>
      </c>
      <c r="F3105" t="s">
        <v>1969</v>
      </c>
      <c r="G3105" s="4" t="s">
        <v>1875</v>
      </c>
      <c r="H3105" s="4" t="s">
        <v>2074</v>
      </c>
      <c r="I3105" s="4" t="str">
        <f t="shared" si="48"/>
        <v>选项表!$M$3105#</v>
      </c>
      <c r="J3105" s="4"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N3105">IFERROR(_xlfn._xlws.SORT(
    _xlfn.UNIQUE(
        TRANSPOSE(
            _xlfn.FILTERXML("&lt;select&gt;&lt;x&gt;"&amp;SUBSTITUTE(选项表[[#This Row],[选项表]],",","&lt;/x&gt;&lt;x&gt;") &amp;"&lt;/x&gt;&lt;/select&gt;","//x")
        )
    )
),"无合适选项，请联系作者更新数据")</f>
        <v>216</v>
      </c>
      <c r="N3105">
        <v>470</v>
      </c>
    </row>
    <row r="3106" spans="2:15" x14ac:dyDescent="0.4">
      <c r="B3106" s="4" t="s">
        <v>63</v>
      </c>
      <c r="C3106" s="4" t="s">
        <v>1873</v>
      </c>
      <c r="D3106">
        <v>128</v>
      </c>
      <c r="F3106" t="s">
        <v>1969</v>
      </c>
      <c r="G3106" s="4" t="s">
        <v>1875</v>
      </c>
      <c r="H3106" s="4" t="s">
        <v>2226</v>
      </c>
      <c r="I3106" s="4" t="str">
        <f t="shared" si="48"/>
        <v>选项表!$M$3106#</v>
      </c>
      <c r="J3106" s="4"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N3106">IFERROR(_xlfn._xlws.SORT(
    _xlfn.UNIQUE(
        TRANSPOSE(
            _xlfn.FILTERXML("&lt;select&gt;&lt;x&gt;"&amp;SUBSTITUTE(选项表[[#This Row],[选项表]],",","&lt;/x&gt;&lt;x&gt;") &amp;"&lt;/x&gt;&lt;/select&gt;","//x")
        )
    )
),"无合适选项，请联系作者更新数据")</f>
        <v>215</v>
      </c>
      <c r="N3106">
        <v>256</v>
      </c>
    </row>
    <row r="3107" spans="2:15" x14ac:dyDescent="0.4">
      <c r="B3107" s="4" t="s">
        <v>63</v>
      </c>
      <c r="C3107" s="4" t="s">
        <v>1873</v>
      </c>
      <c r="D3107">
        <v>160</v>
      </c>
      <c r="F3107" t="s">
        <v>1969</v>
      </c>
      <c r="G3107" s="4" t="s">
        <v>1875</v>
      </c>
      <c r="H3107" s="4" t="s">
        <v>2155</v>
      </c>
      <c r="I3107" s="4" t="str">
        <f t="shared" si="48"/>
        <v>选项表!$M$3107#</v>
      </c>
      <c r="J3107" s="4"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N3107">IFERROR(_xlfn._xlws.SORT(
    _xlfn.UNIQUE(
        TRANSPOSE(
            _xlfn.FILTERXML("&lt;select&gt;&lt;x&gt;"&amp;SUBSTITUTE(选项表[[#This Row],[选项表]],",","&lt;/x&gt;&lt;x&gt;") &amp;"&lt;/x&gt;&lt;/select&gt;","//x")
        )
    )
),"无合适选项，请联系作者更新数据")</f>
        <v>320</v>
      </c>
      <c r="N3107">
        <v>640</v>
      </c>
    </row>
    <row r="3108" spans="2:15" x14ac:dyDescent="0.4">
      <c r="B3108" s="4" t="s">
        <v>63</v>
      </c>
      <c r="C3108" s="4" t="s">
        <v>1873</v>
      </c>
      <c r="D3108">
        <v>232</v>
      </c>
      <c r="F3108" t="s">
        <v>1969</v>
      </c>
      <c r="G3108" s="4" t="s">
        <v>1875</v>
      </c>
      <c r="H3108" s="4" t="s">
        <v>2104</v>
      </c>
      <c r="I3108" s="4" t="str">
        <f t="shared" si="48"/>
        <v>选项表!$M$3108#</v>
      </c>
      <c r="J3108" s="4"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O3108">IFERROR(_xlfn._xlws.SORT(
    _xlfn.UNIQUE(
        TRANSPOSE(
            _xlfn.FILTERXML("&lt;select&gt;&lt;x&gt;"&amp;SUBSTITUTE(选项表[[#This Row],[选项表]],",","&lt;/x&gt;&lt;x&gt;") &amp;"&lt;/x&gt;&lt;/select&gt;","//x")
        )
    )
),"无合适选项，请联系作者更新数据")</f>
        <v>432</v>
      </c>
      <c r="N3108">
        <v>696</v>
      </c>
      <c r="O3108">
        <v>940</v>
      </c>
    </row>
    <row r="3109" spans="2:15" x14ac:dyDescent="0.4">
      <c r="B3109" s="4" t="s">
        <v>63</v>
      </c>
      <c r="C3109" s="4" t="s">
        <v>1873</v>
      </c>
      <c r="D3109">
        <v>1</v>
      </c>
      <c r="F3109" t="s">
        <v>1974</v>
      </c>
      <c r="G3109" s="4" t="s">
        <v>1875</v>
      </c>
      <c r="H3109" s="4" t="s">
        <v>2185</v>
      </c>
      <c r="I3109" s="4" t="str">
        <f t="shared" si="48"/>
        <v>选项表!$M$3109#</v>
      </c>
      <c r="J3109" s="4"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O3109">IFERROR(_xlfn._xlws.SORT(
    _xlfn.UNIQUE(
        TRANSPOSE(
            _xlfn.FILTERXML("&lt;select&gt;&lt;x&gt;"&amp;SUBSTITUTE(选项表[[#This Row],[选项表]],",","&lt;/x&gt;&lt;x&gt;") &amp;"&lt;/x&gt;&lt;/select&gt;","//x")
        )
    )
),"无合适选项，请联系作者更新数据")</f>
        <v>1</v>
      </c>
      <c r="N3109">
        <v>2</v>
      </c>
      <c r="O3109">
        <v>4</v>
      </c>
    </row>
    <row r="3110" spans="2:15" x14ac:dyDescent="0.4">
      <c r="B3110" s="4" t="s">
        <v>63</v>
      </c>
      <c r="C3110" s="4" t="s">
        <v>1873</v>
      </c>
      <c r="D3110">
        <v>2</v>
      </c>
      <c r="F3110" t="s">
        <v>1974</v>
      </c>
      <c r="G3110" s="4" t="s">
        <v>1875</v>
      </c>
      <c r="H3110" s="4" t="s">
        <v>2038</v>
      </c>
      <c r="I3110" s="4" t="str">
        <f t="shared" si="48"/>
        <v>选项表!$M$3110#</v>
      </c>
      <c r="J3110" s="4"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N3110">IFERROR(_xlfn._xlws.SORT(
    _xlfn.UNIQUE(
        TRANSPOSE(
            _xlfn.FILTERXML("&lt;select&gt;&lt;x&gt;"&amp;SUBSTITUTE(选项表[[#This Row],[选项表]],",","&lt;/x&gt;&lt;x&gt;") &amp;"&lt;/x&gt;&lt;/select&gt;","//x")
        )
    )
),"无合适选项，请联系作者更新数据")</f>
        <v>4</v>
      </c>
      <c r="N3110">
        <v>8</v>
      </c>
    </row>
    <row r="3111" spans="2:15" x14ac:dyDescent="0.4">
      <c r="B3111" s="4" t="s">
        <v>63</v>
      </c>
      <c r="C3111" s="4" t="s">
        <v>1873</v>
      </c>
      <c r="D3111">
        <v>4</v>
      </c>
      <c r="F3111" t="s">
        <v>1974</v>
      </c>
      <c r="G3111" s="4" t="s">
        <v>1875</v>
      </c>
      <c r="H3111" s="4" t="s">
        <v>2217</v>
      </c>
      <c r="I3111" s="4" t="str">
        <f t="shared" si="48"/>
        <v>选项表!$M$3111#</v>
      </c>
      <c r="J3111" s="4"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N3111">IFERROR(_xlfn._xlws.SORT(
    _xlfn.UNIQUE(
        TRANSPOSE(
            _xlfn.FILTERXML("&lt;select&gt;&lt;x&gt;"&amp;SUBSTITUTE(选项表[[#This Row],[选项表]],",","&lt;/x&gt;&lt;x&gt;") &amp;"&lt;/x&gt;&lt;/select&gt;","//x")
        )
    )
),"无合适选项，请联系作者更新数据")</f>
        <v>8</v>
      </c>
      <c r="N3111">
        <v>16</v>
      </c>
    </row>
    <row r="3112" spans="2:15" x14ac:dyDescent="0.4">
      <c r="B3112" s="4" t="s">
        <v>63</v>
      </c>
      <c r="C3112" s="4" t="s">
        <v>1873</v>
      </c>
      <c r="D3112">
        <v>8</v>
      </c>
      <c r="F3112" t="s">
        <v>1974</v>
      </c>
      <c r="G3112" s="4" t="s">
        <v>1875</v>
      </c>
      <c r="H3112" s="4" t="s">
        <v>2218</v>
      </c>
      <c r="I3112" s="4" t="str">
        <f t="shared" si="48"/>
        <v>选项表!$M$3112#</v>
      </c>
      <c r="J3112" s="4"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N3112">IFERROR(_xlfn._xlws.SORT(
    _xlfn.UNIQUE(
        TRANSPOSE(
            _xlfn.FILTERXML("&lt;select&gt;&lt;x&gt;"&amp;SUBSTITUTE(选项表[[#This Row],[选项表]],",","&lt;/x&gt;&lt;x&gt;") &amp;"&lt;/x&gt;&lt;/select&gt;","//x")
        )
    )
),"无合适选项，请联系作者更新数据")</f>
        <v>16</v>
      </c>
      <c r="N3112">
        <v>32</v>
      </c>
    </row>
    <row r="3113" spans="2:15" x14ac:dyDescent="0.4">
      <c r="B3113" s="4" t="s">
        <v>63</v>
      </c>
      <c r="C3113" s="4" t="s">
        <v>1873</v>
      </c>
      <c r="D3113">
        <v>12</v>
      </c>
      <c r="F3113" t="s">
        <v>1974</v>
      </c>
      <c r="G3113" s="4" t="s">
        <v>1875</v>
      </c>
      <c r="H3113" s="4" t="s">
        <v>2063</v>
      </c>
      <c r="I3113" s="4" t="str">
        <f t="shared" si="48"/>
        <v>选项表!$M$3113#</v>
      </c>
      <c r="J3113" s="4"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48</v>
      </c>
    </row>
    <row r="3114" spans="2:15" x14ac:dyDescent="0.4">
      <c r="B3114" s="4" t="s">
        <v>63</v>
      </c>
      <c r="C3114" s="4" t="s">
        <v>1873</v>
      </c>
      <c r="D3114">
        <v>16</v>
      </c>
      <c r="F3114" t="s">
        <v>1974</v>
      </c>
      <c r="G3114" s="4" t="s">
        <v>1875</v>
      </c>
      <c r="H3114" s="4" t="s">
        <v>2219</v>
      </c>
      <c r="I3114" s="4" t="str">
        <f t="shared" si="48"/>
        <v>选项表!$M$3114#</v>
      </c>
      <c r="J3114" s="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N3114">IFERROR(_xlfn._xlws.SORT(
    _xlfn.UNIQUE(
        TRANSPOSE(
            _xlfn.FILTERXML("&lt;select&gt;&lt;x&gt;"&amp;SUBSTITUTE(选项表[[#This Row],[选项表]],",","&lt;/x&gt;&lt;x&gt;") &amp;"&lt;/x&gt;&lt;/select&gt;","//x")
        )
    )
),"无合适选项，请联系作者更新数据")</f>
        <v>32</v>
      </c>
      <c r="N3114">
        <v>64</v>
      </c>
    </row>
    <row r="3115" spans="2:15" x14ac:dyDescent="0.4">
      <c r="B3115" s="4" t="s">
        <v>63</v>
      </c>
      <c r="C3115" s="4" t="s">
        <v>1873</v>
      </c>
      <c r="D3115">
        <v>24</v>
      </c>
      <c r="F3115" t="s">
        <v>1974</v>
      </c>
      <c r="G3115" s="4" t="s">
        <v>1875</v>
      </c>
      <c r="H3115" s="4" t="s">
        <v>2051</v>
      </c>
      <c r="I3115" s="4" t="str">
        <f t="shared" si="48"/>
        <v>选项表!$M$3115#</v>
      </c>
      <c r="J3115" s="4"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N3115">IFERROR(_xlfn._xlws.SORT(
    _xlfn.UNIQUE(
        TRANSPOSE(
            _xlfn.FILTERXML("&lt;select&gt;&lt;x&gt;"&amp;SUBSTITUTE(选项表[[#This Row],[选项表]],",","&lt;/x&gt;&lt;x&gt;") &amp;"&lt;/x&gt;&lt;/select&gt;","//x")
        )
    )
),"无合适选项，请联系作者更新数据")</f>
        <v>48</v>
      </c>
      <c r="N3115">
        <v>96</v>
      </c>
    </row>
    <row r="3116" spans="2:15" x14ac:dyDescent="0.4">
      <c r="B3116" s="4" t="s">
        <v>63</v>
      </c>
      <c r="C3116" s="4" t="s">
        <v>1873</v>
      </c>
      <c r="D3116">
        <v>28</v>
      </c>
      <c r="F3116" t="s">
        <v>1974</v>
      </c>
      <c r="G3116" s="4" t="s">
        <v>1875</v>
      </c>
      <c r="H3116" s="4" t="s">
        <v>2076</v>
      </c>
      <c r="I3116" s="4" t="str">
        <f t="shared" si="48"/>
        <v>选项表!$M$3116#</v>
      </c>
      <c r="J3116" s="4"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128</v>
      </c>
    </row>
    <row r="3117" spans="2:15" x14ac:dyDescent="0.4">
      <c r="B3117" s="4" t="s">
        <v>63</v>
      </c>
      <c r="C3117" s="4" t="s">
        <v>1873</v>
      </c>
      <c r="D3117">
        <v>32</v>
      </c>
      <c r="F3117" t="s">
        <v>1974</v>
      </c>
      <c r="G3117" s="4" t="s">
        <v>1875</v>
      </c>
      <c r="H3117" s="4" t="s">
        <v>2220</v>
      </c>
      <c r="I3117" s="4" t="str">
        <f t="shared" si="48"/>
        <v>选项表!$M$3117#</v>
      </c>
      <c r="J3117" s="4"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N3117">IFERROR(_xlfn._xlws.SORT(
    _xlfn.UNIQUE(
        TRANSPOSE(
            _xlfn.FILTERXML("&lt;select&gt;&lt;x&gt;"&amp;SUBSTITUTE(选项表[[#This Row],[选项表]],",","&lt;/x&gt;&lt;x&gt;") &amp;"&lt;/x&gt;&lt;/select&gt;","//x")
        )
    )
),"无合适选项，请联系作者更新数据")</f>
        <v>64</v>
      </c>
      <c r="N3117">
        <v>128</v>
      </c>
    </row>
    <row r="3118" spans="2:15" x14ac:dyDescent="0.4">
      <c r="B3118" s="4" t="s">
        <v>63</v>
      </c>
      <c r="C3118" s="4" t="s">
        <v>1873</v>
      </c>
      <c r="D3118">
        <v>48</v>
      </c>
      <c r="F3118" t="s">
        <v>1974</v>
      </c>
      <c r="G3118" s="4" t="s">
        <v>1875</v>
      </c>
      <c r="H3118" s="4" t="s">
        <v>2221</v>
      </c>
      <c r="I3118" s="4" t="str">
        <f t="shared" si="48"/>
        <v>选项表!$M$3118#</v>
      </c>
      <c r="J3118" s="4"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N3118">IFERROR(_xlfn._xlws.SORT(
    _xlfn.UNIQUE(
        TRANSPOSE(
            _xlfn.FILTERXML("&lt;select&gt;&lt;x&gt;"&amp;SUBSTITUTE(选项表[[#This Row],[选项表]],",","&lt;/x&gt;&lt;x&gt;") &amp;"&lt;/x&gt;&lt;/select&gt;","//x")
        )
    )
),"无合适选项，请联系作者更新数据")</f>
        <v>96</v>
      </c>
      <c r="N3118">
        <v>192</v>
      </c>
    </row>
    <row r="3119" spans="2:15" x14ac:dyDescent="0.4">
      <c r="B3119" s="4" t="s">
        <v>63</v>
      </c>
      <c r="C3119" s="4" t="s">
        <v>1873</v>
      </c>
      <c r="D3119">
        <v>64</v>
      </c>
      <c r="F3119" t="s">
        <v>1974</v>
      </c>
      <c r="G3119" s="4" t="s">
        <v>1875</v>
      </c>
      <c r="H3119" s="4" t="s">
        <v>2111</v>
      </c>
      <c r="I3119" s="4" t="str">
        <f t="shared" si="48"/>
        <v>选项表!$M$3119#</v>
      </c>
      <c r="J3119" s="4"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IFERROR(_xlfn._xlws.SORT(
    _xlfn.UNIQUE(
        TRANSPOSE(
            _xlfn.FILTERXML("&lt;select&gt;&lt;x&gt;"&amp;SUBSTITUTE(选项表[[#This Row],[选项表]],",","&lt;/x&gt;&lt;x&gt;") &amp;"&lt;/x&gt;&lt;/select&gt;","//x")
        )
    )
),"无合适选项，请联系作者更新数据")</f>
        <v>256</v>
      </c>
    </row>
    <row r="3120" spans="2:15" x14ac:dyDescent="0.4">
      <c r="B3120" s="4" t="s">
        <v>63</v>
      </c>
      <c r="C3120" s="4" t="s">
        <v>1873</v>
      </c>
      <c r="D3120">
        <v>72</v>
      </c>
      <c r="F3120" t="s">
        <v>1974</v>
      </c>
      <c r="G3120" s="4" t="s">
        <v>1875</v>
      </c>
      <c r="H3120" s="4" t="s">
        <v>2115</v>
      </c>
      <c r="I3120" s="4" t="str">
        <f t="shared" si="48"/>
        <v>选项表!$M$3120#</v>
      </c>
      <c r="J3120" s="4"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IFERROR(_xlfn._xlws.SORT(
    _xlfn.UNIQUE(
        TRANSPOSE(
            _xlfn.FILTERXML("&lt;select&gt;&lt;x&gt;"&amp;SUBSTITUTE(选项表[[#This Row],[选项表]],",","&lt;/x&gt;&lt;x&gt;") &amp;"&lt;/x&gt;&lt;/select&gt;","//x")
        )
    )
),"无合适选项，请联系作者更新数据")</f>
        <v>288</v>
      </c>
    </row>
    <row r="3121" spans="2:15" x14ac:dyDescent="0.4">
      <c r="B3121" s="4" t="s">
        <v>63</v>
      </c>
      <c r="C3121" s="4" t="s">
        <v>1873</v>
      </c>
      <c r="D3121">
        <v>32</v>
      </c>
      <c r="F3121" t="s">
        <v>1966</v>
      </c>
      <c r="G3121" s="4" t="s">
        <v>1875</v>
      </c>
      <c r="H3121" s="4" t="s">
        <v>2045</v>
      </c>
      <c r="I3121" s="4" t="str">
        <f t="shared" si="48"/>
        <v>选项表!$M$3121#</v>
      </c>
      <c r="J3121" s="4"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IFERROR(_xlfn._xlws.SORT(
    _xlfn.UNIQUE(
        TRANSPOSE(
            _xlfn.FILTERXML("&lt;select&gt;&lt;x&gt;"&amp;SUBSTITUTE(选项表[[#This Row],[选项表]],",","&lt;/x&gt;&lt;x&gt;") &amp;"&lt;/x&gt;&lt;/select&gt;","//x")
        )
    )
),"无合适选项，请联系作者更新数据")</f>
        <v>64</v>
      </c>
    </row>
    <row r="3122" spans="2:15" x14ac:dyDescent="0.4">
      <c r="B3122" s="4" t="s">
        <v>63</v>
      </c>
      <c r="C3122" s="4" t="s">
        <v>1873</v>
      </c>
      <c r="D3122">
        <v>1</v>
      </c>
      <c r="F3122" t="s">
        <v>1975</v>
      </c>
      <c r="G3122" s="4" t="s">
        <v>1875</v>
      </c>
      <c r="H3122" s="4" t="s">
        <v>2239</v>
      </c>
      <c r="I3122" s="4" t="str">
        <f t="shared" si="48"/>
        <v>选项表!$M$3122#</v>
      </c>
      <c r="J3122" s="4"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N3122">IFERROR(_xlfn._xlws.SORT(
    _xlfn.UNIQUE(
        TRANSPOSE(
            _xlfn.FILTERXML("&lt;select&gt;&lt;x&gt;"&amp;SUBSTITUTE(选项表[[#This Row],[选项表]],",","&lt;/x&gt;&lt;x&gt;") &amp;"&lt;/x&gt;&lt;/select&gt;","//x")
        )
    )
),"无合适选项，请联系作者更新数据")</f>
        <v>1</v>
      </c>
      <c r="N3122">
        <v>4</v>
      </c>
    </row>
    <row r="3123" spans="2:15" x14ac:dyDescent="0.4">
      <c r="B3123" s="4" t="s">
        <v>63</v>
      </c>
      <c r="C3123" s="4" t="s">
        <v>1873</v>
      </c>
      <c r="D3123">
        <v>2</v>
      </c>
      <c r="F3123" t="s">
        <v>1975</v>
      </c>
      <c r="G3123" s="4" t="s">
        <v>1875</v>
      </c>
      <c r="H3123" s="4" t="s">
        <v>2038</v>
      </c>
      <c r="I3123" s="4" t="str">
        <f t="shared" si="48"/>
        <v>选项表!$M$3123#</v>
      </c>
      <c r="J3123" s="4"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N3123">IFERROR(_xlfn._xlws.SORT(
    _xlfn.UNIQUE(
        TRANSPOSE(
            _xlfn.FILTERXML("&lt;select&gt;&lt;x&gt;"&amp;SUBSTITUTE(选项表[[#This Row],[选项表]],",","&lt;/x&gt;&lt;x&gt;") &amp;"&lt;/x&gt;&lt;/select&gt;","//x")
        )
    )
),"无合适选项，请联系作者更新数据")</f>
        <v>4</v>
      </c>
      <c r="N3123">
        <v>8</v>
      </c>
    </row>
    <row r="3124" spans="2:15" x14ac:dyDescent="0.4">
      <c r="B3124" s="4" t="s">
        <v>63</v>
      </c>
      <c r="C3124" s="4" t="s">
        <v>1873</v>
      </c>
      <c r="D3124">
        <v>4</v>
      </c>
      <c r="F3124" t="s">
        <v>1975</v>
      </c>
      <c r="G3124" s="4" t="s">
        <v>1875</v>
      </c>
      <c r="H3124" s="4" t="s">
        <v>2217</v>
      </c>
      <c r="I3124" s="4" t="str">
        <f t="shared" si="48"/>
        <v>选项表!$M$3124#</v>
      </c>
      <c r="J3124" s="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N3124">IFERROR(_xlfn._xlws.SORT(
    _xlfn.UNIQUE(
        TRANSPOSE(
            _xlfn.FILTERXML("&lt;select&gt;&lt;x&gt;"&amp;SUBSTITUTE(选项表[[#This Row],[选项表]],",","&lt;/x&gt;&lt;x&gt;") &amp;"&lt;/x&gt;&lt;/select&gt;","//x")
        )
    )
),"无合适选项，请联系作者更新数据")</f>
        <v>8</v>
      </c>
      <c r="N3124">
        <v>16</v>
      </c>
    </row>
    <row r="3125" spans="2:15" x14ac:dyDescent="0.4">
      <c r="B3125" s="4" t="s">
        <v>63</v>
      </c>
      <c r="C3125" s="4" t="s">
        <v>1873</v>
      </c>
      <c r="D3125">
        <v>8</v>
      </c>
      <c r="F3125" t="s">
        <v>1975</v>
      </c>
      <c r="G3125" s="4" t="s">
        <v>1875</v>
      </c>
      <c r="H3125" s="4" t="s">
        <v>2218</v>
      </c>
      <c r="I3125" s="4" t="str">
        <f t="shared" si="48"/>
        <v>选项表!$M$3125#</v>
      </c>
      <c r="J3125" s="4"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N3125">IFERROR(_xlfn._xlws.SORT(
    _xlfn.UNIQUE(
        TRANSPOSE(
            _xlfn.FILTERXML("&lt;select&gt;&lt;x&gt;"&amp;SUBSTITUTE(选项表[[#This Row],[选项表]],",","&lt;/x&gt;&lt;x&gt;") &amp;"&lt;/x&gt;&lt;/select&gt;","//x")
        )
    )
),"无合适选项，请联系作者更新数据")</f>
        <v>16</v>
      </c>
      <c r="N3125">
        <v>32</v>
      </c>
    </row>
    <row r="3126" spans="2:15" x14ac:dyDescent="0.4">
      <c r="B3126" s="4" t="s">
        <v>63</v>
      </c>
      <c r="C3126" s="4" t="s">
        <v>1873</v>
      </c>
      <c r="D3126">
        <v>12</v>
      </c>
      <c r="F3126" t="s">
        <v>1975</v>
      </c>
      <c r="G3126" s="4" t="s">
        <v>1875</v>
      </c>
      <c r="H3126" s="4" t="s">
        <v>2229</v>
      </c>
      <c r="I3126" s="4" t="str">
        <f t="shared" si="48"/>
        <v>选项表!$M$3126#</v>
      </c>
      <c r="J3126" s="4"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N3126">IFERROR(_xlfn._xlws.SORT(
    _xlfn.UNIQUE(
        TRANSPOSE(
            _xlfn.FILTERXML("&lt;select&gt;&lt;x&gt;"&amp;SUBSTITUTE(选项表[[#This Row],[选项表]],",","&lt;/x&gt;&lt;x&gt;") &amp;"&lt;/x&gt;&lt;/select&gt;","//x")
        )
    )
),"无合适选项，请联系作者更新数据")</f>
        <v>24</v>
      </c>
      <c r="N3126">
        <v>48</v>
      </c>
    </row>
    <row r="3127" spans="2:15" x14ac:dyDescent="0.4">
      <c r="B3127" s="4" t="s">
        <v>63</v>
      </c>
      <c r="C3127" s="4" t="s">
        <v>1873</v>
      </c>
      <c r="D3127">
        <v>16</v>
      </c>
      <c r="F3127" t="s">
        <v>1975</v>
      </c>
      <c r="G3127" s="4" t="s">
        <v>1875</v>
      </c>
      <c r="H3127" s="4" t="s">
        <v>2219</v>
      </c>
      <c r="I3127" s="4" t="str">
        <f t="shared" si="48"/>
        <v>选项表!$M$3127#</v>
      </c>
      <c r="J3127" s="4"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N3127">IFERROR(_xlfn._xlws.SORT(
    _xlfn.UNIQUE(
        TRANSPOSE(
            _xlfn.FILTERXML("&lt;select&gt;&lt;x&gt;"&amp;SUBSTITUTE(选项表[[#This Row],[选项表]],",","&lt;/x&gt;&lt;x&gt;") &amp;"&lt;/x&gt;&lt;/select&gt;","//x")
        )
    )
),"无合适选项，请联系作者更新数据")</f>
        <v>32</v>
      </c>
      <c r="N3127">
        <v>64</v>
      </c>
    </row>
    <row r="3128" spans="2:15" x14ac:dyDescent="0.4">
      <c r="B3128" s="4" t="s">
        <v>63</v>
      </c>
      <c r="C3128" s="4" t="s">
        <v>1873</v>
      </c>
      <c r="D3128">
        <v>24</v>
      </c>
      <c r="F3128" t="s">
        <v>1975</v>
      </c>
      <c r="G3128" s="4" t="s">
        <v>1875</v>
      </c>
      <c r="H3128" s="4" t="s">
        <v>2051</v>
      </c>
      <c r="I3128" s="4" t="str">
        <f t="shared" si="48"/>
        <v>选项表!$M$3128#</v>
      </c>
      <c r="J3128" s="4"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N3128">IFERROR(_xlfn._xlws.SORT(
    _xlfn.UNIQUE(
        TRANSPOSE(
            _xlfn.FILTERXML("&lt;select&gt;&lt;x&gt;"&amp;SUBSTITUTE(选项表[[#This Row],[选项表]],",","&lt;/x&gt;&lt;x&gt;") &amp;"&lt;/x&gt;&lt;/select&gt;","//x")
        )
    )
),"无合适选项，请联系作者更新数据")</f>
        <v>48</v>
      </c>
      <c r="N3128">
        <v>96</v>
      </c>
    </row>
    <row r="3129" spans="2:15" x14ac:dyDescent="0.4">
      <c r="B3129" s="4" t="s">
        <v>63</v>
      </c>
      <c r="C3129" s="4" t="s">
        <v>1873</v>
      </c>
      <c r="D3129">
        <v>32</v>
      </c>
      <c r="F3129" t="s">
        <v>1975</v>
      </c>
      <c r="G3129" s="4" t="s">
        <v>1875</v>
      </c>
      <c r="H3129" s="4" t="s">
        <v>2220</v>
      </c>
      <c r="I3129" s="4" t="str">
        <f t="shared" si="48"/>
        <v>选项表!$M$3129#</v>
      </c>
      <c r="J3129" s="4"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N3129">IFERROR(_xlfn._xlws.SORT(
    _xlfn.UNIQUE(
        TRANSPOSE(
            _xlfn.FILTERXML("&lt;select&gt;&lt;x&gt;"&amp;SUBSTITUTE(选项表[[#This Row],[选项表]],",","&lt;/x&gt;&lt;x&gt;") &amp;"&lt;/x&gt;&lt;/select&gt;","//x")
        )
    )
),"无合适选项，请联系作者更新数据")</f>
        <v>64</v>
      </c>
      <c r="N3129">
        <v>128</v>
      </c>
    </row>
    <row r="3130" spans="2:15" x14ac:dyDescent="0.4">
      <c r="B3130" s="4" t="s">
        <v>63</v>
      </c>
      <c r="C3130" s="4" t="s">
        <v>1873</v>
      </c>
      <c r="D3130">
        <v>48</v>
      </c>
      <c r="F3130" t="s">
        <v>1975</v>
      </c>
      <c r="G3130" s="4" t="s">
        <v>1875</v>
      </c>
      <c r="H3130" s="4" t="s">
        <v>2221</v>
      </c>
      <c r="I3130" s="4" t="str">
        <f t="shared" si="48"/>
        <v>选项表!$M$3130#</v>
      </c>
      <c r="J3130" s="4"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N3130">IFERROR(_xlfn._xlws.SORT(
    _xlfn.UNIQUE(
        TRANSPOSE(
            _xlfn.FILTERXML("&lt;select&gt;&lt;x&gt;"&amp;SUBSTITUTE(选项表[[#This Row],[选项表]],",","&lt;/x&gt;&lt;x&gt;") &amp;"&lt;/x&gt;&lt;/select&gt;","//x")
        )
    )
),"无合适选项，请联系作者更新数据")</f>
        <v>96</v>
      </c>
      <c r="N3130">
        <v>192</v>
      </c>
    </row>
    <row r="3131" spans="2:15" x14ac:dyDescent="0.4">
      <c r="B3131" s="4" t="s">
        <v>63</v>
      </c>
      <c r="C3131" s="4" t="s">
        <v>1873</v>
      </c>
      <c r="D3131">
        <v>64</v>
      </c>
      <c r="F3131" t="s">
        <v>1975</v>
      </c>
      <c r="G3131" s="4" t="s">
        <v>1875</v>
      </c>
      <c r="H3131" s="4" t="s">
        <v>2111</v>
      </c>
      <c r="I3131" s="4" t="str">
        <f t="shared" si="48"/>
        <v>选项表!$M$3131#</v>
      </c>
      <c r="J3131" s="4"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IFERROR(_xlfn._xlws.SORT(
    _xlfn.UNIQUE(
        TRANSPOSE(
            _xlfn.FILTERXML("&lt;select&gt;&lt;x&gt;"&amp;SUBSTITUTE(选项表[[#This Row],[选项表]],",","&lt;/x&gt;&lt;x&gt;") &amp;"&lt;/x&gt;&lt;/select&gt;","//x")
        )
    )
),"无合适选项，请联系作者更新数据")</f>
        <v>256</v>
      </c>
    </row>
    <row r="3132" spans="2:15" x14ac:dyDescent="0.4">
      <c r="B3132" s="4" t="s">
        <v>63</v>
      </c>
      <c r="C3132" s="4" t="s">
        <v>1873</v>
      </c>
      <c r="D3132">
        <v>80</v>
      </c>
      <c r="F3132" t="s">
        <v>1975</v>
      </c>
      <c r="G3132" s="4" t="s">
        <v>1875</v>
      </c>
      <c r="H3132" s="4" t="s">
        <v>2087</v>
      </c>
      <c r="I3132" s="4" t="str">
        <f t="shared" si="48"/>
        <v>选项表!$M$3132#</v>
      </c>
      <c r="J3132" s="4"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IFERROR(_xlfn._xlws.SORT(
    _xlfn.UNIQUE(
        TRANSPOSE(
            _xlfn.FILTERXML("&lt;select&gt;&lt;x&gt;"&amp;SUBSTITUTE(选项表[[#This Row],[选项表]],",","&lt;/x&gt;&lt;x&gt;") &amp;"&lt;/x&gt;&lt;/select&gt;","//x")
        )
    )
),"无合适选项，请联系作者更新数据")</f>
        <v>320</v>
      </c>
    </row>
    <row r="3133" spans="2:15" x14ac:dyDescent="0.4">
      <c r="B3133" s="4" t="s">
        <v>63</v>
      </c>
      <c r="C3133" s="4" t="s">
        <v>1873</v>
      </c>
      <c r="D3133">
        <v>1</v>
      </c>
      <c r="F3133" t="s">
        <v>1971</v>
      </c>
      <c r="G3133" s="4" t="s">
        <v>1875</v>
      </c>
      <c r="H3133" s="4" t="s">
        <v>2185</v>
      </c>
      <c r="I3133" s="4" t="str">
        <f t="shared" si="48"/>
        <v>选项表!$M$3133#</v>
      </c>
      <c r="J3133" s="4"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O3133">IFERROR(_xlfn._xlws.SORT(
    _xlfn.UNIQUE(
        TRANSPOSE(
            _xlfn.FILTERXML("&lt;select&gt;&lt;x&gt;"&amp;SUBSTITUTE(选项表[[#This Row],[选项表]],",","&lt;/x&gt;&lt;x&gt;") &amp;"&lt;/x&gt;&lt;/select&gt;","//x")
        )
    )
),"无合适选项，请联系作者更新数据")</f>
        <v>1</v>
      </c>
      <c r="N3133">
        <v>2</v>
      </c>
      <c r="O3133">
        <v>4</v>
      </c>
    </row>
    <row r="3134" spans="2:15" x14ac:dyDescent="0.4">
      <c r="B3134" s="4" t="s">
        <v>63</v>
      </c>
      <c r="C3134" s="4" t="s">
        <v>1873</v>
      </c>
      <c r="D3134">
        <v>2</v>
      </c>
      <c r="F3134" t="s">
        <v>1971</v>
      </c>
      <c r="G3134" s="4" t="s">
        <v>1875</v>
      </c>
      <c r="H3134" s="4" t="s">
        <v>2038</v>
      </c>
      <c r="I3134" s="4" t="str">
        <f t="shared" si="48"/>
        <v>选项表!$M$3134#</v>
      </c>
      <c r="J3134" s="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N3134">IFERROR(_xlfn._xlws.SORT(
    _xlfn.UNIQUE(
        TRANSPOSE(
            _xlfn.FILTERXML("&lt;select&gt;&lt;x&gt;"&amp;SUBSTITUTE(选项表[[#This Row],[选项表]],",","&lt;/x&gt;&lt;x&gt;") &amp;"&lt;/x&gt;&lt;/select&gt;","//x")
        )
    )
),"无合适选项，请联系作者更新数据")</f>
        <v>4</v>
      </c>
      <c r="N3134">
        <v>8</v>
      </c>
    </row>
    <row r="3135" spans="2:15" x14ac:dyDescent="0.4">
      <c r="B3135" s="4" t="s">
        <v>63</v>
      </c>
      <c r="C3135" s="4" t="s">
        <v>1873</v>
      </c>
      <c r="D3135">
        <v>4</v>
      </c>
      <c r="F3135" t="s">
        <v>1971</v>
      </c>
      <c r="G3135" s="4" t="s">
        <v>1875</v>
      </c>
      <c r="H3135" s="4" t="s">
        <v>2217</v>
      </c>
      <c r="I3135" s="4" t="str">
        <f t="shared" si="48"/>
        <v>选项表!$M$3135#</v>
      </c>
      <c r="J3135" s="4"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N3135">IFERROR(_xlfn._xlws.SORT(
    _xlfn.UNIQUE(
        TRANSPOSE(
            _xlfn.FILTERXML("&lt;select&gt;&lt;x&gt;"&amp;SUBSTITUTE(选项表[[#This Row],[选项表]],",","&lt;/x&gt;&lt;x&gt;") &amp;"&lt;/x&gt;&lt;/select&gt;","//x")
        )
    )
),"无合适选项，请联系作者更新数据")</f>
        <v>8</v>
      </c>
      <c r="N3135">
        <v>16</v>
      </c>
    </row>
    <row r="3136" spans="2:15" x14ac:dyDescent="0.4">
      <c r="B3136" s="4" t="s">
        <v>63</v>
      </c>
      <c r="C3136" s="4" t="s">
        <v>1873</v>
      </c>
      <c r="D3136">
        <v>8</v>
      </c>
      <c r="F3136" t="s">
        <v>1971</v>
      </c>
      <c r="G3136" s="4" t="s">
        <v>1875</v>
      </c>
      <c r="H3136" s="4" t="s">
        <v>2218</v>
      </c>
      <c r="I3136" s="4" t="str">
        <f t="shared" si="48"/>
        <v>选项表!$M$3136#</v>
      </c>
      <c r="J3136" s="4"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N3136">IFERROR(_xlfn._xlws.SORT(
    _xlfn.UNIQUE(
        TRANSPOSE(
            _xlfn.FILTERXML("&lt;select&gt;&lt;x&gt;"&amp;SUBSTITUTE(选项表[[#This Row],[选项表]],",","&lt;/x&gt;&lt;x&gt;") &amp;"&lt;/x&gt;&lt;/select&gt;","//x")
        )
    )
),"无合适选项，请联系作者更新数据")</f>
        <v>16</v>
      </c>
      <c r="N3136">
        <v>32</v>
      </c>
    </row>
    <row r="3137" spans="2:15" x14ac:dyDescent="0.4">
      <c r="B3137" s="4" t="s">
        <v>63</v>
      </c>
      <c r="C3137" s="4" t="s">
        <v>1873</v>
      </c>
      <c r="D3137">
        <v>16</v>
      </c>
      <c r="F3137" t="s">
        <v>1971</v>
      </c>
      <c r="G3137" s="4" t="s">
        <v>1875</v>
      </c>
      <c r="H3137" s="4" t="s">
        <v>2219</v>
      </c>
      <c r="I3137" s="4" t="str">
        <f t="shared" si="48"/>
        <v>选项表!$M$3137#</v>
      </c>
      <c r="J3137" s="4"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N3137">IFERROR(_xlfn._xlws.SORT(
    _xlfn.UNIQUE(
        TRANSPOSE(
            _xlfn.FILTERXML("&lt;select&gt;&lt;x&gt;"&amp;SUBSTITUTE(选项表[[#This Row],[选项表]],",","&lt;/x&gt;&lt;x&gt;") &amp;"&lt;/x&gt;&lt;/select&gt;","//x")
        )
    )
),"无合适选项，请联系作者更新数据")</f>
        <v>32</v>
      </c>
      <c r="N3137">
        <v>64</v>
      </c>
    </row>
    <row r="3138" spans="2:15" x14ac:dyDescent="0.4">
      <c r="B3138" s="4" t="s">
        <v>63</v>
      </c>
      <c r="C3138" s="4" t="s">
        <v>1873</v>
      </c>
      <c r="D3138">
        <v>32</v>
      </c>
      <c r="F3138" t="s">
        <v>1971</v>
      </c>
      <c r="G3138" s="4" t="s">
        <v>1875</v>
      </c>
      <c r="H3138" s="4" t="s">
        <v>2220</v>
      </c>
      <c r="I3138" s="4" t="str">
        <f t="shared" ref="I3138:I3201" si="49">"选项表!" &amp; ADDRESS(ROW(M3138),COLUMN(M3138)) &amp; "#"</f>
        <v>选项表!$M$3138#</v>
      </c>
      <c r="J3138" s="4"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N3138">IFERROR(_xlfn._xlws.SORT(
    _xlfn.UNIQUE(
        TRANSPOSE(
            _xlfn.FILTERXML("&lt;select&gt;&lt;x&gt;"&amp;SUBSTITUTE(选项表[[#This Row],[选项表]],",","&lt;/x&gt;&lt;x&gt;") &amp;"&lt;/x&gt;&lt;/select&gt;","//x")
        )
    )
),"无合适选项，请联系作者更新数据")</f>
        <v>64</v>
      </c>
      <c r="N3138">
        <v>128</v>
      </c>
    </row>
    <row r="3139" spans="2:15" x14ac:dyDescent="0.4">
      <c r="B3139" s="4" t="s">
        <v>63</v>
      </c>
      <c r="C3139" s="4" t="s">
        <v>1873</v>
      </c>
      <c r="D3139">
        <v>64</v>
      </c>
      <c r="F3139" t="s">
        <v>1971</v>
      </c>
      <c r="G3139" s="4" t="s">
        <v>1875</v>
      </c>
      <c r="H3139" s="4" t="s">
        <v>2222</v>
      </c>
      <c r="I3139" s="4" t="str">
        <f t="shared" si="49"/>
        <v>选项表!$M$3139#</v>
      </c>
      <c r="J3139" s="4"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N3139">IFERROR(_xlfn._xlws.SORT(
    _xlfn.UNIQUE(
        TRANSPOSE(
            _xlfn.FILTERXML("&lt;select&gt;&lt;x&gt;"&amp;SUBSTITUTE(选项表[[#This Row],[选项表]],",","&lt;/x&gt;&lt;x&gt;") &amp;"&lt;/x&gt;&lt;/select&gt;","//x")
        )
    )
),"无合适选项，请联系作者更新数据")</f>
        <v>128</v>
      </c>
      <c r="N3139">
        <v>256</v>
      </c>
    </row>
    <row r="3140" spans="2:15" x14ac:dyDescent="0.4">
      <c r="B3140" s="4" t="s">
        <v>63</v>
      </c>
      <c r="C3140" s="4" t="s">
        <v>1873</v>
      </c>
      <c r="D3140">
        <v>128</v>
      </c>
      <c r="F3140" t="s">
        <v>1971</v>
      </c>
      <c r="G3140" s="4" t="s">
        <v>1875</v>
      </c>
      <c r="H3140" s="4" t="s">
        <v>2119</v>
      </c>
      <c r="I3140" s="4" t="str">
        <f t="shared" si="49"/>
        <v>选项表!$M$3140#</v>
      </c>
      <c r="J3140" s="4"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IFERROR(_xlfn._xlws.SORT(
    _xlfn.UNIQUE(
        TRANSPOSE(
            _xlfn.FILTERXML("&lt;select&gt;&lt;x&gt;"&amp;SUBSTITUTE(选项表[[#This Row],[选项表]],",","&lt;/x&gt;&lt;x&gt;") &amp;"&lt;/x&gt;&lt;/select&gt;","//x")
        )
    )
),"无合适选项，请联系作者更新数据")</f>
        <v>448</v>
      </c>
    </row>
    <row r="3141" spans="2:15" x14ac:dyDescent="0.4">
      <c r="B3141" s="4" t="s">
        <v>63</v>
      </c>
      <c r="C3141" s="4" t="s">
        <v>1873</v>
      </c>
      <c r="D3141">
        <v>1</v>
      </c>
      <c r="F3141" t="s">
        <v>1976</v>
      </c>
      <c r="G3141" s="4" t="s">
        <v>1875</v>
      </c>
      <c r="H3141" s="4" t="s">
        <v>2185</v>
      </c>
      <c r="I3141" s="4" t="str">
        <f t="shared" si="49"/>
        <v>选项表!$M$3141#</v>
      </c>
      <c r="J3141" s="4"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O3141">IFERROR(_xlfn._xlws.SORT(
    _xlfn.UNIQUE(
        TRANSPOSE(
            _xlfn.FILTERXML("&lt;select&gt;&lt;x&gt;"&amp;SUBSTITUTE(选项表[[#This Row],[选项表]],",","&lt;/x&gt;&lt;x&gt;") &amp;"&lt;/x&gt;&lt;/select&gt;","//x")
        )
    )
),"无合适选项，请联系作者更新数据")</f>
        <v>1</v>
      </c>
      <c r="N3141">
        <v>2</v>
      </c>
      <c r="O3141">
        <v>4</v>
      </c>
    </row>
    <row r="3142" spans="2:15" x14ac:dyDescent="0.4">
      <c r="B3142" s="4" t="s">
        <v>63</v>
      </c>
      <c r="C3142" s="4" t="s">
        <v>1873</v>
      </c>
      <c r="D3142">
        <v>2</v>
      </c>
      <c r="F3142" t="s">
        <v>1976</v>
      </c>
      <c r="G3142" s="4" t="s">
        <v>1875</v>
      </c>
      <c r="H3142" s="4" t="s">
        <v>2230</v>
      </c>
      <c r="I3142" s="4" t="str">
        <f t="shared" si="49"/>
        <v>选项表!$M$3142#</v>
      </c>
      <c r="J3142" s="4"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O3142">IFERROR(_xlfn._xlws.SORT(
    _xlfn.UNIQUE(
        TRANSPOSE(
            _xlfn.FILTERXML("&lt;select&gt;&lt;x&gt;"&amp;SUBSTITUTE(选项表[[#This Row],[选项表]],",","&lt;/x&gt;&lt;x&gt;") &amp;"&lt;/x&gt;&lt;/select&gt;","//x")
        )
    )
),"无合适选项，请联系作者更新数据")</f>
        <v>2</v>
      </c>
      <c r="N3142">
        <v>4</v>
      </c>
      <c r="O3142">
        <v>8</v>
      </c>
    </row>
    <row r="3143" spans="2:15" x14ac:dyDescent="0.4">
      <c r="B3143" s="4" t="s">
        <v>63</v>
      </c>
      <c r="C3143" s="4" t="s">
        <v>1873</v>
      </c>
      <c r="D3143">
        <v>4</v>
      </c>
      <c r="F3143" t="s">
        <v>1976</v>
      </c>
      <c r="G3143" s="4" t="s">
        <v>1875</v>
      </c>
      <c r="H3143" s="4" t="s">
        <v>2217</v>
      </c>
      <c r="I3143" s="4" t="str">
        <f t="shared" si="49"/>
        <v>选项表!$M$3143#</v>
      </c>
      <c r="J3143" s="4"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N3143">IFERROR(_xlfn._xlws.SORT(
    _xlfn.UNIQUE(
        TRANSPOSE(
            _xlfn.FILTERXML("&lt;select&gt;&lt;x&gt;"&amp;SUBSTITUTE(选项表[[#This Row],[选项表]],",","&lt;/x&gt;&lt;x&gt;") &amp;"&lt;/x&gt;&lt;/select&gt;","//x")
        )
    )
),"无合适选项，请联系作者更新数据")</f>
        <v>8</v>
      </c>
      <c r="N3143">
        <v>16</v>
      </c>
    </row>
    <row r="3144" spans="2:15" x14ac:dyDescent="0.4">
      <c r="B3144" s="4" t="s">
        <v>63</v>
      </c>
      <c r="C3144" s="4" t="s">
        <v>1873</v>
      </c>
      <c r="D3144">
        <v>8</v>
      </c>
      <c r="F3144" t="s">
        <v>1976</v>
      </c>
      <c r="G3144" s="4" t="s">
        <v>1875</v>
      </c>
      <c r="H3144" s="4" t="s">
        <v>2218</v>
      </c>
      <c r="I3144" s="4" t="str">
        <f t="shared" si="49"/>
        <v>选项表!$M$3144#</v>
      </c>
      <c r="J3144" s="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N3144">IFERROR(_xlfn._xlws.SORT(
    _xlfn.UNIQUE(
        TRANSPOSE(
            _xlfn.FILTERXML("&lt;select&gt;&lt;x&gt;"&amp;SUBSTITUTE(选项表[[#This Row],[选项表]],",","&lt;/x&gt;&lt;x&gt;") &amp;"&lt;/x&gt;&lt;/select&gt;","//x")
        )
    )
),"无合适选项，请联系作者更新数据")</f>
        <v>16</v>
      </c>
      <c r="N3144">
        <v>32</v>
      </c>
    </row>
    <row r="3145" spans="2:15" x14ac:dyDescent="0.4">
      <c r="B3145" s="4" t="s">
        <v>63</v>
      </c>
      <c r="C3145" s="4" t="s">
        <v>1873</v>
      </c>
      <c r="D3145">
        <v>12</v>
      </c>
      <c r="F3145" t="s">
        <v>1976</v>
      </c>
      <c r="G3145" s="4" t="s">
        <v>1875</v>
      </c>
      <c r="H3145" s="4" t="s">
        <v>2229</v>
      </c>
      <c r="I3145" s="4" t="str">
        <f t="shared" si="49"/>
        <v>选项表!$M$3145#</v>
      </c>
      <c r="J3145" s="4"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N3145">IFERROR(_xlfn._xlws.SORT(
    _xlfn.UNIQUE(
        TRANSPOSE(
            _xlfn.FILTERXML("&lt;select&gt;&lt;x&gt;"&amp;SUBSTITUTE(选项表[[#This Row],[选项表]],",","&lt;/x&gt;&lt;x&gt;") &amp;"&lt;/x&gt;&lt;/select&gt;","//x")
        )
    )
),"无合适选项，请联系作者更新数据")</f>
        <v>24</v>
      </c>
      <c r="N3145">
        <v>48</v>
      </c>
    </row>
    <row r="3146" spans="2:15" x14ac:dyDescent="0.4">
      <c r="B3146" s="4" t="s">
        <v>63</v>
      </c>
      <c r="C3146" s="4" t="s">
        <v>1873</v>
      </c>
      <c r="D3146">
        <v>16</v>
      </c>
      <c r="F3146" t="s">
        <v>1976</v>
      </c>
      <c r="G3146" s="4" t="s">
        <v>1875</v>
      </c>
      <c r="H3146" s="4" t="s">
        <v>2219</v>
      </c>
      <c r="I3146" s="4" t="str">
        <f t="shared" si="49"/>
        <v>选项表!$M$3146#</v>
      </c>
      <c r="J3146" s="4"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N3146">IFERROR(_xlfn._xlws.SORT(
    _xlfn.UNIQUE(
        TRANSPOSE(
            _xlfn.FILTERXML("&lt;select&gt;&lt;x&gt;"&amp;SUBSTITUTE(选项表[[#This Row],[选项表]],",","&lt;/x&gt;&lt;x&gt;") &amp;"&lt;/x&gt;&lt;/select&gt;","//x")
        )
    )
),"无合适选项，请联系作者更新数据")</f>
        <v>32</v>
      </c>
      <c r="N3146">
        <v>64</v>
      </c>
    </row>
    <row r="3147" spans="2:15" x14ac:dyDescent="0.4">
      <c r="B3147" s="4" t="s">
        <v>63</v>
      </c>
      <c r="C3147" s="4" t="s">
        <v>1873</v>
      </c>
      <c r="D3147">
        <v>24</v>
      </c>
      <c r="F3147" t="s">
        <v>1976</v>
      </c>
      <c r="G3147" s="4" t="s">
        <v>1875</v>
      </c>
      <c r="H3147" s="4" t="s">
        <v>2051</v>
      </c>
      <c r="I3147" s="4" t="str">
        <f t="shared" si="49"/>
        <v>选项表!$M$3147#</v>
      </c>
      <c r="J3147" s="4"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N3147">IFERROR(_xlfn._xlws.SORT(
    _xlfn.UNIQUE(
        TRANSPOSE(
            _xlfn.FILTERXML("&lt;select&gt;&lt;x&gt;"&amp;SUBSTITUTE(选项表[[#This Row],[选项表]],",","&lt;/x&gt;&lt;x&gt;") &amp;"&lt;/x&gt;&lt;/select&gt;","//x")
        )
    )
),"无合适选项，请联系作者更新数据")</f>
        <v>48</v>
      </c>
      <c r="N3147">
        <v>96</v>
      </c>
    </row>
    <row r="3148" spans="2:15" x14ac:dyDescent="0.4">
      <c r="B3148" s="4" t="s">
        <v>63</v>
      </c>
      <c r="C3148" s="4" t="s">
        <v>1873</v>
      </c>
      <c r="D3148">
        <v>32</v>
      </c>
      <c r="F3148" t="s">
        <v>1976</v>
      </c>
      <c r="G3148" s="4" t="s">
        <v>1875</v>
      </c>
      <c r="H3148" s="4" t="s">
        <v>2220</v>
      </c>
      <c r="I3148" s="4" t="str">
        <f t="shared" si="49"/>
        <v>选项表!$M$3148#</v>
      </c>
      <c r="J3148" s="4"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N3148">IFERROR(_xlfn._xlws.SORT(
    _xlfn.UNIQUE(
        TRANSPOSE(
            _xlfn.FILTERXML("&lt;select&gt;&lt;x&gt;"&amp;SUBSTITUTE(选项表[[#This Row],[选项表]],",","&lt;/x&gt;&lt;x&gt;") &amp;"&lt;/x&gt;&lt;/select&gt;","//x")
        )
    )
),"无合适选项，请联系作者更新数据")</f>
        <v>64</v>
      </c>
      <c r="N3148">
        <v>128</v>
      </c>
    </row>
    <row r="3149" spans="2:15" x14ac:dyDescent="0.4">
      <c r="B3149" s="4" t="s">
        <v>63</v>
      </c>
      <c r="C3149" s="4" t="s">
        <v>1873</v>
      </c>
      <c r="D3149">
        <v>56</v>
      </c>
      <c r="F3149" t="s">
        <v>1976</v>
      </c>
      <c r="G3149" s="4" t="s">
        <v>1875</v>
      </c>
      <c r="H3149" s="4" t="s">
        <v>2049</v>
      </c>
      <c r="I3149" s="4" t="str">
        <f t="shared" si="49"/>
        <v>选项表!$M$3149#</v>
      </c>
      <c r="J3149" s="4"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IFERROR(_xlfn._xlws.SORT(
    _xlfn.UNIQUE(
        TRANSPOSE(
            _xlfn.FILTERXML("&lt;select&gt;&lt;x&gt;"&amp;SUBSTITUTE(选项表[[#This Row],[选项表]],",","&lt;/x&gt;&lt;x&gt;") &amp;"&lt;/x&gt;&lt;/select&gt;","//x")
        )
    )
),"无合适选项，请联系作者更新数据")</f>
        <v>224</v>
      </c>
    </row>
    <row r="3150" spans="2:15" x14ac:dyDescent="0.4">
      <c r="B3150" s="4" t="s">
        <v>63</v>
      </c>
      <c r="C3150" s="4" t="s">
        <v>1873</v>
      </c>
      <c r="D3150">
        <v>1</v>
      </c>
      <c r="F3150" t="s">
        <v>1977</v>
      </c>
      <c r="G3150" s="4" t="s">
        <v>1875</v>
      </c>
      <c r="H3150" s="4" t="s">
        <v>2185</v>
      </c>
      <c r="I3150" s="4" t="str">
        <f t="shared" si="49"/>
        <v>选项表!$M$3150#</v>
      </c>
      <c r="J3150" s="4"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O3150">IFERROR(_xlfn._xlws.SORT(
    _xlfn.UNIQUE(
        TRANSPOSE(
            _xlfn.FILTERXML("&lt;select&gt;&lt;x&gt;"&amp;SUBSTITUTE(选项表[[#This Row],[选项表]],",","&lt;/x&gt;&lt;x&gt;") &amp;"&lt;/x&gt;&lt;/select&gt;","//x")
        )
    )
),"无合适选项，请联系作者更新数据")</f>
        <v>1</v>
      </c>
      <c r="N3150">
        <v>2</v>
      </c>
      <c r="O3150">
        <v>4</v>
      </c>
    </row>
    <row r="3151" spans="2:15" x14ac:dyDescent="0.4">
      <c r="B3151" s="4" t="s">
        <v>63</v>
      </c>
      <c r="C3151" s="4" t="s">
        <v>1873</v>
      </c>
      <c r="D3151">
        <v>2</v>
      </c>
      <c r="F3151" t="s">
        <v>1977</v>
      </c>
      <c r="G3151" s="4" t="s">
        <v>1875</v>
      </c>
      <c r="H3151" s="4" t="s">
        <v>2230</v>
      </c>
      <c r="I3151" s="4" t="str">
        <f t="shared" si="49"/>
        <v>选项表!$M$3151#</v>
      </c>
      <c r="J3151" s="4"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O3151">IFERROR(_xlfn._xlws.SORT(
    _xlfn.UNIQUE(
        TRANSPOSE(
            _xlfn.FILTERXML("&lt;select&gt;&lt;x&gt;"&amp;SUBSTITUTE(选项表[[#This Row],[选项表]],",","&lt;/x&gt;&lt;x&gt;") &amp;"&lt;/x&gt;&lt;/select&gt;","//x")
        )
    )
),"无合适选项，请联系作者更新数据")</f>
        <v>2</v>
      </c>
      <c r="N3151">
        <v>4</v>
      </c>
      <c r="O3151">
        <v>8</v>
      </c>
    </row>
    <row r="3152" spans="2:15" x14ac:dyDescent="0.4">
      <c r="B3152" s="4" t="s">
        <v>63</v>
      </c>
      <c r="C3152" s="4" t="s">
        <v>1873</v>
      </c>
      <c r="D3152">
        <v>4</v>
      </c>
      <c r="F3152" t="s">
        <v>1977</v>
      </c>
      <c r="G3152" s="4" t="s">
        <v>1875</v>
      </c>
      <c r="H3152" s="4" t="s">
        <v>2231</v>
      </c>
      <c r="I3152" s="4" t="str">
        <f t="shared" si="49"/>
        <v>选项表!$M$3152#</v>
      </c>
      <c r="J3152" s="4"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O3152">IFERROR(_xlfn._xlws.SORT(
    _xlfn.UNIQUE(
        TRANSPOSE(
            _xlfn.FILTERXML("&lt;select&gt;&lt;x&gt;"&amp;SUBSTITUTE(选项表[[#This Row],[选项表]],",","&lt;/x&gt;&lt;x&gt;") &amp;"&lt;/x&gt;&lt;/select&gt;","//x")
        )
    )
),"无合适选项，请联系作者更新数据")</f>
        <v>4</v>
      </c>
      <c r="N3152">
        <v>8</v>
      </c>
      <c r="O3152">
        <v>16</v>
      </c>
    </row>
    <row r="3153" spans="2:14" x14ac:dyDescent="0.4">
      <c r="B3153" s="4" t="s">
        <v>63</v>
      </c>
      <c r="C3153" s="4" t="s">
        <v>1873</v>
      </c>
      <c r="D3153">
        <v>8</v>
      </c>
      <c r="F3153" t="s">
        <v>1977</v>
      </c>
      <c r="G3153" s="4" t="s">
        <v>1875</v>
      </c>
      <c r="H3153" s="4" t="s">
        <v>2218</v>
      </c>
      <c r="I3153" s="4" t="str">
        <f t="shared" si="49"/>
        <v>选项表!$M$3153#</v>
      </c>
      <c r="J3153" s="4"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N3153">IFERROR(_xlfn._xlws.SORT(
    _xlfn.UNIQUE(
        TRANSPOSE(
            _xlfn.FILTERXML("&lt;select&gt;&lt;x&gt;"&amp;SUBSTITUTE(选项表[[#This Row],[选项表]],",","&lt;/x&gt;&lt;x&gt;") &amp;"&lt;/x&gt;&lt;/select&gt;","//x")
        )
    )
),"无合适选项，请联系作者更新数据")</f>
        <v>16</v>
      </c>
      <c r="N3153">
        <v>32</v>
      </c>
    </row>
    <row r="3154" spans="2:14" x14ac:dyDescent="0.4">
      <c r="B3154" s="4" t="s">
        <v>63</v>
      </c>
      <c r="C3154" s="4" t="s">
        <v>1873</v>
      </c>
      <c r="D3154">
        <v>12</v>
      </c>
      <c r="F3154" t="s">
        <v>1977</v>
      </c>
      <c r="G3154" s="4" t="s">
        <v>1875</v>
      </c>
      <c r="H3154" s="4" t="s">
        <v>2229</v>
      </c>
      <c r="I3154" s="4" t="str">
        <f t="shared" si="49"/>
        <v>选项表!$M$3154#</v>
      </c>
      <c r="J3154" s="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N3154">IFERROR(_xlfn._xlws.SORT(
    _xlfn.UNIQUE(
        TRANSPOSE(
            _xlfn.FILTERXML("&lt;select&gt;&lt;x&gt;"&amp;SUBSTITUTE(选项表[[#This Row],[选项表]],",","&lt;/x&gt;&lt;x&gt;") &amp;"&lt;/x&gt;&lt;/select&gt;","//x")
        )
    )
),"无合适选项，请联系作者更新数据")</f>
        <v>24</v>
      </c>
      <c r="N3154">
        <v>48</v>
      </c>
    </row>
    <row r="3155" spans="2:14" x14ac:dyDescent="0.4">
      <c r="B3155" s="4" t="s">
        <v>63</v>
      </c>
      <c r="C3155" s="4" t="s">
        <v>1873</v>
      </c>
      <c r="D3155">
        <v>16</v>
      </c>
      <c r="F3155" t="s">
        <v>1977</v>
      </c>
      <c r="G3155" s="4" t="s">
        <v>1875</v>
      </c>
      <c r="H3155" s="4" t="s">
        <v>2218</v>
      </c>
      <c r="I3155" s="4" t="str">
        <f t="shared" si="49"/>
        <v>选项表!$M$3155#</v>
      </c>
      <c r="J3155" s="4"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N3155">IFERROR(_xlfn._xlws.SORT(
    _xlfn.UNIQUE(
        TRANSPOSE(
            _xlfn.FILTERXML("&lt;select&gt;&lt;x&gt;"&amp;SUBSTITUTE(选项表[[#This Row],[选项表]],",","&lt;/x&gt;&lt;x&gt;") &amp;"&lt;/x&gt;&lt;/select&gt;","//x")
        )
    )
),"无合适选项，请联系作者更新数据")</f>
        <v>16</v>
      </c>
      <c r="N3155">
        <v>32</v>
      </c>
    </row>
    <row r="3156" spans="2:14" x14ac:dyDescent="0.4">
      <c r="B3156" s="4" t="s">
        <v>63</v>
      </c>
      <c r="C3156" s="4" t="s">
        <v>1873</v>
      </c>
      <c r="D3156">
        <v>24</v>
      </c>
      <c r="F3156" t="s">
        <v>1977</v>
      </c>
      <c r="G3156" s="4" t="s">
        <v>1875</v>
      </c>
      <c r="H3156" s="4" t="s">
        <v>2063</v>
      </c>
      <c r="I3156" s="4" t="str">
        <f t="shared" si="49"/>
        <v>选项表!$M$3156#</v>
      </c>
      <c r="J3156" s="4"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IFERROR(_xlfn._xlws.SORT(
    _xlfn.UNIQUE(
        TRANSPOSE(
            _xlfn.FILTERXML("&lt;select&gt;&lt;x&gt;"&amp;SUBSTITUTE(选项表[[#This Row],[选项表]],",","&lt;/x&gt;&lt;x&gt;") &amp;"&lt;/x&gt;&lt;/select&gt;","//x")
        )
    )
),"无合适选项，请联系作者更新数据")</f>
        <v>48</v>
      </c>
    </row>
    <row r="3157" spans="2:14" x14ac:dyDescent="0.4">
      <c r="B3157" s="4" t="s">
        <v>63</v>
      </c>
      <c r="C3157" s="4" t="s">
        <v>1873</v>
      </c>
      <c r="D3157">
        <v>32</v>
      </c>
      <c r="F3157" t="s">
        <v>1977</v>
      </c>
      <c r="G3157" s="4" t="s">
        <v>1875</v>
      </c>
      <c r="H3157" s="4" t="s">
        <v>2045</v>
      </c>
      <c r="I3157" s="4" t="str">
        <f t="shared" si="49"/>
        <v>选项表!$M$3157#</v>
      </c>
      <c r="J3157" s="4"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IFERROR(_xlfn._xlws.SORT(
    _xlfn.UNIQUE(
        TRANSPOSE(
            _xlfn.FILTERXML("&lt;select&gt;&lt;x&gt;"&amp;SUBSTITUTE(选项表[[#This Row],[选项表]],",","&lt;/x&gt;&lt;x&gt;") &amp;"&lt;/x&gt;&lt;/select&gt;","//x")
        )
    )
),"无合适选项，请联系作者更新数据")</f>
        <v>64</v>
      </c>
    </row>
    <row r="3158" spans="2:14" x14ac:dyDescent="0.4">
      <c r="B3158" s="4" t="s">
        <v>63</v>
      </c>
      <c r="C3158" s="4" t="s">
        <v>1873</v>
      </c>
      <c r="D3158">
        <v>48</v>
      </c>
      <c r="F3158" t="s">
        <v>1977</v>
      </c>
      <c r="G3158" s="4" t="s">
        <v>1875</v>
      </c>
      <c r="H3158" s="4" t="s">
        <v>2020</v>
      </c>
      <c r="I3158" s="4" t="str">
        <f t="shared" si="49"/>
        <v>选项表!$M$3158#</v>
      </c>
      <c r="J3158" s="4"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IFERROR(_xlfn._xlws.SORT(
    _xlfn.UNIQUE(
        TRANSPOSE(
            _xlfn.FILTERXML("&lt;select&gt;&lt;x&gt;"&amp;SUBSTITUTE(选项表[[#This Row],[选项表]],",","&lt;/x&gt;&lt;x&gt;") &amp;"&lt;/x&gt;&lt;/select&gt;","//x")
        )
    )
),"无合适选项，请联系作者更新数据")</f>
        <v>96</v>
      </c>
    </row>
    <row r="3159" spans="2:14" x14ac:dyDescent="0.4">
      <c r="B3159" s="4" t="s">
        <v>63</v>
      </c>
      <c r="C3159" s="4" t="s">
        <v>1873</v>
      </c>
      <c r="D3159">
        <v>16</v>
      </c>
      <c r="F3159" t="s">
        <v>1957</v>
      </c>
      <c r="G3159" s="4" t="s">
        <v>1875</v>
      </c>
      <c r="H3159" s="4" t="s">
        <v>2045</v>
      </c>
      <c r="I3159" s="4" t="str">
        <f t="shared" si="49"/>
        <v>选项表!$M$3159#</v>
      </c>
      <c r="J3159" s="4"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64</v>
      </c>
    </row>
    <row r="3160" spans="2:14" x14ac:dyDescent="0.4">
      <c r="B3160" s="4" t="s">
        <v>63</v>
      </c>
      <c r="C3160" s="4" t="s">
        <v>1873</v>
      </c>
      <c r="D3160">
        <v>32</v>
      </c>
      <c r="F3160" t="s">
        <v>1957</v>
      </c>
      <c r="G3160" s="4" t="s">
        <v>1875</v>
      </c>
      <c r="H3160" s="4" t="s">
        <v>2076</v>
      </c>
      <c r="I3160" s="4" t="str">
        <f t="shared" si="49"/>
        <v>选项表!$M$3160#</v>
      </c>
      <c r="J3160" s="4"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128</v>
      </c>
    </row>
    <row r="3161" spans="2:14" x14ac:dyDescent="0.4">
      <c r="B3161" s="4" t="s">
        <v>63</v>
      </c>
      <c r="C3161" s="4" t="s">
        <v>1873</v>
      </c>
      <c r="D3161">
        <v>64</v>
      </c>
      <c r="F3161" t="s">
        <v>1957</v>
      </c>
      <c r="G3161" s="4" t="s">
        <v>1875</v>
      </c>
      <c r="H3161" s="4" t="s">
        <v>2111</v>
      </c>
      <c r="I3161" s="4" t="str">
        <f t="shared" si="49"/>
        <v>选项表!$M$3161#</v>
      </c>
      <c r="J3161" s="4"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256</v>
      </c>
    </row>
    <row r="3162" spans="2:14" x14ac:dyDescent="0.4">
      <c r="B3162" s="4" t="s">
        <v>63</v>
      </c>
      <c r="C3162" s="4" t="s">
        <v>1873</v>
      </c>
      <c r="D3162">
        <v>8</v>
      </c>
      <c r="F3162" t="s">
        <v>1958</v>
      </c>
      <c r="G3162" s="4" t="s">
        <v>1875</v>
      </c>
      <c r="H3162" s="4" t="s">
        <v>2044</v>
      </c>
      <c r="I3162" s="4" t="str">
        <f t="shared" si="49"/>
        <v>选项表!$M$3162#</v>
      </c>
      <c r="J3162" s="4"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32</v>
      </c>
    </row>
    <row r="3163" spans="2:14" x14ac:dyDescent="0.4">
      <c r="B3163" s="4" t="s">
        <v>63</v>
      </c>
      <c r="C3163" s="4" t="s">
        <v>1873</v>
      </c>
      <c r="D3163">
        <v>16</v>
      </c>
      <c r="F3163" t="s">
        <v>1958</v>
      </c>
      <c r="G3163" s="4" t="s">
        <v>1875</v>
      </c>
      <c r="H3163" s="4" t="s">
        <v>2045</v>
      </c>
      <c r="I3163" s="4" t="str">
        <f t="shared" si="49"/>
        <v>选项表!$M$3163#</v>
      </c>
      <c r="J3163" s="4"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64</v>
      </c>
    </row>
    <row r="3164" spans="2:14" x14ac:dyDescent="0.4">
      <c r="B3164" s="4" t="s">
        <v>63</v>
      </c>
      <c r="C3164" s="4" t="s">
        <v>1873</v>
      </c>
      <c r="D3164">
        <v>32</v>
      </c>
      <c r="F3164" t="s">
        <v>1958</v>
      </c>
      <c r="G3164" s="4" t="s">
        <v>1875</v>
      </c>
      <c r="H3164" s="4" t="s">
        <v>2076</v>
      </c>
      <c r="I3164" s="4" t="str">
        <f t="shared" si="49"/>
        <v>选项表!$M$3164#</v>
      </c>
      <c r="J3164" s="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128</v>
      </c>
    </row>
    <row r="3165" spans="2:14" x14ac:dyDescent="0.4">
      <c r="B3165" s="4" t="s">
        <v>63</v>
      </c>
      <c r="C3165" s="4" t="s">
        <v>1873</v>
      </c>
      <c r="D3165">
        <v>64</v>
      </c>
      <c r="F3165" t="s">
        <v>1958</v>
      </c>
      <c r="G3165" s="4" t="s">
        <v>1875</v>
      </c>
      <c r="H3165" s="4" t="s">
        <v>2111</v>
      </c>
      <c r="I3165" s="4" t="str">
        <f t="shared" si="49"/>
        <v>选项表!$M$3165#</v>
      </c>
      <c r="J3165" s="4"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256</v>
      </c>
    </row>
    <row r="3166" spans="2:14" x14ac:dyDescent="0.4">
      <c r="B3166" s="4" t="s">
        <v>63</v>
      </c>
      <c r="C3166" s="4" t="s">
        <v>1873</v>
      </c>
      <c r="D3166">
        <v>8</v>
      </c>
      <c r="F3166" t="s">
        <v>1959</v>
      </c>
      <c r="G3166" s="4" t="s">
        <v>1875</v>
      </c>
      <c r="H3166" s="4" t="s">
        <v>2044</v>
      </c>
      <c r="I3166" s="4" t="str">
        <f t="shared" si="49"/>
        <v>选项表!$M$3166#</v>
      </c>
      <c r="J3166" s="4"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32</v>
      </c>
    </row>
    <row r="3167" spans="2:14" x14ac:dyDescent="0.4">
      <c r="B3167" s="4" t="s">
        <v>63</v>
      </c>
      <c r="C3167" s="4" t="s">
        <v>1873</v>
      </c>
      <c r="D3167">
        <v>16</v>
      </c>
      <c r="F3167" t="s">
        <v>1959</v>
      </c>
      <c r="G3167" s="4" t="s">
        <v>1875</v>
      </c>
      <c r="H3167" s="4" t="s">
        <v>2045</v>
      </c>
      <c r="I3167" s="4" t="str">
        <f t="shared" si="49"/>
        <v>选项表!$M$3167#</v>
      </c>
      <c r="J3167" s="4"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64</v>
      </c>
    </row>
    <row r="3168" spans="2:14" x14ac:dyDescent="0.4">
      <c r="B3168" s="4" t="s">
        <v>63</v>
      </c>
      <c r="C3168" s="4" t="s">
        <v>1873</v>
      </c>
      <c r="D3168">
        <v>24</v>
      </c>
      <c r="F3168" t="s">
        <v>1959</v>
      </c>
      <c r="G3168" s="4" t="s">
        <v>1875</v>
      </c>
      <c r="H3168" s="4" t="s">
        <v>2020</v>
      </c>
      <c r="I3168" s="4" t="str">
        <f t="shared" si="49"/>
        <v>选项表!$M$3168#</v>
      </c>
      <c r="J3168" s="4"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96</v>
      </c>
    </row>
    <row r="3169" spans="2:13" x14ac:dyDescent="0.4">
      <c r="B3169" s="4" t="s">
        <v>63</v>
      </c>
      <c r="C3169" s="4" t="s">
        <v>1873</v>
      </c>
      <c r="D3169">
        <v>32</v>
      </c>
      <c r="F3169" t="s">
        <v>1959</v>
      </c>
      <c r="G3169" s="4" t="s">
        <v>1875</v>
      </c>
      <c r="H3169" s="4" t="s">
        <v>2076</v>
      </c>
      <c r="I3169" s="4" t="str">
        <f t="shared" si="49"/>
        <v>选项表!$M$3169#</v>
      </c>
      <c r="J3169" s="4"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128</v>
      </c>
    </row>
    <row r="3170" spans="2:13" x14ac:dyDescent="0.4">
      <c r="B3170" s="4" t="s">
        <v>63</v>
      </c>
      <c r="C3170" s="4" t="s">
        <v>1873</v>
      </c>
      <c r="D3170">
        <v>64</v>
      </c>
      <c r="F3170" t="s">
        <v>1959</v>
      </c>
      <c r="G3170" s="4" t="s">
        <v>1875</v>
      </c>
      <c r="H3170" s="4" t="s">
        <v>2111</v>
      </c>
      <c r="I3170" s="4" t="str">
        <f t="shared" si="49"/>
        <v>选项表!$M$3170#</v>
      </c>
      <c r="J3170" s="4"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256</v>
      </c>
    </row>
    <row r="3171" spans="2:13" x14ac:dyDescent="0.4">
      <c r="B3171" s="4" t="s">
        <v>63</v>
      </c>
      <c r="C3171" s="4" t="s">
        <v>1873</v>
      </c>
      <c r="D3171">
        <v>76</v>
      </c>
      <c r="F3171" t="s">
        <v>1959</v>
      </c>
      <c r="G3171" s="4" t="s">
        <v>1875</v>
      </c>
      <c r="H3171" s="4" t="s">
        <v>2087</v>
      </c>
      <c r="I3171" s="4" t="str">
        <f t="shared" si="49"/>
        <v>选项表!$M$3171#</v>
      </c>
      <c r="J3171" s="4"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IFERROR(_xlfn._xlws.SORT(
    _xlfn.UNIQUE(
        TRANSPOSE(
            _xlfn.FILTERXML("&lt;select&gt;&lt;x&gt;"&amp;SUBSTITUTE(选项表[[#This Row],[选项表]],",","&lt;/x&gt;&lt;x&gt;") &amp;"&lt;/x&gt;&lt;/select&gt;","//x")
        )
    )
),"无合适选项，请联系作者更新数据")</f>
        <v>320</v>
      </c>
    </row>
    <row r="3172" spans="2:13" x14ac:dyDescent="0.4">
      <c r="B3172" s="4" t="s">
        <v>63</v>
      </c>
      <c r="C3172" s="4" t="s">
        <v>1873</v>
      </c>
      <c r="D3172">
        <v>1</v>
      </c>
      <c r="F3172" t="s">
        <v>1982</v>
      </c>
      <c r="G3172" s="4" t="s">
        <v>1875</v>
      </c>
      <c r="H3172" s="4" t="s">
        <v>2058</v>
      </c>
      <c r="I3172" s="4" t="str">
        <f t="shared" si="49"/>
        <v>选项表!$M$3172#</v>
      </c>
      <c r="J3172" s="4"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IFERROR(_xlfn._xlws.SORT(
    _xlfn.UNIQUE(
        TRANSPOSE(
            _xlfn.FILTERXML("&lt;select&gt;&lt;x&gt;"&amp;SUBSTITUTE(选项表[[#This Row],[选项表]],",","&lt;/x&gt;&lt;x&gt;") &amp;"&lt;/x&gt;&lt;/select&gt;","//x")
        )
    )
),"无合适选项，请联系作者更新数据")</f>
        <v>8</v>
      </c>
    </row>
    <row r="3173" spans="2:13" x14ac:dyDescent="0.4">
      <c r="B3173" s="4" t="s">
        <v>63</v>
      </c>
      <c r="C3173" s="4" t="s">
        <v>1873</v>
      </c>
      <c r="D3173">
        <v>2</v>
      </c>
      <c r="F3173" t="s">
        <v>1982</v>
      </c>
      <c r="G3173" s="4" t="s">
        <v>1875</v>
      </c>
      <c r="H3173" s="4" t="s">
        <v>2070</v>
      </c>
      <c r="I3173" s="4" t="str">
        <f t="shared" si="49"/>
        <v>选项表!$M$3173#</v>
      </c>
      <c r="J3173" s="4"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IFERROR(_xlfn._xlws.SORT(
    _xlfn.UNIQUE(
        TRANSPOSE(
            _xlfn.FILTERXML("&lt;select&gt;&lt;x&gt;"&amp;SUBSTITUTE(选项表[[#This Row],[选项表]],",","&lt;/x&gt;&lt;x&gt;") &amp;"&lt;/x&gt;&lt;/select&gt;","//x")
        )
    )
),"无合适选项，请联系作者更新数据")</f>
        <v>12</v>
      </c>
    </row>
    <row r="3174" spans="2:13" x14ac:dyDescent="0.4">
      <c r="B3174" s="4" t="s">
        <v>63</v>
      </c>
      <c r="C3174" s="4" t="s">
        <v>1873</v>
      </c>
      <c r="D3174">
        <v>4</v>
      </c>
      <c r="F3174" t="s">
        <v>1982</v>
      </c>
      <c r="G3174" s="4" t="s">
        <v>1875</v>
      </c>
      <c r="H3174" s="4" t="s">
        <v>2044</v>
      </c>
      <c r="I3174" s="4" t="str">
        <f t="shared" si="49"/>
        <v>选项表!$M$3174#</v>
      </c>
      <c r="J3174" s="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IFERROR(_xlfn._xlws.SORT(
    _xlfn.UNIQUE(
        TRANSPOSE(
            _xlfn.FILTERXML("&lt;select&gt;&lt;x&gt;"&amp;SUBSTITUTE(选项表[[#This Row],[选项表]],",","&lt;/x&gt;&lt;x&gt;") &amp;"&lt;/x&gt;&lt;/select&gt;","//x")
        )
    )
),"无合适选项，请联系作者更新数据")</f>
        <v>32</v>
      </c>
    </row>
    <row r="3175" spans="2:13" x14ac:dyDescent="0.4">
      <c r="B3175" s="4" t="s">
        <v>63</v>
      </c>
      <c r="C3175" s="4" t="s">
        <v>1873</v>
      </c>
      <c r="D3175">
        <v>8</v>
      </c>
      <c r="F3175" t="s">
        <v>1982</v>
      </c>
      <c r="G3175" s="4" t="s">
        <v>1875</v>
      </c>
      <c r="H3175" s="4" t="s">
        <v>2045</v>
      </c>
      <c r="I3175" s="4" t="str">
        <f t="shared" si="49"/>
        <v>选项表!$M$3175#</v>
      </c>
      <c r="J3175" s="4"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IFERROR(_xlfn._xlws.SORT(
    _xlfn.UNIQUE(
        TRANSPOSE(
            _xlfn.FILTERXML("&lt;select&gt;&lt;x&gt;"&amp;SUBSTITUTE(选项表[[#This Row],[选项表]],",","&lt;/x&gt;&lt;x&gt;") &amp;"&lt;/x&gt;&lt;/select&gt;","//x")
        )
    )
),"无合适选项，请联系作者更新数据")</f>
        <v>64</v>
      </c>
    </row>
    <row r="3176" spans="2:13" x14ac:dyDescent="0.4">
      <c r="B3176" s="4" t="s">
        <v>63</v>
      </c>
      <c r="C3176" s="4" t="s">
        <v>1873</v>
      </c>
      <c r="D3176">
        <v>16</v>
      </c>
      <c r="F3176" t="s">
        <v>1982</v>
      </c>
      <c r="G3176" s="4" t="s">
        <v>1875</v>
      </c>
      <c r="H3176" s="4" t="s">
        <v>2076</v>
      </c>
      <c r="I3176" s="4" t="str">
        <f t="shared" si="49"/>
        <v>选项表!$M$3176#</v>
      </c>
      <c r="J3176" s="4"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128</v>
      </c>
    </row>
    <row r="3177" spans="2:13" x14ac:dyDescent="0.4">
      <c r="B3177" s="4" t="s">
        <v>63</v>
      </c>
      <c r="C3177" s="4" t="s">
        <v>1873</v>
      </c>
      <c r="D3177">
        <v>32</v>
      </c>
      <c r="F3177" t="s">
        <v>1982</v>
      </c>
      <c r="G3177" s="4" t="s">
        <v>1875</v>
      </c>
      <c r="H3177" s="4" t="s">
        <v>2111</v>
      </c>
      <c r="I3177" s="4" t="str">
        <f t="shared" si="49"/>
        <v>选项表!$M$3177#</v>
      </c>
      <c r="J3177" s="4"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IFERROR(_xlfn._xlws.SORT(
    _xlfn.UNIQUE(
        TRANSPOSE(
            _xlfn.FILTERXML("&lt;select&gt;&lt;x&gt;"&amp;SUBSTITUTE(选项表[[#This Row],[选项表]],",","&lt;/x&gt;&lt;x&gt;") &amp;"&lt;/x&gt;&lt;/select&gt;","//x")
        )
    )
),"无合适选项，请联系作者更新数据")</f>
        <v>256</v>
      </c>
    </row>
    <row r="3178" spans="2:13" x14ac:dyDescent="0.4">
      <c r="B3178" s="4" t="s">
        <v>63</v>
      </c>
      <c r="C3178" s="4" t="s">
        <v>1873</v>
      </c>
      <c r="D3178">
        <v>62</v>
      </c>
      <c r="F3178" t="s">
        <v>1982</v>
      </c>
      <c r="G3178" s="4" t="s">
        <v>1875</v>
      </c>
      <c r="H3178" s="4" t="s">
        <v>2109</v>
      </c>
      <c r="I3178" s="4" t="str">
        <f t="shared" si="49"/>
        <v>选项表!$M$3178#</v>
      </c>
      <c r="J3178" s="4"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470</v>
      </c>
    </row>
    <row r="3179" spans="2:13" x14ac:dyDescent="0.4">
      <c r="B3179" s="4" t="s">
        <v>63</v>
      </c>
      <c r="C3179" s="4" t="s">
        <v>1873</v>
      </c>
      <c r="D3179">
        <v>64</v>
      </c>
      <c r="F3179" t="s">
        <v>1982</v>
      </c>
      <c r="G3179" s="4" t="s">
        <v>1875</v>
      </c>
      <c r="H3179" s="4" t="s">
        <v>2123</v>
      </c>
      <c r="I3179" s="4" t="str">
        <f t="shared" si="49"/>
        <v>选项表!$M$3179#</v>
      </c>
      <c r="J3179" s="4"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512</v>
      </c>
    </row>
    <row r="3180" spans="2:13" x14ac:dyDescent="0.4">
      <c r="B3180" s="4" t="s">
        <v>63</v>
      </c>
      <c r="C3180" s="4" t="s">
        <v>1873</v>
      </c>
      <c r="D3180">
        <v>124</v>
      </c>
      <c r="F3180" t="s">
        <v>1982</v>
      </c>
      <c r="G3180" s="4" t="s">
        <v>1875</v>
      </c>
      <c r="H3180" s="4" t="s">
        <v>2117</v>
      </c>
      <c r="I3180" s="4" t="str">
        <f t="shared" si="49"/>
        <v>选项表!$M$3180#</v>
      </c>
      <c r="J3180" s="4"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IFERROR(_xlfn._xlws.SORT(
    _xlfn.UNIQUE(
        TRANSPOSE(
            _xlfn.FILTERXML("&lt;select&gt;&lt;x&gt;"&amp;SUBSTITUTE(选项表[[#This Row],[选项表]],",","&lt;/x&gt;&lt;x&gt;") &amp;"&lt;/x&gt;&lt;/select&gt;","//x")
        )
    )
),"无合适选项，请联系作者更新数据")</f>
        <v>940</v>
      </c>
    </row>
    <row r="3181" spans="2:13" x14ac:dyDescent="0.4">
      <c r="B3181" s="4" t="s">
        <v>63</v>
      </c>
      <c r="C3181" s="4" t="s">
        <v>1873</v>
      </c>
      <c r="D3181">
        <v>1</v>
      </c>
      <c r="F3181" t="s">
        <v>1981</v>
      </c>
      <c r="G3181" s="4" t="s">
        <v>1875</v>
      </c>
      <c r="H3181" s="4" t="s">
        <v>2058</v>
      </c>
      <c r="I3181" s="4" t="str">
        <f t="shared" si="49"/>
        <v>选项表!$M$3181#</v>
      </c>
      <c r="J3181" s="4"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IFERROR(_xlfn._xlws.SORT(
    _xlfn.UNIQUE(
        TRANSPOSE(
            _xlfn.FILTERXML("&lt;select&gt;&lt;x&gt;"&amp;SUBSTITUTE(选项表[[#This Row],[选项表]],",","&lt;/x&gt;&lt;x&gt;") &amp;"&lt;/x&gt;&lt;/select&gt;","//x")
        )
    )
),"无合适选项，请联系作者更新数据")</f>
        <v>8</v>
      </c>
    </row>
    <row r="3182" spans="2:13" x14ac:dyDescent="0.4">
      <c r="B3182" s="4" t="s">
        <v>63</v>
      </c>
      <c r="C3182" s="4" t="s">
        <v>1873</v>
      </c>
      <c r="D3182">
        <v>4</v>
      </c>
      <c r="F3182" t="s">
        <v>1981</v>
      </c>
      <c r="G3182" s="4" t="s">
        <v>1875</v>
      </c>
      <c r="H3182" s="4" t="s">
        <v>2044</v>
      </c>
      <c r="I3182" s="4" t="str">
        <f t="shared" si="49"/>
        <v>选项表!$M$3182#</v>
      </c>
      <c r="J3182" s="4"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32</v>
      </c>
    </row>
    <row r="3183" spans="2:13" x14ac:dyDescent="0.4">
      <c r="B3183" s="4" t="s">
        <v>63</v>
      </c>
      <c r="C3183" s="4" t="s">
        <v>1873</v>
      </c>
      <c r="D3183">
        <v>8</v>
      </c>
      <c r="F3183" t="s">
        <v>1981</v>
      </c>
      <c r="G3183" s="4" t="s">
        <v>1875</v>
      </c>
      <c r="H3183" s="4" t="s">
        <v>2045</v>
      </c>
      <c r="I3183" s="4" t="str">
        <f t="shared" si="49"/>
        <v>选项表!$M$3183#</v>
      </c>
      <c r="J3183" s="4"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64</v>
      </c>
    </row>
    <row r="3184" spans="2:13" x14ac:dyDescent="0.4">
      <c r="B3184" s="4" t="s">
        <v>63</v>
      </c>
      <c r="C3184" s="4" t="s">
        <v>1873</v>
      </c>
      <c r="D3184">
        <v>16</v>
      </c>
      <c r="F3184" t="s">
        <v>1981</v>
      </c>
      <c r="G3184" s="4" t="s">
        <v>1875</v>
      </c>
      <c r="H3184" s="4" t="s">
        <v>2076</v>
      </c>
      <c r="I3184" s="4" t="str">
        <f t="shared" si="49"/>
        <v>选项表!$M$3184#</v>
      </c>
      <c r="J3184" s="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128</v>
      </c>
    </row>
    <row r="3185" spans="2:13" x14ac:dyDescent="0.4">
      <c r="B3185" s="4" t="s">
        <v>63</v>
      </c>
      <c r="C3185" s="4" t="s">
        <v>1873</v>
      </c>
      <c r="D3185">
        <v>32</v>
      </c>
      <c r="F3185" t="s">
        <v>1981</v>
      </c>
      <c r="G3185" s="4" t="s">
        <v>1875</v>
      </c>
      <c r="H3185" s="4" t="s">
        <v>2111</v>
      </c>
      <c r="I3185" s="4" t="str">
        <f t="shared" si="49"/>
        <v>选项表!$M$3185#</v>
      </c>
      <c r="J3185" s="4"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IFERROR(_xlfn._xlws.SORT(
    _xlfn.UNIQUE(
        TRANSPOSE(
            _xlfn.FILTERXML("&lt;select&gt;&lt;x&gt;"&amp;SUBSTITUTE(选项表[[#This Row],[选项表]],",","&lt;/x&gt;&lt;x&gt;") &amp;"&lt;/x&gt;&lt;/select&gt;","//x")
        )
    )
),"无合适选项，请联系作者更新数据")</f>
        <v>256</v>
      </c>
    </row>
    <row r="3186" spans="2:13" x14ac:dyDescent="0.4">
      <c r="B3186" s="4" t="s">
        <v>63</v>
      </c>
      <c r="C3186" s="4" t="s">
        <v>1873</v>
      </c>
      <c r="D3186">
        <v>48</v>
      </c>
      <c r="F3186" t="s">
        <v>1981</v>
      </c>
      <c r="G3186" s="4" t="s">
        <v>1875</v>
      </c>
      <c r="H3186" s="4" t="s">
        <v>2021</v>
      </c>
      <c r="I3186" s="4" t="str">
        <f t="shared" si="49"/>
        <v>选项表!$M$3186#</v>
      </c>
      <c r="J3186" s="4"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IFERROR(_xlfn._xlws.SORT(
    _xlfn.UNIQUE(
        TRANSPOSE(
            _xlfn.FILTERXML("&lt;select&gt;&lt;x&gt;"&amp;SUBSTITUTE(选项表[[#This Row],[选项表]],",","&lt;/x&gt;&lt;x&gt;") &amp;"&lt;/x&gt;&lt;/select&gt;","//x")
        )
    )
),"无合适选项，请联系作者更新数据")</f>
        <v>384</v>
      </c>
    </row>
    <row r="3187" spans="2:13" x14ac:dyDescent="0.4">
      <c r="B3187" s="4" t="s">
        <v>63</v>
      </c>
      <c r="C3187" s="4" t="s">
        <v>1873</v>
      </c>
      <c r="D3187">
        <v>1</v>
      </c>
      <c r="F3187" t="s">
        <v>1983</v>
      </c>
      <c r="G3187" s="4" t="s">
        <v>1875</v>
      </c>
      <c r="H3187" s="4" t="s">
        <v>2058</v>
      </c>
      <c r="I3187" s="4" t="str">
        <f t="shared" si="49"/>
        <v>选项表!$M$3187#</v>
      </c>
      <c r="J3187" s="4"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IFERROR(_xlfn._xlws.SORT(
    _xlfn.UNIQUE(
        TRANSPOSE(
            _xlfn.FILTERXML("&lt;select&gt;&lt;x&gt;"&amp;SUBSTITUTE(选项表[[#This Row],[选项表]],",","&lt;/x&gt;&lt;x&gt;") &amp;"&lt;/x&gt;&lt;/select&gt;","//x")
        )
    )
),"无合适选项，请联系作者更新数据")</f>
        <v>8</v>
      </c>
    </row>
    <row r="3188" spans="2:13" x14ac:dyDescent="0.4">
      <c r="B3188" s="4" t="s">
        <v>63</v>
      </c>
      <c r="C3188" s="4" t="s">
        <v>1873</v>
      </c>
      <c r="D3188">
        <v>2</v>
      </c>
      <c r="F3188" t="s">
        <v>1983</v>
      </c>
      <c r="G3188" s="4" t="s">
        <v>1875</v>
      </c>
      <c r="H3188" s="4" t="s">
        <v>2055</v>
      </c>
      <c r="I3188" s="4" t="str">
        <f t="shared" si="49"/>
        <v>选项表!$M$3188#</v>
      </c>
      <c r="J3188" s="4"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IFERROR(_xlfn._xlws.SORT(
    _xlfn.UNIQUE(
        TRANSPOSE(
            _xlfn.FILTERXML("&lt;select&gt;&lt;x&gt;"&amp;SUBSTITUTE(选项表[[#This Row],[选项表]],",","&lt;/x&gt;&lt;x&gt;") &amp;"&lt;/x&gt;&lt;/select&gt;","//x")
        )
    )
),"无合适选项，请联系作者更新数据")</f>
        <v>16</v>
      </c>
    </row>
    <row r="3189" spans="2:13" x14ac:dyDescent="0.4">
      <c r="B3189" s="4" t="s">
        <v>63</v>
      </c>
      <c r="C3189" s="4" t="s">
        <v>1873</v>
      </c>
      <c r="D3189">
        <v>4</v>
      </c>
      <c r="F3189" t="s">
        <v>1983</v>
      </c>
      <c r="G3189" s="4" t="s">
        <v>1875</v>
      </c>
      <c r="H3189" s="4" t="s">
        <v>2044</v>
      </c>
      <c r="I3189" s="4" t="str">
        <f t="shared" si="49"/>
        <v>选项表!$M$3189#</v>
      </c>
      <c r="J3189" s="4"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IFERROR(_xlfn._xlws.SORT(
    _xlfn.UNIQUE(
        TRANSPOSE(
            _xlfn.FILTERXML("&lt;select&gt;&lt;x&gt;"&amp;SUBSTITUTE(选项表[[#This Row],[选项表]],",","&lt;/x&gt;&lt;x&gt;") &amp;"&lt;/x&gt;&lt;/select&gt;","//x")
        )
    )
),"无合适选项，请联系作者更新数据")</f>
        <v>32</v>
      </c>
    </row>
    <row r="3190" spans="2:13" x14ac:dyDescent="0.4">
      <c r="B3190" s="4" t="s">
        <v>63</v>
      </c>
      <c r="C3190" s="4" t="s">
        <v>1873</v>
      </c>
      <c r="D3190">
        <v>8</v>
      </c>
      <c r="F3190" t="s">
        <v>1983</v>
      </c>
      <c r="G3190" s="4" t="s">
        <v>1875</v>
      </c>
      <c r="H3190" s="4" t="s">
        <v>2045</v>
      </c>
      <c r="I3190" s="4" t="str">
        <f t="shared" si="49"/>
        <v>选项表!$M$3190#</v>
      </c>
      <c r="J3190" s="4"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IFERROR(_xlfn._xlws.SORT(
    _xlfn.UNIQUE(
        TRANSPOSE(
            _xlfn.FILTERXML("&lt;select&gt;&lt;x&gt;"&amp;SUBSTITUTE(选项表[[#This Row],[选项表]],",","&lt;/x&gt;&lt;x&gt;") &amp;"&lt;/x&gt;&lt;/select&gt;","//x")
        )
    )
),"无合适选项，请联系作者更新数据")</f>
        <v>64</v>
      </c>
    </row>
    <row r="3191" spans="2:13" x14ac:dyDescent="0.4">
      <c r="B3191" s="4" t="s">
        <v>63</v>
      </c>
      <c r="C3191" s="4" t="s">
        <v>1873</v>
      </c>
      <c r="D3191">
        <v>12</v>
      </c>
      <c r="F3191" t="s">
        <v>1983</v>
      </c>
      <c r="G3191" s="4" t="s">
        <v>1875</v>
      </c>
      <c r="H3191" s="4" t="s">
        <v>2020</v>
      </c>
      <c r="I3191" s="4" t="str">
        <f t="shared" si="49"/>
        <v>选项表!$M$3191#</v>
      </c>
      <c r="J3191" s="4"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IFERROR(_xlfn._xlws.SORT(
    _xlfn.UNIQUE(
        TRANSPOSE(
            _xlfn.FILTERXML("&lt;select&gt;&lt;x&gt;"&amp;SUBSTITUTE(选项表[[#This Row],[选项表]],",","&lt;/x&gt;&lt;x&gt;") &amp;"&lt;/x&gt;&lt;/select&gt;","//x")
        )
    )
),"无合适选项，请联系作者更新数据")</f>
        <v>96</v>
      </c>
    </row>
    <row r="3192" spans="2:13" x14ac:dyDescent="0.4">
      <c r="B3192" s="4" t="s">
        <v>63</v>
      </c>
      <c r="C3192" s="4" t="s">
        <v>1873</v>
      </c>
      <c r="D3192">
        <v>16</v>
      </c>
      <c r="F3192" t="s">
        <v>1983</v>
      </c>
      <c r="G3192" s="4" t="s">
        <v>1875</v>
      </c>
      <c r="H3192" s="4" t="s">
        <v>2076</v>
      </c>
      <c r="I3192" s="4" t="str">
        <f t="shared" si="49"/>
        <v>选项表!$M$3192#</v>
      </c>
      <c r="J3192" s="4"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IFERROR(_xlfn._xlws.SORT(
    _xlfn.UNIQUE(
        TRANSPOSE(
            _xlfn.FILTERXML("&lt;select&gt;&lt;x&gt;"&amp;SUBSTITUTE(选项表[[#This Row],[选项表]],",","&lt;/x&gt;&lt;x&gt;") &amp;"&lt;/x&gt;&lt;/select&gt;","//x")
        )
    )
),"无合适选项，请联系作者更新数据")</f>
        <v>128</v>
      </c>
    </row>
    <row r="3193" spans="2:13" x14ac:dyDescent="0.4">
      <c r="B3193" s="4" t="s">
        <v>63</v>
      </c>
      <c r="C3193" s="4" t="s">
        <v>1873</v>
      </c>
      <c r="D3193">
        <v>24</v>
      </c>
      <c r="F3193" t="s">
        <v>1983</v>
      </c>
      <c r="G3193" s="4" t="s">
        <v>1875</v>
      </c>
      <c r="H3193" s="4" t="s">
        <v>2047</v>
      </c>
      <c r="I3193" s="4" t="str">
        <f t="shared" si="49"/>
        <v>选项表!$M$3193#</v>
      </c>
      <c r="J3193" s="4"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IFERROR(_xlfn._xlws.SORT(
    _xlfn.UNIQUE(
        TRANSPOSE(
            _xlfn.FILTERXML("&lt;select&gt;&lt;x&gt;"&amp;SUBSTITUTE(选项表[[#This Row],[选项表]],",","&lt;/x&gt;&lt;x&gt;") &amp;"&lt;/x&gt;&lt;/select&gt;","//x")
        )
    )
),"无合适选项，请联系作者更新数据")</f>
        <v>192</v>
      </c>
    </row>
    <row r="3194" spans="2:13" x14ac:dyDescent="0.4">
      <c r="B3194" s="4" t="s">
        <v>63</v>
      </c>
      <c r="C3194" s="4" t="s">
        <v>1873</v>
      </c>
      <c r="D3194">
        <v>32</v>
      </c>
      <c r="F3194" t="s">
        <v>1983</v>
      </c>
      <c r="G3194" s="4" t="s">
        <v>1875</v>
      </c>
      <c r="H3194" s="4" t="s">
        <v>2111</v>
      </c>
      <c r="I3194" s="4" t="str">
        <f t="shared" si="49"/>
        <v>选项表!$M$3194#</v>
      </c>
      <c r="J3194" s="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IFERROR(_xlfn._xlws.SORT(
    _xlfn.UNIQUE(
        TRANSPOSE(
            _xlfn.FILTERXML("&lt;select&gt;&lt;x&gt;"&amp;SUBSTITUTE(选项表[[#This Row],[选项表]],",","&lt;/x&gt;&lt;x&gt;") &amp;"&lt;/x&gt;&lt;/select&gt;","//x")
        )
    )
),"无合适选项，请联系作者更新数据")</f>
        <v>256</v>
      </c>
    </row>
    <row r="3195" spans="2:13" x14ac:dyDescent="0.4">
      <c r="B3195" s="4" t="s">
        <v>63</v>
      </c>
      <c r="C3195" s="4" t="s">
        <v>1873</v>
      </c>
      <c r="D3195">
        <v>64</v>
      </c>
      <c r="F3195" t="s">
        <v>1983</v>
      </c>
      <c r="G3195" s="4" t="s">
        <v>1875</v>
      </c>
      <c r="H3195" s="4" t="s">
        <v>2123</v>
      </c>
      <c r="I3195" s="4" t="str">
        <f t="shared" si="49"/>
        <v>选项表!$M$3195#</v>
      </c>
      <c r="J3195" s="4"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IFERROR(_xlfn._xlws.SORT(
    _xlfn.UNIQUE(
        TRANSPOSE(
            _xlfn.FILTERXML("&lt;select&gt;&lt;x&gt;"&amp;SUBSTITUTE(选项表[[#This Row],[选项表]],",","&lt;/x&gt;&lt;x&gt;") &amp;"&lt;/x&gt;&lt;/select&gt;","//x")
        )
    )
),"无合适选项，请联系作者更新数据")</f>
        <v>512</v>
      </c>
    </row>
    <row r="3196" spans="2:13" x14ac:dyDescent="0.4">
      <c r="B3196" s="4" t="s">
        <v>63</v>
      </c>
      <c r="C3196" s="4" t="s">
        <v>1873</v>
      </c>
      <c r="D3196">
        <v>84</v>
      </c>
      <c r="F3196" t="s">
        <v>1983</v>
      </c>
      <c r="G3196" s="4" t="s">
        <v>1875</v>
      </c>
      <c r="H3196" s="4" t="s">
        <v>2142</v>
      </c>
      <c r="I3196" s="4" t="str">
        <f t="shared" si="49"/>
        <v>选项表!$M$3196#</v>
      </c>
      <c r="J3196" s="4"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700</v>
      </c>
    </row>
    <row r="3197" spans="2:13" x14ac:dyDescent="0.4">
      <c r="B3197" s="4" t="s">
        <v>63</v>
      </c>
      <c r="C3197" s="4" t="s">
        <v>1873</v>
      </c>
      <c r="D3197">
        <v>1</v>
      </c>
      <c r="F3197" t="s">
        <v>1984</v>
      </c>
      <c r="G3197" s="4" t="s">
        <v>1875</v>
      </c>
      <c r="H3197" s="4" t="s">
        <v>2058</v>
      </c>
      <c r="I3197" s="4" t="str">
        <f t="shared" si="49"/>
        <v>选项表!$M$3197#</v>
      </c>
      <c r="J3197" s="4"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8</v>
      </c>
    </row>
    <row r="3198" spans="2:13" x14ac:dyDescent="0.4">
      <c r="B3198" s="4" t="s">
        <v>63</v>
      </c>
      <c r="C3198" s="4" t="s">
        <v>1873</v>
      </c>
      <c r="D3198">
        <v>2</v>
      </c>
      <c r="F3198" t="s">
        <v>1984</v>
      </c>
      <c r="G3198" s="4" t="s">
        <v>1875</v>
      </c>
      <c r="H3198" s="4" t="s">
        <v>2055</v>
      </c>
      <c r="I3198" s="4" t="str">
        <f t="shared" si="49"/>
        <v>选项表!$M$3198#</v>
      </c>
      <c r="J3198" s="4"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IFERROR(_xlfn._xlws.SORT(
    _xlfn.UNIQUE(
        TRANSPOSE(
            _xlfn.FILTERXML("&lt;select&gt;&lt;x&gt;"&amp;SUBSTITUTE(选项表[[#This Row],[选项表]],",","&lt;/x&gt;&lt;x&gt;") &amp;"&lt;/x&gt;&lt;/select&gt;","//x")
        )
    )
),"无合适选项，请联系作者更新数据")</f>
        <v>16</v>
      </c>
    </row>
    <row r="3199" spans="2:13" x14ac:dyDescent="0.4">
      <c r="B3199" s="4" t="s">
        <v>63</v>
      </c>
      <c r="C3199" s="4" t="s">
        <v>1873</v>
      </c>
      <c r="D3199">
        <v>4</v>
      </c>
      <c r="F3199" t="s">
        <v>1984</v>
      </c>
      <c r="G3199" s="4" t="s">
        <v>1875</v>
      </c>
      <c r="H3199" s="4" t="s">
        <v>2044</v>
      </c>
      <c r="I3199" s="4" t="str">
        <f t="shared" si="49"/>
        <v>选项表!$M$3199#</v>
      </c>
      <c r="J3199" s="4"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IFERROR(_xlfn._xlws.SORT(
    _xlfn.UNIQUE(
        TRANSPOSE(
            _xlfn.FILTERXML("&lt;select&gt;&lt;x&gt;"&amp;SUBSTITUTE(选项表[[#This Row],[选项表]],",","&lt;/x&gt;&lt;x&gt;") &amp;"&lt;/x&gt;&lt;/select&gt;","//x")
        )
    )
),"无合适选项，请联系作者更新数据")</f>
        <v>32</v>
      </c>
    </row>
    <row r="3200" spans="2:13" x14ac:dyDescent="0.4">
      <c r="B3200" s="4" t="s">
        <v>63</v>
      </c>
      <c r="C3200" s="4" t="s">
        <v>1873</v>
      </c>
      <c r="D3200">
        <v>8</v>
      </c>
      <c r="F3200" t="s">
        <v>1984</v>
      </c>
      <c r="G3200" s="4" t="s">
        <v>1875</v>
      </c>
      <c r="H3200" s="4" t="s">
        <v>2045</v>
      </c>
      <c r="I3200" s="4" t="str">
        <f t="shared" si="49"/>
        <v>选项表!$M$3200#</v>
      </c>
      <c r="J3200" s="4"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IFERROR(_xlfn._xlws.SORT(
    _xlfn.UNIQUE(
        TRANSPOSE(
            _xlfn.FILTERXML("&lt;select&gt;&lt;x&gt;"&amp;SUBSTITUTE(选项表[[#This Row],[选项表]],",","&lt;/x&gt;&lt;x&gt;") &amp;"&lt;/x&gt;&lt;/select&gt;","//x")
        )
    )
),"无合适选项，请联系作者更新数据")</f>
        <v>64</v>
      </c>
    </row>
    <row r="3201" spans="2:14" x14ac:dyDescent="0.4">
      <c r="B3201" s="4" t="s">
        <v>63</v>
      </c>
      <c r="C3201" s="4" t="s">
        <v>1873</v>
      </c>
      <c r="D3201">
        <v>12</v>
      </c>
      <c r="F3201" t="s">
        <v>1984</v>
      </c>
      <c r="G3201" s="4" t="s">
        <v>1875</v>
      </c>
      <c r="H3201" s="4" t="s">
        <v>2233</v>
      </c>
      <c r="I3201" s="4" t="str">
        <f t="shared" si="49"/>
        <v>选项表!$M$3201#</v>
      </c>
      <c r="J3201" s="4"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N3201">IFERROR(_xlfn._xlws.SORT(
    _xlfn.UNIQUE(
        TRANSPOSE(
            _xlfn.FILTERXML("&lt;select&gt;&lt;x&gt;"&amp;SUBSTITUTE(选项表[[#This Row],[选项表]],",","&lt;/x&gt;&lt;x&gt;") &amp;"&lt;/x&gt;&lt;/select&gt;","//x")
        )
    )
),"无合适选项，请联系作者更新数据")</f>
        <v>96</v>
      </c>
      <c r="N3201">
        <v>144</v>
      </c>
    </row>
    <row r="3202" spans="2:14" x14ac:dyDescent="0.4">
      <c r="B3202" s="4" t="s">
        <v>63</v>
      </c>
      <c r="C3202" s="4" t="s">
        <v>1873</v>
      </c>
      <c r="D3202">
        <v>16</v>
      </c>
      <c r="F3202" t="s">
        <v>1984</v>
      </c>
      <c r="G3202" s="4" t="s">
        <v>1875</v>
      </c>
      <c r="H3202" s="4" t="s">
        <v>2234</v>
      </c>
      <c r="I3202" s="4" t="str">
        <f t="shared" ref="I3202:I3265" si="50">"选项表!" &amp; ADDRESS(ROW(M3202),COLUMN(M3202)) &amp; "#"</f>
        <v>选项表!$M$3202#</v>
      </c>
      <c r="J3202" s="4"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N3202">IFERROR(_xlfn._xlws.SORT(
    _xlfn.UNIQUE(
        TRANSPOSE(
            _xlfn.FILTERXML("&lt;select&gt;&lt;x&gt;"&amp;SUBSTITUTE(选项表[[#This Row],[选项表]],",","&lt;/x&gt;&lt;x&gt;") &amp;"&lt;/x&gt;&lt;/select&gt;","//x")
        )
    )
),"无合适选项，请联系作者更新数据")</f>
        <v>128</v>
      </c>
      <c r="N3202">
        <v>192</v>
      </c>
    </row>
    <row r="3203" spans="2:14" x14ac:dyDescent="0.4">
      <c r="B3203" s="4" t="s">
        <v>63</v>
      </c>
      <c r="C3203" s="4" t="s">
        <v>1873</v>
      </c>
      <c r="D3203">
        <v>32</v>
      </c>
      <c r="F3203" t="s">
        <v>1984</v>
      </c>
      <c r="G3203" s="4" t="s">
        <v>1875</v>
      </c>
      <c r="H3203" s="4" t="s">
        <v>2235</v>
      </c>
      <c r="I3203" s="4" t="str">
        <f t="shared" si="50"/>
        <v>选项表!$M$3203#</v>
      </c>
      <c r="J3203" s="4"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N3203">IFERROR(_xlfn._xlws.SORT(
    _xlfn.UNIQUE(
        TRANSPOSE(
            _xlfn.FILTERXML("&lt;select&gt;&lt;x&gt;"&amp;SUBSTITUTE(选项表[[#This Row],[选项表]],",","&lt;/x&gt;&lt;x&gt;") &amp;"&lt;/x&gt;&lt;/select&gt;","//x")
        )
    )
),"无合适选项，请联系作者更新数据")</f>
        <v>256</v>
      </c>
      <c r="N3203">
        <v>384</v>
      </c>
    </row>
    <row r="3204" spans="2:14" x14ac:dyDescent="0.4">
      <c r="B3204" s="4" t="s">
        <v>63</v>
      </c>
      <c r="C3204" s="4" t="s">
        <v>1873</v>
      </c>
      <c r="D3204">
        <v>64</v>
      </c>
      <c r="F3204" t="s">
        <v>1984</v>
      </c>
      <c r="G3204" s="4" t="s">
        <v>1875</v>
      </c>
      <c r="H3204" s="4" t="s">
        <v>2123</v>
      </c>
      <c r="I3204" s="4" t="str">
        <f t="shared" si="50"/>
        <v>选项表!$M$3204#</v>
      </c>
      <c r="J3204" s="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512</v>
      </c>
    </row>
    <row r="3205" spans="2:14" x14ac:dyDescent="0.4">
      <c r="B3205" s="4" t="s">
        <v>63</v>
      </c>
      <c r="C3205" s="4" t="s">
        <v>1873</v>
      </c>
      <c r="D3205">
        <v>72</v>
      </c>
      <c r="F3205" t="s">
        <v>1984</v>
      </c>
      <c r="G3205" s="4" t="s">
        <v>1875</v>
      </c>
      <c r="H3205" s="4" t="s">
        <v>2127</v>
      </c>
      <c r="I3205" s="4" t="str">
        <f t="shared" si="50"/>
        <v>选项表!$M$3205#</v>
      </c>
      <c r="J3205" s="4"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648</v>
      </c>
    </row>
    <row r="3206" spans="2:14" x14ac:dyDescent="0.4">
      <c r="B3206" s="4" t="s">
        <v>63</v>
      </c>
      <c r="C3206" s="4" t="s">
        <v>1873</v>
      </c>
      <c r="D3206">
        <v>1</v>
      </c>
      <c r="F3206" t="s">
        <v>1986</v>
      </c>
      <c r="G3206" s="4" t="s">
        <v>1875</v>
      </c>
      <c r="H3206" s="4" t="s">
        <v>2058</v>
      </c>
      <c r="I3206" s="4" t="str">
        <f t="shared" si="50"/>
        <v>选项表!$M$3206#</v>
      </c>
      <c r="J3206" s="4"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8</v>
      </c>
    </row>
    <row r="3207" spans="2:14" x14ac:dyDescent="0.4">
      <c r="B3207" s="4" t="s">
        <v>63</v>
      </c>
      <c r="C3207" s="4" t="s">
        <v>1873</v>
      </c>
      <c r="D3207">
        <v>2</v>
      </c>
      <c r="F3207" t="s">
        <v>1986</v>
      </c>
      <c r="G3207" s="4" t="s">
        <v>1875</v>
      </c>
      <c r="H3207" s="4" t="s">
        <v>2055</v>
      </c>
      <c r="I3207" s="4" t="str">
        <f t="shared" si="50"/>
        <v>选项表!$M$3207#</v>
      </c>
      <c r="J3207" s="4"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16</v>
      </c>
    </row>
    <row r="3208" spans="2:14" x14ac:dyDescent="0.4">
      <c r="B3208" s="4" t="s">
        <v>63</v>
      </c>
      <c r="C3208" s="4" t="s">
        <v>1873</v>
      </c>
      <c r="D3208">
        <v>4</v>
      </c>
      <c r="F3208" t="s">
        <v>1986</v>
      </c>
      <c r="G3208" s="4" t="s">
        <v>1875</v>
      </c>
      <c r="H3208" s="4" t="s">
        <v>2044</v>
      </c>
      <c r="I3208" s="4" t="str">
        <f t="shared" si="50"/>
        <v>选项表!$M$3208#</v>
      </c>
      <c r="J3208" s="4"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32</v>
      </c>
    </row>
    <row r="3209" spans="2:14" x14ac:dyDescent="0.4">
      <c r="B3209" s="4" t="s">
        <v>63</v>
      </c>
      <c r="C3209" s="4" t="s">
        <v>1873</v>
      </c>
      <c r="D3209">
        <v>8</v>
      </c>
      <c r="F3209" t="s">
        <v>1986</v>
      </c>
      <c r="G3209" s="4" t="s">
        <v>1875</v>
      </c>
      <c r="H3209" s="4" t="s">
        <v>2045</v>
      </c>
      <c r="I3209" s="4" t="str">
        <f t="shared" si="50"/>
        <v>选项表!$M$3209#</v>
      </c>
      <c r="J3209" s="4"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64</v>
      </c>
    </row>
    <row r="3210" spans="2:14" x14ac:dyDescent="0.4">
      <c r="B3210" s="4" t="s">
        <v>63</v>
      </c>
      <c r="C3210" s="4" t="s">
        <v>1873</v>
      </c>
      <c r="D3210">
        <v>12</v>
      </c>
      <c r="F3210" t="s">
        <v>1986</v>
      </c>
      <c r="G3210" s="4" t="s">
        <v>1875</v>
      </c>
      <c r="H3210" s="4" t="s">
        <v>2020</v>
      </c>
      <c r="I3210" s="4" t="str">
        <f t="shared" si="50"/>
        <v>选项表!$M$3210#</v>
      </c>
      <c r="J3210" s="4"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96</v>
      </c>
    </row>
    <row r="3211" spans="2:14" x14ac:dyDescent="0.4">
      <c r="B3211" s="4" t="s">
        <v>63</v>
      </c>
      <c r="C3211" s="4" t="s">
        <v>1873</v>
      </c>
      <c r="D3211">
        <v>16</v>
      </c>
      <c r="F3211" t="s">
        <v>1986</v>
      </c>
      <c r="G3211" s="4" t="s">
        <v>1875</v>
      </c>
      <c r="H3211" s="4" t="s">
        <v>2076</v>
      </c>
      <c r="I3211" s="4" t="str">
        <f t="shared" si="50"/>
        <v>选项表!$M$3211#</v>
      </c>
      <c r="J3211" s="4"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128</v>
      </c>
    </row>
    <row r="3212" spans="2:14" x14ac:dyDescent="0.4">
      <c r="B3212" s="4" t="s">
        <v>63</v>
      </c>
      <c r="C3212" s="4" t="s">
        <v>1873</v>
      </c>
      <c r="D3212">
        <v>24</v>
      </c>
      <c r="F3212" t="s">
        <v>1986</v>
      </c>
      <c r="G3212" s="4" t="s">
        <v>1875</v>
      </c>
      <c r="H3212" s="4" t="s">
        <v>2047</v>
      </c>
      <c r="I3212" s="4" t="str">
        <f t="shared" si="50"/>
        <v>选项表!$M$3212#</v>
      </c>
      <c r="J3212" s="4"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192</v>
      </c>
    </row>
    <row r="3213" spans="2:14" x14ac:dyDescent="0.4">
      <c r="B3213" s="4" t="s">
        <v>63</v>
      </c>
      <c r="C3213" s="4" t="s">
        <v>1873</v>
      </c>
      <c r="D3213">
        <v>32</v>
      </c>
      <c r="F3213" t="s">
        <v>1986</v>
      </c>
      <c r="G3213" s="4" t="s">
        <v>1875</v>
      </c>
      <c r="H3213" s="4" t="s">
        <v>2111</v>
      </c>
      <c r="I3213" s="4" t="str">
        <f t="shared" si="50"/>
        <v>选项表!$M$3213#</v>
      </c>
      <c r="J3213" s="4"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256</v>
      </c>
    </row>
    <row r="3214" spans="2:14" x14ac:dyDescent="0.4">
      <c r="B3214" s="4" t="s">
        <v>63</v>
      </c>
      <c r="C3214" s="4" t="s">
        <v>1873</v>
      </c>
      <c r="D3214">
        <v>48</v>
      </c>
      <c r="F3214" t="s">
        <v>1986</v>
      </c>
      <c r="G3214" s="4" t="s">
        <v>1875</v>
      </c>
      <c r="H3214" s="4" t="s">
        <v>2021</v>
      </c>
      <c r="I3214" s="4" t="str">
        <f t="shared" si="50"/>
        <v>选项表!$M$3214#</v>
      </c>
      <c r="J3214" s="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384</v>
      </c>
    </row>
    <row r="3215" spans="2:14" x14ac:dyDescent="0.4">
      <c r="B3215" s="4" t="s">
        <v>63</v>
      </c>
      <c r="C3215" s="4" t="s">
        <v>1873</v>
      </c>
      <c r="D3215">
        <v>56</v>
      </c>
      <c r="F3215" t="s">
        <v>1986</v>
      </c>
      <c r="G3215" s="4" t="s">
        <v>1875</v>
      </c>
      <c r="H3215" s="4" t="s">
        <v>2119</v>
      </c>
      <c r="I3215" s="4" t="str">
        <f t="shared" si="50"/>
        <v>选项表!$M$3215#</v>
      </c>
      <c r="J3215" s="4"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448</v>
      </c>
    </row>
    <row r="3216" spans="2:14" x14ac:dyDescent="0.4">
      <c r="B3216" s="4" t="s">
        <v>63</v>
      </c>
      <c r="C3216" s="4" t="s">
        <v>1873</v>
      </c>
      <c r="D3216">
        <v>1</v>
      </c>
      <c r="F3216" t="s">
        <v>1987</v>
      </c>
      <c r="G3216" s="4" t="s">
        <v>1875</v>
      </c>
      <c r="H3216" s="4" t="s">
        <v>2058</v>
      </c>
      <c r="I3216" s="4" t="str">
        <f t="shared" si="50"/>
        <v>选项表!$M$3216#</v>
      </c>
      <c r="J3216" s="4"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8</v>
      </c>
    </row>
    <row r="3217" spans="2:14" x14ac:dyDescent="0.4">
      <c r="B3217" s="4" t="s">
        <v>63</v>
      </c>
      <c r="C3217" s="4" t="s">
        <v>1873</v>
      </c>
      <c r="D3217">
        <v>2</v>
      </c>
      <c r="F3217" t="s">
        <v>1987</v>
      </c>
      <c r="G3217" s="4" t="s">
        <v>1875</v>
      </c>
      <c r="H3217" s="4" t="s">
        <v>2055</v>
      </c>
      <c r="I3217" s="4" t="str">
        <f t="shared" si="50"/>
        <v>选项表!$M$3217#</v>
      </c>
      <c r="J3217" s="4"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16</v>
      </c>
    </row>
    <row r="3218" spans="2:14" x14ac:dyDescent="0.4">
      <c r="B3218" s="4" t="s">
        <v>63</v>
      </c>
      <c r="C3218" s="4" t="s">
        <v>1873</v>
      </c>
      <c r="D3218">
        <v>4</v>
      </c>
      <c r="F3218" t="s">
        <v>1987</v>
      </c>
      <c r="G3218" s="4" t="s">
        <v>1875</v>
      </c>
      <c r="H3218" s="4" t="s">
        <v>2044</v>
      </c>
      <c r="I3218" s="4" t="str">
        <f t="shared" si="50"/>
        <v>选项表!$M$3218#</v>
      </c>
      <c r="J3218" s="4"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32</v>
      </c>
    </row>
    <row r="3219" spans="2:14" x14ac:dyDescent="0.4">
      <c r="B3219" s="4" t="s">
        <v>63</v>
      </c>
      <c r="C3219" s="4" t="s">
        <v>1873</v>
      </c>
      <c r="D3219">
        <v>8</v>
      </c>
      <c r="F3219" t="s">
        <v>1987</v>
      </c>
      <c r="G3219" s="4" t="s">
        <v>1875</v>
      </c>
      <c r="H3219" s="4" t="s">
        <v>2045</v>
      </c>
      <c r="I3219" s="4" t="str">
        <f t="shared" si="50"/>
        <v>选项表!$M$3219#</v>
      </c>
      <c r="J3219" s="4"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64</v>
      </c>
    </row>
    <row r="3220" spans="2:14" x14ac:dyDescent="0.4">
      <c r="B3220" s="4" t="s">
        <v>63</v>
      </c>
      <c r="C3220" s="4" t="s">
        <v>1873</v>
      </c>
      <c r="D3220">
        <v>12</v>
      </c>
      <c r="F3220" t="s">
        <v>1987</v>
      </c>
      <c r="G3220" s="4" t="s">
        <v>1875</v>
      </c>
      <c r="H3220" s="4" t="s">
        <v>2020</v>
      </c>
      <c r="I3220" s="4" t="str">
        <f t="shared" si="50"/>
        <v>选项表!$M$3220#</v>
      </c>
      <c r="J3220" s="4"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96</v>
      </c>
    </row>
    <row r="3221" spans="2:14" x14ac:dyDescent="0.4">
      <c r="B3221" s="4" t="s">
        <v>63</v>
      </c>
      <c r="C3221" s="4" t="s">
        <v>1873</v>
      </c>
      <c r="D3221">
        <v>16</v>
      </c>
      <c r="F3221" t="s">
        <v>1987</v>
      </c>
      <c r="G3221" s="4" t="s">
        <v>1875</v>
      </c>
      <c r="H3221" s="4" t="s">
        <v>2076</v>
      </c>
      <c r="I3221" s="4" t="str">
        <f t="shared" si="50"/>
        <v>选项表!$M$3221#</v>
      </c>
      <c r="J3221" s="4"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IFERROR(_xlfn._xlws.SORT(
    _xlfn.UNIQUE(
        TRANSPOSE(
            _xlfn.FILTERXML("&lt;select&gt;&lt;x&gt;"&amp;SUBSTITUTE(选项表[[#This Row],[选项表]],",","&lt;/x&gt;&lt;x&gt;") &amp;"&lt;/x&gt;&lt;/select&gt;","//x")
        )
    )
),"无合适选项，请联系作者更新数据")</f>
        <v>128</v>
      </c>
    </row>
    <row r="3222" spans="2:14" x14ac:dyDescent="0.4">
      <c r="B3222" s="4" t="s">
        <v>63</v>
      </c>
      <c r="C3222" s="4" t="s">
        <v>1873</v>
      </c>
      <c r="D3222">
        <v>24</v>
      </c>
      <c r="F3222" t="s">
        <v>1987</v>
      </c>
      <c r="G3222" s="4" t="s">
        <v>1875</v>
      </c>
      <c r="H3222" s="4" t="s">
        <v>2047</v>
      </c>
      <c r="I3222" s="4" t="str">
        <f t="shared" si="50"/>
        <v>选项表!$M$3222#</v>
      </c>
      <c r="J3222" s="4"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IFERROR(_xlfn._xlws.SORT(
    _xlfn.UNIQUE(
        TRANSPOSE(
            _xlfn.FILTERXML("&lt;select&gt;&lt;x&gt;"&amp;SUBSTITUTE(选项表[[#This Row],[选项表]],",","&lt;/x&gt;&lt;x&gt;") &amp;"&lt;/x&gt;&lt;/select&gt;","//x")
        )
    )
),"无合适选项，请联系作者更新数据")</f>
        <v>192</v>
      </c>
    </row>
    <row r="3223" spans="2:14" x14ac:dyDescent="0.4">
      <c r="B3223" s="4" t="s">
        <v>63</v>
      </c>
      <c r="C3223" s="4" t="s">
        <v>1873</v>
      </c>
      <c r="D3223">
        <v>32</v>
      </c>
      <c r="F3223" t="s">
        <v>1987</v>
      </c>
      <c r="G3223" s="4" t="s">
        <v>1875</v>
      </c>
      <c r="H3223" s="4" t="s">
        <v>2111</v>
      </c>
      <c r="I3223" s="4" t="str">
        <f t="shared" si="50"/>
        <v>选项表!$M$3223#</v>
      </c>
      <c r="J3223" s="4"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IFERROR(_xlfn._xlws.SORT(
    _xlfn.UNIQUE(
        TRANSPOSE(
            _xlfn.FILTERXML("&lt;select&gt;&lt;x&gt;"&amp;SUBSTITUTE(选项表[[#This Row],[选项表]],",","&lt;/x&gt;&lt;x&gt;") &amp;"&lt;/x&gt;&lt;/select&gt;","//x")
        )
    )
),"无合适选项，请联系作者更新数据")</f>
        <v>256</v>
      </c>
    </row>
    <row r="3224" spans="2:14" x14ac:dyDescent="0.4">
      <c r="B3224" s="4" t="s">
        <v>63</v>
      </c>
      <c r="C3224" s="4" t="s">
        <v>1873</v>
      </c>
      <c r="D3224">
        <v>4</v>
      </c>
      <c r="F3224" t="s">
        <v>1961</v>
      </c>
      <c r="G3224" s="4" t="s">
        <v>1875</v>
      </c>
      <c r="H3224" s="4" t="s">
        <v>2217</v>
      </c>
      <c r="I3224" s="4" t="str">
        <f t="shared" si="50"/>
        <v>选项表!$M$3224#</v>
      </c>
      <c r="J3224" s="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N3224">IFERROR(_xlfn._xlws.SORT(
    _xlfn.UNIQUE(
        TRANSPOSE(
            _xlfn.FILTERXML("&lt;select&gt;&lt;x&gt;"&amp;SUBSTITUTE(选项表[[#This Row],[选项表]],",","&lt;/x&gt;&lt;x&gt;") &amp;"&lt;/x&gt;&lt;/select&gt;","//x")
        )
    )
),"无合适选项，请联系作者更新数据")</f>
        <v>8</v>
      </c>
      <c r="N3224">
        <v>16</v>
      </c>
    </row>
    <row r="3225" spans="2:14" x14ac:dyDescent="0.4">
      <c r="B3225" s="4" t="s">
        <v>63</v>
      </c>
      <c r="C3225" s="4" t="s">
        <v>1873</v>
      </c>
      <c r="D3225">
        <v>8</v>
      </c>
      <c r="F3225" t="s">
        <v>1961</v>
      </c>
      <c r="G3225" s="4" t="s">
        <v>1875</v>
      </c>
      <c r="H3225" s="4" t="s">
        <v>2218</v>
      </c>
      <c r="I3225" s="4" t="str">
        <f t="shared" si="50"/>
        <v>选项表!$M$3225#</v>
      </c>
      <c r="J3225" s="4"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N3225">IFERROR(_xlfn._xlws.SORT(
    _xlfn.UNIQUE(
        TRANSPOSE(
            _xlfn.FILTERXML("&lt;select&gt;&lt;x&gt;"&amp;SUBSTITUTE(选项表[[#This Row],[选项表]],",","&lt;/x&gt;&lt;x&gt;") &amp;"&lt;/x&gt;&lt;/select&gt;","//x")
        )
    )
),"无合适选项，请联系作者更新数据")</f>
        <v>16</v>
      </c>
      <c r="N3225">
        <v>32</v>
      </c>
    </row>
    <row r="3226" spans="2:14" x14ac:dyDescent="0.4">
      <c r="B3226" s="4" t="s">
        <v>63</v>
      </c>
      <c r="C3226" s="4" t="s">
        <v>1873</v>
      </c>
      <c r="D3226">
        <v>16</v>
      </c>
      <c r="F3226" t="s">
        <v>1961</v>
      </c>
      <c r="G3226" s="4" t="s">
        <v>1875</v>
      </c>
      <c r="H3226" s="4" t="s">
        <v>2219</v>
      </c>
      <c r="I3226" s="4" t="str">
        <f t="shared" si="50"/>
        <v>选项表!$M$3226#</v>
      </c>
      <c r="J3226" s="4"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N3226">IFERROR(_xlfn._xlws.SORT(
    _xlfn.UNIQUE(
        TRANSPOSE(
            _xlfn.FILTERXML("&lt;select&gt;&lt;x&gt;"&amp;SUBSTITUTE(选项表[[#This Row],[选项表]],",","&lt;/x&gt;&lt;x&gt;") &amp;"&lt;/x&gt;&lt;/select&gt;","//x")
        )
    )
),"无合适选项，请联系作者更新数据")</f>
        <v>32</v>
      </c>
      <c r="N3226">
        <v>64</v>
      </c>
    </row>
    <row r="3227" spans="2:14" x14ac:dyDescent="0.4">
      <c r="B3227" s="4" t="s">
        <v>63</v>
      </c>
      <c r="C3227" s="4" t="s">
        <v>1873</v>
      </c>
      <c r="D3227">
        <v>32</v>
      </c>
      <c r="F3227" t="s">
        <v>1961</v>
      </c>
      <c r="G3227" s="4" t="s">
        <v>1875</v>
      </c>
      <c r="H3227" s="4" t="s">
        <v>2076</v>
      </c>
      <c r="I3227" s="4" t="str">
        <f t="shared" si="50"/>
        <v>选项表!$M$3227#</v>
      </c>
      <c r="J3227" s="4"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128</v>
      </c>
    </row>
    <row r="3228" spans="2:14" x14ac:dyDescent="0.4">
      <c r="B3228" s="4" t="s">
        <v>63</v>
      </c>
      <c r="C3228" s="4" t="s">
        <v>1873</v>
      </c>
      <c r="D3228">
        <v>46</v>
      </c>
      <c r="F3228" t="s">
        <v>1961</v>
      </c>
      <c r="G3228" s="4" t="s">
        <v>1875</v>
      </c>
      <c r="H3228" s="4" t="s">
        <v>2061</v>
      </c>
      <c r="I3228" s="4" t="str">
        <f t="shared" si="50"/>
        <v>选项表!$M$3228#</v>
      </c>
      <c r="J3228" s="4"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216</v>
      </c>
    </row>
    <row r="3229" spans="2:14" x14ac:dyDescent="0.4">
      <c r="B3229" s="4" t="s">
        <v>63</v>
      </c>
      <c r="C3229" s="4" t="s">
        <v>1873</v>
      </c>
      <c r="D3229">
        <v>64</v>
      </c>
      <c r="F3229" t="s">
        <v>1961</v>
      </c>
      <c r="G3229" s="4" t="s">
        <v>1875</v>
      </c>
      <c r="H3229" s="4" t="s">
        <v>2111</v>
      </c>
      <c r="I3229" s="4" t="str">
        <f t="shared" si="50"/>
        <v>选项表!$M$3229#</v>
      </c>
      <c r="J3229" s="4"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IFERROR(_xlfn._xlws.SORT(
    _xlfn.UNIQUE(
        TRANSPOSE(
            _xlfn.FILTERXML("&lt;select&gt;&lt;x&gt;"&amp;SUBSTITUTE(选项表[[#This Row],[选项表]],",","&lt;/x&gt;&lt;x&gt;") &amp;"&lt;/x&gt;&lt;/select&gt;","//x")
        )
    )
),"无合适选项，请联系作者更新数据")</f>
        <v>256</v>
      </c>
    </row>
    <row r="3230" spans="2:14" x14ac:dyDescent="0.4">
      <c r="B3230" s="4" t="s">
        <v>63</v>
      </c>
      <c r="C3230" s="4" t="s">
        <v>1873</v>
      </c>
      <c r="D3230">
        <v>80</v>
      </c>
      <c r="F3230" t="s">
        <v>1961</v>
      </c>
      <c r="G3230" s="4" t="s">
        <v>1875</v>
      </c>
      <c r="H3230" s="4" t="s">
        <v>2087</v>
      </c>
      <c r="I3230" s="4" t="str">
        <f t="shared" si="50"/>
        <v>选项表!$M$3230#</v>
      </c>
      <c r="J3230" s="4"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IFERROR(_xlfn._xlws.SORT(
    _xlfn.UNIQUE(
        TRANSPOSE(
            _xlfn.FILTERXML("&lt;select&gt;&lt;x&gt;"&amp;SUBSTITUTE(选项表[[#This Row],[选项表]],",","&lt;/x&gt;&lt;x&gt;") &amp;"&lt;/x&gt;&lt;/select&gt;","//x")
        )
    )
),"无合适选项，请联系作者更新数据")</f>
        <v>320</v>
      </c>
    </row>
    <row r="3231" spans="2:14" x14ac:dyDescent="0.4">
      <c r="B3231" s="4" t="s">
        <v>63</v>
      </c>
      <c r="C3231" s="4" t="s">
        <v>1873</v>
      </c>
      <c r="D3231">
        <v>92</v>
      </c>
      <c r="F3231" t="s">
        <v>1961</v>
      </c>
      <c r="G3231" s="4" t="s">
        <v>1875</v>
      </c>
      <c r="H3231" s="4" t="s">
        <v>2062</v>
      </c>
      <c r="I3231" s="4" t="str">
        <f t="shared" si="50"/>
        <v>选项表!$M$3231#</v>
      </c>
      <c r="J3231" s="4"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IFERROR(_xlfn._xlws.SORT(
    _xlfn.UNIQUE(
        TRANSPOSE(
            _xlfn.FILTERXML("&lt;select&gt;&lt;x&gt;"&amp;SUBSTITUTE(选项表[[#This Row],[选项表]],",","&lt;/x&gt;&lt;x&gt;") &amp;"&lt;/x&gt;&lt;/select&gt;","//x")
        )
    )
),"无合适选项，请联系作者更新数据")</f>
        <v>432</v>
      </c>
    </row>
    <row r="3232" spans="2:14" x14ac:dyDescent="0.4">
      <c r="B3232" s="4" t="s">
        <v>63</v>
      </c>
      <c r="C3232" s="4" t="s">
        <v>1873</v>
      </c>
      <c r="D3232">
        <v>4</v>
      </c>
      <c r="F3232" t="s">
        <v>1962</v>
      </c>
      <c r="G3232" s="4" t="s">
        <v>1875</v>
      </c>
      <c r="H3232" s="4" t="s">
        <v>2217</v>
      </c>
      <c r="I3232" s="4" t="str">
        <f t="shared" si="50"/>
        <v>选项表!$M$3232#</v>
      </c>
      <c r="J3232" s="4"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N3232">IFERROR(_xlfn._xlws.SORT(
    _xlfn.UNIQUE(
        TRANSPOSE(
            _xlfn.FILTERXML("&lt;select&gt;&lt;x&gt;"&amp;SUBSTITUTE(选项表[[#This Row],[选项表]],",","&lt;/x&gt;&lt;x&gt;") &amp;"&lt;/x&gt;&lt;/select&gt;","//x")
        )
    )
),"无合适选项，请联系作者更新数据")</f>
        <v>8</v>
      </c>
      <c r="N3232">
        <v>16</v>
      </c>
    </row>
    <row r="3233" spans="2:14" x14ac:dyDescent="0.4">
      <c r="B3233" s="4" t="s">
        <v>63</v>
      </c>
      <c r="C3233" s="4" t="s">
        <v>1873</v>
      </c>
      <c r="D3233">
        <v>8</v>
      </c>
      <c r="F3233" t="s">
        <v>1962</v>
      </c>
      <c r="G3233" s="4" t="s">
        <v>1875</v>
      </c>
      <c r="H3233" s="4" t="s">
        <v>2218</v>
      </c>
      <c r="I3233" s="4" t="str">
        <f t="shared" si="50"/>
        <v>选项表!$M$3233#</v>
      </c>
      <c r="J3233" s="4"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N3233">IFERROR(_xlfn._xlws.SORT(
    _xlfn.UNIQUE(
        TRANSPOSE(
            _xlfn.FILTERXML("&lt;select&gt;&lt;x&gt;"&amp;SUBSTITUTE(选项表[[#This Row],[选项表]],",","&lt;/x&gt;&lt;x&gt;") &amp;"&lt;/x&gt;&lt;/select&gt;","//x")
        )
    )
),"无合适选项，请联系作者更新数据")</f>
        <v>16</v>
      </c>
      <c r="N3233">
        <v>32</v>
      </c>
    </row>
    <row r="3234" spans="2:14" x14ac:dyDescent="0.4">
      <c r="B3234" s="4" t="s">
        <v>63</v>
      </c>
      <c r="C3234" s="4" t="s">
        <v>1873</v>
      </c>
      <c r="D3234">
        <v>16</v>
      </c>
      <c r="F3234" t="s">
        <v>1962</v>
      </c>
      <c r="G3234" s="4" t="s">
        <v>1875</v>
      </c>
      <c r="H3234" s="4" t="s">
        <v>2219</v>
      </c>
      <c r="I3234" s="4" t="str">
        <f t="shared" si="50"/>
        <v>选项表!$M$3234#</v>
      </c>
      <c r="J3234" s="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N3234">IFERROR(_xlfn._xlws.SORT(
    _xlfn.UNIQUE(
        TRANSPOSE(
            _xlfn.FILTERXML("&lt;select&gt;&lt;x&gt;"&amp;SUBSTITUTE(选项表[[#This Row],[选项表]],",","&lt;/x&gt;&lt;x&gt;") &amp;"&lt;/x&gt;&lt;/select&gt;","//x")
        )
    )
),"无合适选项，请联系作者更新数据")</f>
        <v>32</v>
      </c>
      <c r="N3234">
        <v>64</v>
      </c>
    </row>
    <row r="3235" spans="2:14" x14ac:dyDescent="0.4">
      <c r="B3235" s="4" t="s">
        <v>63</v>
      </c>
      <c r="C3235" s="4" t="s">
        <v>1873</v>
      </c>
      <c r="D3235">
        <v>32</v>
      </c>
      <c r="F3235" t="s">
        <v>1962</v>
      </c>
      <c r="G3235" s="4" t="s">
        <v>1875</v>
      </c>
      <c r="H3235" s="4" t="s">
        <v>2220</v>
      </c>
      <c r="I3235" s="4" t="str">
        <f t="shared" si="50"/>
        <v>选项表!$M$3235#</v>
      </c>
      <c r="J3235" s="4"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N3235">IFERROR(_xlfn._xlws.SORT(
    _xlfn.UNIQUE(
        TRANSPOSE(
            _xlfn.FILTERXML("&lt;select&gt;&lt;x&gt;"&amp;SUBSTITUTE(选项表[[#This Row],[选项表]],",","&lt;/x&gt;&lt;x&gt;") &amp;"&lt;/x&gt;&lt;/select&gt;","//x")
        )
    )
),"无合适选项，请联系作者更新数据")</f>
        <v>64</v>
      </c>
      <c r="N3235">
        <v>128</v>
      </c>
    </row>
    <row r="3236" spans="2:14" x14ac:dyDescent="0.4">
      <c r="B3236" s="4" t="s">
        <v>63</v>
      </c>
      <c r="C3236" s="4" t="s">
        <v>1873</v>
      </c>
      <c r="D3236">
        <v>48</v>
      </c>
      <c r="F3236" t="s">
        <v>1962</v>
      </c>
      <c r="G3236" s="4" t="s">
        <v>1875</v>
      </c>
      <c r="H3236" s="4" t="s">
        <v>2221</v>
      </c>
      <c r="I3236" s="4" t="str">
        <f t="shared" si="50"/>
        <v>选项表!$M$3236#</v>
      </c>
      <c r="J3236" s="4"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N3236">IFERROR(_xlfn._xlws.SORT(
    _xlfn.UNIQUE(
        TRANSPOSE(
            _xlfn.FILTERXML("&lt;select&gt;&lt;x&gt;"&amp;SUBSTITUTE(选项表[[#This Row],[选项表]],",","&lt;/x&gt;&lt;x&gt;") &amp;"&lt;/x&gt;&lt;/select&gt;","//x")
        )
    )
),"无合适选项，请联系作者更新数据")</f>
        <v>96</v>
      </c>
      <c r="N3236">
        <v>192</v>
      </c>
    </row>
    <row r="3237" spans="2:14" x14ac:dyDescent="0.4">
      <c r="B3237" s="4" t="s">
        <v>63</v>
      </c>
      <c r="C3237" s="4" t="s">
        <v>1873</v>
      </c>
      <c r="D3237">
        <v>52</v>
      </c>
      <c r="F3237" t="s">
        <v>1962</v>
      </c>
      <c r="G3237" s="4" t="s">
        <v>1875</v>
      </c>
      <c r="H3237" s="4" t="s">
        <v>2064</v>
      </c>
      <c r="I3237" s="4" t="str">
        <f t="shared" si="50"/>
        <v>选项表!$M$3237#</v>
      </c>
      <c r="J3237" s="4"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IFERROR(_xlfn._xlws.SORT(
    _xlfn.UNIQUE(
        TRANSPOSE(
            _xlfn.FILTERXML("&lt;select&gt;&lt;x&gt;"&amp;SUBSTITUTE(选项表[[#This Row],[选项表]],",","&lt;/x&gt;&lt;x&gt;") &amp;"&lt;/x&gt;&lt;/select&gt;","//x")
        )
    )
),"无合适选项，请联系作者更新数据")</f>
        <v>184</v>
      </c>
    </row>
    <row r="3238" spans="2:14" x14ac:dyDescent="0.4">
      <c r="B3238" s="4" t="s">
        <v>63</v>
      </c>
      <c r="C3238" s="4" t="s">
        <v>1873</v>
      </c>
      <c r="D3238">
        <v>64</v>
      </c>
      <c r="F3238" t="s">
        <v>1962</v>
      </c>
      <c r="G3238" s="4" t="s">
        <v>1875</v>
      </c>
      <c r="H3238" s="4" t="s">
        <v>2222</v>
      </c>
      <c r="I3238" s="4" t="str">
        <f t="shared" si="50"/>
        <v>选项表!$M$3238#</v>
      </c>
      <c r="J3238" s="4"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N3238">IFERROR(_xlfn._xlws.SORT(
    _xlfn.UNIQUE(
        TRANSPOSE(
            _xlfn.FILTERXML("&lt;select&gt;&lt;x&gt;"&amp;SUBSTITUTE(选项表[[#This Row],[选项表]],",","&lt;/x&gt;&lt;x&gt;") &amp;"&lt;/x&gt;&lt;/select&gt;","//x")
        )
    )
),"无合适选项，请联系作者更新数据")</f>
        <v>128</v>
      </c>
      <c r="N3238">
        <v>256</v>
      </c>
    </row>
    <row r="3239" spans="2:14" x14ac:dyDescent="0.4">
      <c r="B3239" s="4" t="s">
        <v>63</v>
      </c>
      <c r="C3239" s="4" t="s">
        <v>1873</v>
      </c>
      <c r="D3239">
        <v>104</v>
      </c>
      <c r="F3239" t="s">
        <v>1962</v>
      </c>
      <c r="G3239" s="4" t="s">
        <v>1875</v>
      </c>
      <c r="H3239" s="4" t="s">
        <v>2066</v>
      </c>
      <c r="I3239" s="4" t="str">
        <f t="shared" si="50"/>
        <v>选项表!$M$3239#</v>
      </c>
      <c r="J3239" s="4"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IFERROR(_xlfn._xlws.SORT(
    _xlfn.UNIQUE(
        TRANSPOSE(
            _xlfn.FILTERXML("&lt;select&gt;&lt;x&gt;"&amp;SUBSTITUTE(选项表[[#This Row],[选项表]],",","&lt;/x&gt;&lt;x&gt;") &amp;"&lt;/x&gt;&lt;/select&gt;","//x")
        )
    )
),"无合适选项，请联系作者更新数据")</f>
        <v>368</v>
      </c>
    </row>
    <row r="3240" spans="2:14" x14ac:dyDescent="0.4">
      <c r="B3240" s="4" t="s">
        <v>63</v>
      </c>
      <c r="C3240" s="4" t="s">
        <v>1873</v>
      </c>
      <c r="D3240">
        <v>4</v>
      </c>
      <c r="F3240" t="s">
        <v>1963</v>
      </c>
      <c r="G3240" s="4" t="s">
        <v>1875</v>
      </c>
      <c r="H3240" s="4" t="s">
        <v>2217</v>
      </c>
      <c r="I3240" s="4" t="str">
        <f t="shared" si="50"/>
        <v>选项表!$M$3240#</v>
      </c>
      <c r="J3240" s="4"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N3240">IFERROR(_xlfn._xlws.SORT(
    _xlfn.UNIQUE(
        TRANSPOSE(
            _xlfn.FILTERXML("&lt;select&gt;&lt;x&gt;"&amp;SUBSTITUTE(选项表[[#This Row],[选项表]],",","&lt;/x&gt;&lt;x&gt;") &amp;"&lt;/x&gt;&lt;/select&gt;","//x")
        )
    )
),"无合适选项，请联系作者更新数据")</f>
        <v>8</v>
      </c>
      <c r="N3240">
        <v>16</v>
      </c>
    </row>
    <row r="3241" spans="2:14" x14ac:dyDescent="0.4">
      <c r="B3241" s="4" t="s">
        <v>63</v>
      </c>
      <c r="C3241" s="4" t="s">
        <v>1873</v>
      </c>
      <c r="D3241">
        <v>8</v>
      </c>
      <c r="F3241" t="s">
        <v>1963</v>
      </c>
      <c r="G3241" s="4" t="s">
        <v>1875</v>
      </c>
      <c r="H3241" s="4" t="s">
        <v>2218</v>
      </c>
      <c r="I3241" s="4" t="str">
        <f t="shared" si="50"/>
        <v>选项表!$M$3241#</v>
      </c>
      <c r="J3241" s="4"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N3241">IFERROR(_xlfn._xlws.SORT(
    _xlfn.UNIQUE(
        TRANSPOSE(
            _xlfn.FILTERXML("&lt;select&gt;&lt;x&gt;"&amp;SUBSTITUTE(选项表[[#This Row],[选项表]],",","&lt;/x&gt;&lt;x&gt;") &amp;"&lt;/x&gt;&lt;/select&gt;","//x")
        )
    )
),"无合适选项，请联系作者更新数据")</f>
        <v>16</v>
      </c>
      <c r="N3241">
        <v>32</v>
      </c>
    </row>
    <row r="3242" spans="2:14" x14ac:dyDescent="0.4">
      <c r="B3242" s="4" t="s">
        <v>63</v>
      </c>
      <c r="C3242" s="4" t="s">
        <v>1873</v>
      </c>
      <c r="D3242">
        <v>16</v>
      </c>
      <c r="F3242" t="s">
        <v>1963</v>
      </c>
      <c r="G3242" s="4" t="s">
        <v>1875</v>
      </c>
      <c r="H3242" s="4" t="s">
        <v>2219</v>
      </c>
      <c r="I3242" s="4" t="str">
        <f t="shared" si="50"/>
        <v>选项表!$M$3242#</v>
      </c>
      <c r="J3242" s="4"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N3242">IFERROR(_xlfn._xlws.SORT(
    _xlfn.UNIQUE(
        TRANSPOSE(
            _xlfn.FILTERXML("&lt;select&gt;&lt;x&gt;"&amp;SUBSTITUTE(选项表[[#This Row],[选项表]],",","&lt;/x&gt;&lt;x&gt;") &amp;"&lt;/x&gt;&lt;/select&gt;","//x")
        )
    )
),"无合适选项，请联系作者更新数据")</f>
        <v>32</v>
      </c>
      <c r="N3242">
        <v>64</v>
      </c>
    </row>
    <row r="3243" spans="2:14" x14ac:dyDescent="0.4">
      <c r="B3243" s="4" t="s">
        <v>63</v>
      </c>
      <c r="C3243" s="4" t="s">
        <v>1873</v>
      </c>
      <c r="D3243">
        <v>32</v>
      </c>
      <c r="F3243" t="s">
        <v>1963</v>
      </c>
      <c r="G3243" s="4" t="s">
        <v>1875</v>
      </c>
      <c r="H3243" s="4" t="s">
        <v>2112</v>
      </c>
      <c r="I3243" s="4" t="str">
        <f t="shared" si="50"/>
        <v>选项表!$M$3243#</v>
      </c>
      <c r="J3243" s="4"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IFERROR(_xlfn._xlws.SORT(
    _xlfn.UNIQUE(
        TRANSPOSE(
            _xlfn.FILTERXML("&lt;select&gt;&lt;x&gt;"&amp;SUBSTITUTE(选项表[[#This Row],[选项表]],",","&lt;/x&gt;&lt;x&gt;") &amp;"&lt;/x&gt;&lt;/select&gt;","//x")
        )
    )
),"无合适选项，请联系作者更新数据")</f>
        <v>174</v>
      </c>
    </row>
    <row r="3244" spans="2:14" x14ac:dyDescent="0.4">
      <c r="B3244" s="4" t="s">
        <v>63</v>
      </c>
      <c r="C3244" s="4" t="s">
        <v>1873</v>
      </c>
      <c r="D3244">
        <v>64</v>
      </c>
      <c r="F3244" t="s">
        <v>1963</v>
      </c>
      <c r="G3244" s="4" t="s">
        <v>1875</v>
      </c>
      <c r="H3244" s="4" t="s">
        <v>2113</v>
      </c>
      <c r="I3244" s="4" t="str">
        <f t="shared" si="50"/>
        <v>选项表!$M$3244#</v>
      </c>
      <c r="J3244" s="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IFERROR(_xlfn._xlws.SORT(
    _xlfn.UNIQUE(
        TRANSPOSE(
            _xlfn.FILTERXML("&lt;select&gt;&lt;x&gt;"&amp;SUBSTITUTE(选项表[[#This Row],[选项表]],",","&lt;/x&gt;&lt;x&gt;") &amp;"&lt;/x&gt;&lt;/select&gt;","//x")
        )
    )
),"无合适选项，请联系作者更新数据")</f>
        <v>348</v>
      </c>
    </row>
    <row r="3245" spans="2:14" x14ac:dyDescent="0.4">
      <c r="B3245" s="4" t="s">
        <v>63</v>
      </c>
      <c r="C3245" s="4" t="s">
        <v>1873</v>
      </c>
      <c r="D3245">
        <v>4</v>
      </c>
      <c r="F3245" t="s">
        <v>1960</v>
      </c>
      <c r="G3245" s="4" t="s">
        <v>1875</v>
      </c>
      <c r="H3245" s="4" t="s">
        <v>2217</v>
      </c>
      <c r="I3245" s="4" t="str">
        <f t="shared" si="50"/>
        <v>选项表!$M$3245#</v>
      </c>
      <c r="J3245" s="4"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N3245">IFERROR(_xlfn._xlws.SORT(
    _xlfn.UNIQUE(
        TRANSPOSE(
            _xlfn.FILTERXML("&lt;select&gt;&lt;x&gt;"&amp;SUBSTITUTE(选项表[[#This Row],[选项表]],",","&lt;/x&gt;&lt;x&gt;") &amp;"&lt;/x&gt;&lt;/select&gt;","//x")
        )
    )
),"无合适选项，请联系作者更新数据")</f>
        <v>8</v>
      </c>
      <c r="N3245">
        <v>16</v>
      </c>
    </row>
    <row r="3246" spans="2:14" x14ac:dyDescent="0.4">
      <c r="B3246" s="4" t="s">
        <v>63</v>
      </c>
      <c r="C3246" s="4" t="s">
        <v>1873</v>
      </c>
      <c r="D3246">
        <v>8</v>
      </c>
      <c r="F3246" t="s">
        <v>1960</v>
      </c>
      <c r="G3246" s="4" t="s">
        <v>1875</v>
      </c>
      <c r="H3246" s="4" t="s">
        <v>2218</v>
      </c>
      <c r="I3246" s="4" t="str">
        <f t="shared" si="50"/>
        <v>选项表!$M$3246#</v>
      </c>
      <c r="J3246" s="4"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N3246">IFERROR(_xlfn._xlws.SORT(
    _xlfn.UNIQUE(
        TRANSPOSE(
            _xlfn.FILTERXML("&lt;select&gt;&lt;x&gt;"&amp;SUBSTITUTE(选项表[[#This Row],[选项表]],",","&lt;/x&gt;&lt;x&gt;") &amp;"&lt;/x&gt;&lt;/select&gt;","//x")
        )
    )
),"无合适选项，请联系作者更新数据")</f>
        <v>16</v>
      </c>
      <c r="N3246">
        <v>32</v>
      </c>
    </row>
    <row r="3247" spans="2:14" x14ac:dyDescent="0.4">
      <c r="B3247" s="4" t="s">
        <v>63</v>
      </c>
      <c r="C3247" s="4" t="s">
        <v>1873</v>
      </c>
      <c r="D3247">
        <v>16</v>
      </c>
      <c r="F3247" t="s">
        <v>1960</v>
      </c>
      <c r="G3247" s="4" t="s">
        <v>1875</v>
      </c>
      <c r="H3247" s="4" t="s">
        <v>2219</v>
      </c>
      <c r="I3247" s="4" t="str">
        <f t="shared" si="50"/>
        <v>选项表!$M$3247#</v>
      </c>
      <c r="J3247" s="4"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N3247">IFERROR(_xlfn._xlws.SORT(
    _xlfn.UNIQUE(
        TRANSPOSE(
            _xlfn.FILTERXML("&lt;select&gt;&lt;x&gt;"&amp;SUBSTITUTE(选项表[[#This Row],[选项表]],",","&lt;/x&gt;&lt;x&gt;") &amp;"&lt;/x&gt;&lt;/select&gt;","//x")
        )
    )
),"无合适选项，请联系作者更新数据")</f>
        <v>32</v>
      </c>
      <c r="N3247">
        <v>64</v>
      </c>
    </row>
    <row r="3248" spans="2:14" x14ac:dyDescent="0.4">
      <c r="B3248" s="4" t="s">
        <v>63</v>
      </c>
      <c r="C3248" s="4" t="s">
        <v>1873</v>
      </c>
      <c r="D3248">
        <v>32</v>
      </c>
      <c r="F3248" t="s">
        <v>1960</v>
      </c>
      <c r="G3248" s="4" t="s">
        <v>1875</v>
      </c>
      <c r="H3248" s="4" t="s">
        <v>2220</v>
      </c>
      <c r="I3248" s="4" t="str">
        <f t="shared" si="50"/>
        <v>选项表!$M$3248#</v>
      </c>
      <c r="J3248" s="4"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N3248">IFERROR(_xlfn._xlws.SORT(
    _xlfn.UNIQUE(
        TRANSPOSE(
            _xlfn.FILTERXML("&lt;select&gt;&lt;x&gt;"&amp;SUBSTITUTE(选项表[[#This Row],[选项表]],",","&lt;/x&gt;&lt;x&gt;") &amp;"&lt;/x&gt;&lt;/select&gt;","//x")
        )
    )
),"无合适选项，请联系作者更新数据")</f>
        <v>64</v>
      </c>
      <c r="N3248">
        <v>128</v>
      </c>
    </row>
    <row r="3249" spans="2:14" x14ac:dyDescent="0.4">
      <c r="B3249" s="4" t="s">
        <v>63</v>
      </c>
      <c r="C3249" s="4" t="s">
        <v>1873</v>
      </c>
      <c r="D3249">
        <v>4</v>
      </c>
      <c r="F3249" t="s">
        <v>1964</v>
      </c>
      <c r="G3249" s="4" t="s">
        <v>1875</v>
      </c>
      <c r="H3249" s="4" t="s">
        <v>2217</v>
      </c>
      <c r="I3249" s="4" t="str">
        <f t="shared" si="50"/>
        <v>选项表!$M$3249#</v>
      </c>
      <c r="J3249" s="4"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8</v>
      </c>
      <c r="N3249">
        <v>16</v>
      </c>
    </row>
    <row r="3250" spans="2:14" x14ac:dyDescent="0.4">
      <c r="B3250" s="4" t="s">
        <v>63</v>
      </c>
      <c r="C3250" s="4" t="s">
        <v>1873</v>
      </c>
      <c r="D3250">
        <v>8</v>
      </c>
      <c r="F3250" t="s">
        <v>1964</v>
      </c>
      <c r="G3250" s="4" t="s">
        <v>1875</v>
      </c>
      <c r="H3250" s="4" t="s">
        <v>2218</v>
      </c>
      <c r="I3250" s="4" t="str">
        <f t="shared" si="50"/>
        <v>选项表!$M$3250#</v>
      </c>
      <c r="J3250" s="4"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N3250">IFERROR(_xlfn._xlws.SORT(
    _xlfn.UNIQUE(
        TRANSPOSE(
            _xlfn.FILTERXML("&lt;select&gt;&lt;x&gt;"&amp;SUBSTITUTE(选项表[[#This Row],[选项表]],",","&lt;/x&gt;&lt;x&gt;") &amp;"&lt;/x&gt;&lt;/select&gt;","//x")
        )
    )
),"无合适选项，请联系作者更新数据")</f>
        <v>16</v>
      </c>
      <c r="N3250">
        <v>32</v>
      </c>
    </row>
    <row r="3251" spans="2:14" x14ac:dyDescent="0.4">
      <c r="B3251" s="4" t="s">
        <v>63</v>
      </c>
      <c r="C3251" s="4" t="s">
        <v>1873</v>
      </c>
      <c r="D3251">
        <v>16</v>
      </c>
      <c r="F3251" t="s">
        <v>1964</v>
      </c>
      <c r="G3251" s="4" t="s">
        <v>1875</v>
      </c>
      <c r="H3251" s="4" t="s">
        <v>2219</v>
      </c>
      <c r="I3251" s="4" t="str">
        <f t="shared" si="50"/>
        <v>选项表!$M$3251#</v>
      </c>
      <c r="J3251" s="4"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N3251">IFERROR(_xlfn._xlws.SORT(
    _xlfn.UNIQUE(
        TRANSPOSE(
            _xlfn.FILTERXML("&lt;select&gt;&lt;x&gt;"&amp;SUBSTITUTE(选项表[[#This Row],[选项表]],",","&lt;/x&gt;&lt;x&gt;") &amp;"&lt;/x&gt;&lt;/select&gt;","//x")
        )
    )
),"无合适选项，请联系作者更新数据")</f>
        <v>32</v>
      </c>
      <c r="N3251">
        <v>64</v>
      </c>
    </row>
    <row r="3252" spans="2:14" x14ac:dyDescent="0.4">
      <c r="B3252" s="4" t="s">
        <v>63</v>
      </c>
      <c r="C3252" s="4" t="s">
        <v>1873</v>
      </c>
      <c r="D3252">
        <v>32</v>
      </c>
      <c r="F3252" t="s">
        <v>1964</v>
      </c>
      <c r="G3252" s="4" t="s">
        <v>1875</v>
      </c>
      <c r="H3252" s="4" t="s">
        <v>2220</v>
      </c>
      <c r="I3252" s="4" t="str">
        <f t="shared" si="50"/>
        <v>选项表!$M$3252#</v>
      </c>
      <c r="J3252" s="4"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N3252">IFERROR(_xlfn._xlws.SORT(
    _xlfn.UNIQUE(
        TRANSPOSE(
            _xlfn.FILTERXML("&lt;select&gt;&lt;x&gt;"&amp;SUBSTITUTE(选项表[[#This Row],[选项表]],",","&lt;/x&gt;&lt;x&gt;") &amp;"&lt;/x&gt;&lt;/select&gt;","//x")
        )
    )
),"无合适选项，请联系作者更新数据")</f>
        <v>64</v>
      </c>
      <c r="N3252">
        <v>128</v>
      </c>
    </row>
    <row r="3253" spans="2:14" x14ac:dyDescent="0.4">
      <c r="B3253" s="4" t="s">
        <v>63</v>
      </c>
      <c r="C3253" s="4" t="s">
        <v>1873</v>
      </c>
      <c r="D3253">
        <v>4</v>
      </c>
      <c r="F3253" t="s">
        <v>1965</v>
      </c>
      <c r="G3253" s="4" t="s">
        <v>1875</v>
      </c>
      <c r="H3253" s="4" t="s">
        <v>2217</v>
      </c>
      <c r="I3253" s="4" t="str">
        <f t="shared" si="50"/>
        <v>选项表!$M$3253#</v>
      </c>
      <c r="J3253" s="4"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N3253">IFERROR(_xlfn._xlws.SORT(
    _xlfn.UNIQUE(
        TRANSPOSE(
            _xlfn.FILTERXML("&lt;select&gt;&lt;x&gt;"&amp;SUBSTITUTE(选项表[[#This Row],[选项表]],",","&lt;/x&gt;&lt;x&gt;") &amp;"&lt;/x&gt;&lt;/select&gt;","//x")
        )
    )
),"无合适选项，请联系作者更新数据")</f>
        <v>8</v>
      </c>
      <c r="N3253">
        <v>16</v>
      </c>
    </row>
    <row r="3254" spans="2:14" x14ac:dyDescent="0.4">
      <c r="B3254" s="4" t="s">
        <v>63</v>
      </c>
      <c r="C3254" s="4" t="s">
        <v>1873</v>
      </c>
      <c r="D3254">
        <v>8</v>
      </c>
      <c r="F3254" t="s">
        <v>1965</v>
      </c>
      <c r="G3254" s="4" t="s">
        <v>1875</v>
      </c>
      <c r="H3254" s="4" t="s">
        <v>2218</v>
      </c>
      <c r="I3254" s="4" t="str">
        <f t="shared" si="50"/>
        <v>选项表!$M$3254#</v>
      </c>
      <c r="J3254" s="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N3254">IFERROR(_xlfn._xlws.SORT(
    _xlfn.UNIQUE(
        TRANSPOSE(
            _xlfn.FILTERXML("&lt;select&gt;&lt;x&gt;"&amp;SUBSTITUTE(选项表[[#This Row],[选项表]],",","&lt;/x&gt;&lt;x&gt;") &amp;"&lt;/x&gt;&lt;/select&gt;","//x")
        )
    )
),"无合适选项，请联系作者更新数据")</f>
        <v>16</v>
      </c>
      <c r="N3254">
        <v>32</v>
      </c>
    </row>
    <row r="3255" spans="2:14" x14ac:dyDescent="0.4">
      <c r="B3255" s="4" t="s">
        <v>63</v>
      </c>
      <c r="C3255" s="4" t="s">
        <v>1873</v>
      </c>
      <c r="D3255">
        <v>16</v>
      </c>
      <c r="F3255" t="s">
        <v>1965</v>
      </c>
      <c r="G3255" s="4" t="s">
        <v>1875</v>
      </c>
      <c r="H3255" s="4" t="s">
        <v>2219</v>
      </c>
      <c r="I3255" s="4" t="str">
        <f t="shared" si="50"/>
        <v>选项表!$M$3255#</v>
      </c>
      <c r="J3255" s="4"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N3255">IFERROR(_xlfn._xlws.SORT(
    _xlfn.UNIQUE(
        TRANSPOSE(
            _xlfn.FILTERXML("&lt;select&gt;&lt;x&gt;"&amp;SUBSTITUTE(选项表[[#This Row],[选项表]],",","&lt;/x&gt;&lt;x&gt;") &amp;"&lt;/x&gt;&lt;/select&gt;","//x")
        )
    )
),"无合适选项，请联系作者更新数据")</f>
        <v>32</v>
      </c>
      <c r="N3255">
        <v>64</v>
      </c>
    </row>
    <row r="3256" spans="2:14" x14ac:dyDescent="0.4">
      <c r="B3256" s="4" t="s">
        <v>63</v>
      </c>
      <c r="C3256" s="4" t="s">
        <v>1873</v>
      </c>
      <c r="D3256">
        <v>32</v>
      </c>
      <c r="F3256" t="s">
        <v>1965</v>
      </c>
      <c r="G3256" s="4" t="s">
        <v>1875</v>
      </c>
      <c r="H3256" s="4" t="s">
        <v>2020</v>
      </c>
      <c r="I3256" s="4" t="str">
        <f t="shared" si="50"/>
        <v>选项表!$M$3256#</v>
      </c>
      <c r="J3256" s="4"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IFERROR(_xlfn._xlws.SORT(
    _xlfn.UNIQUE(
        TRANSPOSE(
            _xlfn.FILTERXML("&lt;select&gt;&lt;x&gt;"&amp;SUBSTITUTE(选项表[[#This Row],[选项表]],",","&lt;/x&gt;&lt;x&gt;") &amp;"&lt;/x&gt;&lt;/select&gt;","//x")
        )
    )
),"无合适选项，请联系作者更新数据")</f>
        <v>96</v>
      </c>
    </row>
    <row r="3257" spans="2:14" x14ac:dyDescent="0.4">
      <c r="B3257" s="4" t="s">
        <v>63</v>
      </c>
      <c r="C3257" s="4" t="s">
        <v>1873</v>
      </c>
      <c r="D3257">
        <v>28</v>
      </c>
      <c r="F3257" t="s">
        <v>1999</v>
      </c>
      <c r="G3257" s="4" t="s">
        <v>1875</v>
      </c>
      <c r="H3257" s="4" t="s">
        <v>2063</v>
      </c>
      <c r="I3257" s="4" t="str">
        <f t="shared" si="50"/>
        <v>选项表!$M$3257#</v>
      </c>
      <c r="J3257" s="4"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IFERROR(_xlfn._xlws.SORT(
    _xlfn.UNIQUE(
        TRANSPOSE(
            _xlfn.FILTERXML("&lt;select&gt;&lt;x&gt;"&amp;SUBSTITUTE(选项表[[#This Row],[选项表]],",","&lt;/x&gt;&lt;x&gt;") &amp;"&lt;/x&gt;&lt;/select&gt;","//x")
        )
    )
),"无合适选项，请联系作者更新数据")</f>
        <v>48</v>
      </c>
    </row>
    <row r="3258" spans="2:14" x14ac:dyDescent="0.4">
      <c r="B3258" s="4" t="s">
        <v>63</v>
      </c>
      <c r="C3258" s="4" t="s">
        <v>1873</v>
      </c>
      <c r="D3258">
        <v>56</v>
      </c>
      <c r="F3258" t="s">
        <v>1999</v>
      </c>
      <c r="G3258" s="4" t="s">
        <v>1875</v>
      </c>
      <c r="H3258" s="4" t="s">
        <v>2020</v>
      </c>
      <c r="I3258" s="4" t="str">
        <f t="shared" si="50"/>
        <v>选项表!$M$3258#</v>
      </c>
      <c r="J3258" s="4"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IFERROR(_xlfn._xlws.SORT(
    _xlfn.UNIQUE(
        TRANSPOSE(
            _xlfn.FILTERXML("&lt;select&gt;&lt;x&gt;"&amp;SUBSTITUTE(选项表[[#This Row],[选项表]],",","&lt;/x&gt;&lt;x&gt;") &amp;"&lt;/x&gt;&lt;/select&gt;","//x")
        )
    )
),"无合适选项，请联系作者更新数据")</f>
        <v>96</v>
      </c>
    </row>
    <row r="3259" spans="2:14" x14ac:dyDescent="0.4">
      <c r="B3259" s="4" t="s">
        <v>63</v>
      </c>
      <c r="C3259" s="4" t="s">
        <v>1873</v>
      </c>
      <c r="D3259">
        <v>4</v>
      </c>
      <c r="F3259" t="s">
        <v>1991</v>
      </c>
      <c r="G3259" s="4" t="s">
        <v>1875</v>
      </c>
      <c r="H3259" s="4" t="s">
        <v>2097</v>
      </c>
      <c r="I3259" s="4" t="str">
        <f t="shared" si="50"/>
        <v>选项表!$M$3259#</v>
      </c>
      <c r="J3259" s="4"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IFERROR(_xlfn._xlws.SORT(
    _xlfn.UNIQUE(
        TRANSPOSE(
            _xlfn.FILTERXML("&lt;select&gt;&lt;x&gt;"&amp;SUBSTITUTE(选项表[[#This Row],[选项表]],",","&lt;/x&gt;&lt;x&gt;") &amp;"&lt;/x&gt;&lt;/select&gt;","//x")
        )
    )
),"无合适选项，请联系作者更新数据")</f>
        <v>20</v>
      </c>
    </row>
    <row r="3260" spans="2:14" x14ac:dyDescent="0.4">
      <c r="B3260" s="4" t="s">
        <v>63</v>
      </c>
      <c r="C3260" s="4" t="s">
        <v>1873</v>
      </c>
      <c r="D3260">
        <v>8</v>
      </c>
      <c r="F3260" t="s">
        <v>1991</v>
      </c>
      <c r="G3260" s="4" t="s">
        <v>1875</v>
      </c>
      <c r="H3260" s="4" t="s">
        <v>2099</v>
      </c>
      <c r="I3260" s="4" t="str">
        <f t="shared" si="50"/>
        <v>选项表!$M$3260#</v>
      </c>
      <c r="J3260" s="4"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40</v>
      </c>
    </row>
    <row r="3261" spans="2:14" x14ac:dyDescent="0.4">
      <c r="B3261" s="4" t="s">
        <v>63</v>
      </c>
      <c r="C3261" s="4" t="s">
        <v>1873</v>
      </c>
      <c r="D3261">
        <v>4</v>
      </c>
      <c r="F3261" t="s">
        <v>1990</v>
      </c>
      <c r="G3261" s="4" t="s">
        <v>1875</v>
      </c>
      <c r="H3261" s="4" t="s">
        <v>2097</v>
      </c>
      <c r="I3261" s="4" t="str">
        <f t="shared" si="50"/>
        <v>选项表!$M$3261#</v>
      </c>
      <c r="J3261" s="4"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IFERROR(_xlfn._xlws.SORT(
    _xlfn.UNIQUE(
        TRANSPOSE(
            _xlfn.FILTERXML("&lt;select&gt;&lt;x&gt;"&amp;SUBSTITUTE(选项表[[#This Row],[选项表]],",","&lt;/x&gt;&lt;x&gt;") &amp;"&lt;/x&gt;&lt;/select&gt;","//x")
        )
    )
),"无合适选项，请联系作者更新数据")</f>
        <v>20</v>
      </c>
    </row>
    <row r="3262" spans="2:14" x14ac:dyDescent="0.4">
      <c r="B3262" s="4" t="s">
        <v>63</v>
      </c>
      <c r="C3262" s="4" t="s">
        <v>1873</v>
      </c>
      <c r="D3262">
        <v>8</v>
      </c>
      <c r="F3262" t="s">
        <v>1990</v>
      </c>
      <c r="G3262" s="4" t="s">
        <v>1875</v>
      </c>
      <c r="H3262" s="4" t="s">
        <v>2044</v>
      </c>
      <c r="I3262" s="4" t="str">
        <f t="shared" si="50"/>
        <v>选项表!$M$3262#</v>
      </c>
      <c r="J3262" s="4"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32</v>
      </c>
    </row>
    <row r="3263" spans="2:14" x14ac:dyDescent="0.4">
      <c r="B3263" s="4" t="s">
        <v>63</v>
      </c>
      <c r="C3263" s="4" t="s">
        <v>1873</v>
      </c>
      <c r="D3263">
        <v>10</v>
      </c>
      <c r="F3263" t="s">
        <v>1990</v>
      </c>
      <c r="G3263" s="4" t="s">
        <v>1875</v>
      </c>
      <c r="H3263" s="4" t="s">
        <v>2099</v>
      </c>
      <c r="I3263" s="4" t="str">
        <f t="shared" si="50"/>
        <v>选项表!$M$3263#</v>
      </c>
      <c r="J3263" s="4"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40</v>
      </c>
    </row>
    <row r="3264" spans="2:14" x14ac:dyDescent="0.4">
      <c r="B3264" s="4" t="s">
        <v>63</v>
      </c>
      <c r="C3264" s="4" t="s">
        <v>1873</v>
      </c>
      <c r="D3264">
        <v>20</v>
      </c>
      <c r="F3264" t="s">
        <v>1990</v>
      </c>
      <c r="G3264" s="4" t="s">
        <v>1875</v>
      </c>
      <c r="H3264" s="4" t="s">
        <v>2025</v>
      </c>
      <c r="I3264" s="4" t="str">
        <f t="shared" si="50"/>
        <v>选项表!$M$3264#</v>
      </c>
      <c r="J3264" s="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80</v>
      </c>
    </row>
    <row r="3265" spans="2:13" x14ac:dyDescent="0.4">
      <c r="B3265" s="4" t="s">
        <v>63</v>
      </c>
      <c r="C3265" s="4" t="s">
        <v>1873</v>
      </c>
      <c r="D3265">
        <v>32</v>
      </c>
      <c r="F3265" t="s">
        <v>1990</v>
      </c>
      <c r="G3265" s="4" t="s">
        <v>1875</v>
      </c>
      <c r="H3265" s="4" t="s">
        <v>2076</v>
      </c>
      <c r="I3265" s="4" t="str">
        <f t="shared" si="50"/>
        <v>选项表!$M$3265#</v>
      </c>
      <c r="J3265" s="4"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IFERROR(_xlfn._xlws.SORT(
    _xlfn.UNIQUE(
        TRANSPOSE(
            _xlfn.FILTERXML("&lt;select&gt;&lt;x&gt;"&amp;SUBSTITUTE(选项表[[#This Row],[选项表]],",","&lt;/x&gt;&lt;x&gt;") &amp;"&lt;/x&gt;&lt;/select&gt;","//x")
        )
    )
),"无合适选项，请联系作者更新数据")</f>
        <v>128</v>
      </c>
    </row>
    <row r="3266" spans="2:13" x14ac:dyDescent="0.4">
      <c r="B3266" s="4" t="s">
        <v>63</v>
      </c>
      <c r="C3266" s="4" t="s">
        <v>1873</v>
      </c>
      <c r="D3266">
        <v>40</v>
      </c>
      <c r="F3266" t="s">
        <v>1990</v>
      </c>
      <c r="G3266" s="4" t="s">
        <v>1875</v>
      </c>
      <c r="H3266" s="4" t="s">
        <v>2077</v>
      </c>
      <c r="I3266" s="4" t="str">
        <f t="shared" ref="I3266:I3329" si="51">"选项表!" &amp; ADDRESS(ROW(M3266),COLUMN(M3266)) &amp; "#"</f>
        <v>选项表!$M$3266#</v>
      </c>
      <c r="J3266" s="4"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IFERROR(_xlfn._xlws.SORT(
    _xlfn.UNIQUE(
        TRANSPOSE(
            _xlfn.FILTERXML("&lt;select&gt;&lt;x&gt;"&amp;SUBSTITUTE(选项表[[#This Row],[选项表]],",","&lt;/x&gt;&lt;x&gt;") &amp;"&lt;/x&gt;&lt;/select&gt;","//x")
        )
    )
),"无合适选项，请联系作者更新数据")</f>
        <v>160</v>
      </c>
    </row>
    <row r="3267" spans="2:13" x14ac:dyDescent="0.4">
      <c r="B3267" s="4" t="s">
        <v>63</v>
      </c>
      <c r="C3267" s="4" t="s">
        <v>1873</v>
      </c>
      <c r="D3267">
        <v>80</v>
      </c>
      <c r="F3267" t="s">
        <v>1990</v>
      </c>
      <c r="G3267" s="4" t="s">
        <v>1875</v>
      </c>
      <c r="H3267" s="4" t="s">
        <v>2087</v>
      </c>
      <c r="I3267" s="4" t="str">
        <f t="shared" si="51"/>
        <v>选项表!$M$3267#</v>
      </c>
      <c r="J3267" s="4"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IFERROR(_xlfn._xlws.SORT(
    _xlfn.UNIQUE(
        TRANSPOSE(
            _xlfn.FILTERXML("&lt;select&gt;&lt;x&gt;"&amp;SUBSTITUTE(选项表[[#This Row],[选项表]],",","&lt;/x&gt;&lt;x&gt;") &amp;"&lt;/x&gt;&lt;/select&gt;","//x")
        )
    )
),"无合适选项，请联系作者更新数据")</f>
        <v>320</v>
      </c>
    </row>
    <row r="3268" spans="2:13" x14ac:dyDescent="0.4">
      <c r="B3268" s="4" t="s">
        <v>63</v>
      </c>
      <c r="C3268" s="4" t="s">
        <v>1873</v>
      </c>
      <c r="D3268">
        <v>6</v>
      </c>
      <c r="F3268" t="s">
        <v>1989</v>
      </c>
      <c r="G3268" s="4" t="s">
        <v>1875</v>
      </c>
      <c r="H3268" s="4" t="s">
        <v>2048</v>
      </c>
      <c r="I3268" s="4" t="str">
        <f t="shared" si="51"/>
        <v>选项表!$M$3268#</v>
      </c>
      <c r="J3268" s="4"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IFERROR(_xlfn._xlws.SORT(
    _xlfn.UNIQUE(
        TRANSPOSE(
            _xlfn.FILTERXML("&lt;select&gt;&lt;x&gt;"&amp;SUBSTITUTE(选项表[[#This Row],[选项表]],",","&lt;/x&gt;&lt;x&gt;") &amp;"&lt;/x&gt;&lt;/select&gt;","//x")
        )
    )
),"无合适选项，请联系作者更新数据")</f>
        <v>56</v>
      </c>
    </row>
    <row r="3269" spans="2:13" x14ac:dyDescent="0.4">
      <c r="B3269" s="4" t="s">
        <v>63</v>
      </c>
      <c r="C3269" s="4" t="s">
        <v>1873</v>
      </c>
      <c r="D3269">
        <v>14</v>
      </c>
      <c r="F3269" t="s">
        <v>1989</v>
      </c>
      <c r="G3269" s="4" t="s">
        <v>1875</v>
      </c>
      <c r="H3269" s="4" t="s">
        <v>2093</v>
      </c>
      <c r="I3269" s="4" t="str">
        <f t="shared" si="51"/>
        <v>选项表!$M$3269#</v>
      </c>
      <c r="J3269" s="4"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IFERROR(_xlfn._xlws.SORT(
    _xlfn.UNIQUE(
        TRANSPOSE(
            _xlfn.FILTERXML("&lt;select&gt;&lt;x&gt;"&amp;SUBSTITUTE(选项表[[#This Row],[选项表]],",","&lt;/x&gt;&lt;x&gt;") &amp;"&lt;/x&gt;&lt;/select&gt;","//x")
        )
    )
),"无合适选项，请联系作者更新数据")</f>
        <v>112</v>
      </c>
    </row>
    <row r="3270" spans="2:13" x14ac:dyDescent="0.4">
      <c r="B3270" s="4" t="s">
        <v>63</v>
      </c>
      <c r="C3270" s="4" t="s">
        <v>1873</v>
      </c>
      <c r="D3270">
        <v>28</v>
      </c>
      <c r="F3270" t="s">
        <v>1989</v>
      </c>
      <c r="G3270" s="4" t="s">
        <v>1875</v>
      </c>
      <c r="H3270" s="4" t="s">
        <v>2049</v>
      </c>
      <c r="I3270" s="4" t="str">
        <f t="shared" si="51"/>
        <v>选项表!$M$3270#</v>
      </c>
      <c r="J3270" s="4"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IFERROR(_xlfn._xlws.SORT(
    _xlfn.UNIQUE(
        TRANSPOSE(
            _xlfn.FILTERXML("&lt;select&gt;&lt;x&gt;"&amp;SUBSTITUTE(选项表[[#This Row],[选项表]],",","&lt;/x&gt;&lt;x&gt;") &amp;"&lt;/x&gt;&lt;/select&gt;","//x")
        )
    )
),"无合适选项，请联系作者更新数据")</f>
        <v>224</v>
      </c>
    </row>
    <row r="3271" spans="2:13" x14ac:dyDescent="0.4">
      <c r="B3271" s="4" t="s">
        <v>63</v>
      </c>
      <c r="C3271" s="4" t="s">
        <v>1873</v>
      </c>
      <c r="D3271">
        <v>56</v>
      </c>
      <c r="F3271" t="s">
        <v>1989</v>
      </c>
      <c r="G3271" s="4" t="s">
        <v>1875</v>
      </c>
      <c r="H3271" s="4" t="s">
        <v>2119</v>
      </c>
      <c r="I3271" s="4" t="str">
        <f t="shared" si="51"/>
        <v>选项表!$M$3271#</v>
      </c>
      <c r="J3271" s="4"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IFERROR(_xlfn._xlws.SORT(
    _xlfn.UNIQUE(
        TRANSPOSE(
            _xlfn.FILTERXML("&lt;select&gt;&lt;x&gt;"&amp;SUBSTITUTE(选项表[[#This Row],[选项表]],",","&lt;/x&gt;&lt;x&gt;") &amp;"&lt;/x&gt;&lt;/select&gt;","//x")
        )
    )
),"无合适选项，请联系作者更新数据")</f>
        <v>448</v>
      </c>
    </row>
    <row r="3272" spans="2:13" x14ac:dyDescent="0.4">
      <c r="B3272" s="4" t="s">
        <v>63</v>
      </c>
      <c r="C3272" s="4" t="s">
        <v>1873</v>
      </c>
      <c r="D3272">
        <v>8</v>
      </c>
      <c r="F3272" t="s">
        <v>1993</v>
      </c>
      <c r="G3272" s="4" t="s">
        <v>1875</v>
      </c>
      <c r="H3272" s="4" t="s">
        <v>2099</v>
      </c>
      <c r="I3272" s="4" t="str">
        <f t="shared" si="51"/>
        <v>选项表!$M$3272#</v>
      </c>
      <c r="J3272" s="4"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IFERROR(_xlfn._xlws.SORT(
    _xlfn.UNIQUE(
        TRANSPOSE(
            _xlfn.FILTERXML("&lt;select&gt;&lt;x&gt;"&amp;SUBSTITUTE(选项表[[#This Row],[选项表]],",","&lt;/x&gt;&lt;x&gt;") &amp;"&lt;/x&gt;&lt;/select&gt;","//x")
        )
    )
),"无合适选项，请联系作者更新数据")</f>
        <v>40</v>
      </c>
    </row>
    <row r="3273" spans="2:13" x14ac:dyDescent="0.4">
      <c r="B3273" s="4" t="s">
        <v>63</v>
      </c>
      <c r="C3273" s="4" t="s">
        <v>1873</v>
      </c>
      <c r="D3273">
        <v>36</v>
      </c>
      <c r="F3273" t="s">
        <v>1993</v>
      </c>
      <c r="G3273" s="4" t="s">
        <v>1875</v>
      </c>
      <c r="H3273" s="4" t="s">
        <v>2077</v>
      </c>
      <c r="I3273" s="4" t="str">
        <f t="shared" si="51"/>
        <v>选项表!$M$3273#</v>
      </c>
      <c r="J3273" s="4"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IFERROR(_xlfn._xlws.SORT(
    _xlfn.UNIQUE(
        TRANSPOSE(
            _xlfn.FILTERXML("&lt;select&gt;&lt;x&gt;"&amp;SUBSTITUTE(选项表[[#This Row],[选项表]],",","&lt;/x&gt;&lt;x&gt;") &amp;"&lt;/x&gt;&lt;/select&gt;","//x")
        )
    )
),"无合适选项，请联系作者更新数据")</f>
        <v>160</v>
      </c>
    </row>
    <row r="3274" spans="2:13" x14ac:dyDescent="0.4">
      <c r="B3274" s="4" t="s">
        <v>63</v>
      </c>
      <c r="C3274" s="4" t="s">
        <v>1873</v>
      </c>
      <c r="D3274">
        <v>72</v>
      </c>
      <c r="F3274" t="s">
        <v>1993</v>
      </c>
      <c r="G3274" s="4" t="s">
        <v>1875</v>
      </c>
      <c r="H3274" s="4" t="s">
        <v>2087</v>
      </c>
      <c r="I3274" s="4" t="str">
        <f t="shared" si="51"/>
        <v>选项表!$M$3274#</v>
      </c>
      <c r="J3274" s="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320</v>
      </c>
    </row>
    <row r="3275" spans="2:13" x14ac:dyDescent="0.4">
      <c r="B3275" s="4" t="s">
        <v>63</v>
      </c>
      <c r="C3275" s="4" t="s">
        <v>1873</v>
      </c>
      <c r="D3275">
        <v>10</v>
      </c>
      <c r="F3275" t="s">
        <v>1992</v>
      </c>
      <c r="G3275" s="4" t="s">
        <v>1875</v>
      </c>
      <c r="H3275" s="4" t="s">
        <v>2099</v>
      </c>
      <c r="I3275" s="4" t="str">
        <f t="shared" si="51"/>
        <v>选项表!$M$3275#</v>
      </c>
      <c r="J3275" s="4"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40</v>
      </c>
    </row>
    <row r="3276" spans="2:13" x14ac:dyDescent="0.4">
      <c r="B3276" s="4" t="s">
        <v>63</v>
      </c>
      <c r="C3276" s="4" t="s">
        <v>1873</v>
      </c>
      <c r="D3276">
        <v>20</v>
      </c>
      <c r="F3276" t="s">
        <v>1992</v>
      </c>
      <c r="G3276" s="4" t="s">
        <v>1875</v>
      </c>
      <c r="H3276" s="4" t="s">
        <v>2025</v>
      </c>
      <c r="I3276" s="4" t="str">
        <f t="shared" si="51"/>
        <v>选项表!$M$3276#</v>
      </c>
      <c r="J3276" s="4"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80</v>
      </c>
    </row>
    <row r="3277" spans="2:13" x14ac:dyDescent="0.4">
      <c r="B3277" s="4" t="s">
        <v>63</v>
      </c>
      <c r="C3277" s="4" t="s">
        <v>1873</v>
      </c>
      <c r="D3277">
        <v>40</v>
      </c>
      <c r="F3277" t="s">
        <v>1992</v>
      </c>
      <c r="G3277" s="4" t="s">
        <v>1875</v>
      </c>
      <c r="H3277" s="4" t="s">
        <v>2077</v>
      </c>
      <c r="I3277" s="4" t="str">
        <f t="shared" si="51"/>
        <v>选项表!$M$3277#</v>
      </c>
      <c r="J3277" s="4"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160</v>
      </c>
    </row>
    <row r="3278" spans="2:13" x14ac:dyDescent="0.4">
      <c r="B3278" s="4" t="s">
        <v>63</v>
      </c>
      <c r="C3278" s="4" t="s">
        <v>1873</v>
      </c>
      <c r="D3278">
        <v>80</v>
      </c>
      <c r="F3278" t="s">
        <v>1992</v>
      </c>
      <c r="G3278" s="4" t="s">
        <v>1875</v>
      </c>
      <c r="H3278" s="4" t="s">
        <v>2087</v>
      </c>
      <c r="I3278" s="4" t="str">
        <f t="shared" si="51"/>
        <v>选项表!$M$3278#</v>
      </c>
      <c r="J3278" s="4"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320</v>
      </c>
    </row>
    <row r="3279" spans="2:13" x14ac:dyDescent="0.4">
      <c r="B3279" s="4" t="s">
        <v>63</v>
      </c>
      <c r="C3279" s="4" t="s">
        <v>1873</v>
      </c>
      <c r="D3279">
        <v>32</v>
      </c>
      <c r="F3279" t="s">
        <v>1994</v>
      </c>
      <c r="G3279" s="4" t="s">
        <v>1875</v>
      </c>
      <c r="H3279" s="4" t="s">
        <v>2045</v>
      </c>
      <c r="I3279" s="4" t="str">
        <f t="shared" si="51"/>
        <v>选项表!$M$3279#</v>
      </c>
      <c r="J3279" s="4"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IFERROR(_xlfn._xlws.SORT(
    _xlfn.UNIQUE(
        TRANSPOSE(
            _xlfn.FILTERXML("&lt;select&gt;&lt;x&gt;"&amp;SUBSTITUTE(选项表[[#This Row],[选项表]],",","&lt;/x&gt;&lt;x&gt;") &amp;"&lt;/x&gt;&lt;/select&gt;","//x")
        )
    )
),"无合适选项，请联系作者更新数据")</f>
        <v>64</v>
      </c>
    </row>
    <row r="3280" spans="2:13" x14ac:dyDescent="0.4">
      <c r="B3280" s="4" t="s">
        <v>63</v>
      </c>
      <c r="C3280" s="4" t="s">
        <v>1873</v>
      </c>
      <c r="D3280">
        <v>90</v>
      </c>
      <c r="F3280" t="s">
        <v>1994</v>
      </c>
      <c r="G3280" s="4" t="s">
        <v>1875</v>
      </c>
      <c r="H3280" s="4" t="s">
        <v>2131</v>
      </c>
      <c r="I3280" s="4" t="str">
        <f t="shared" si="51"/>
        <v>选项表!$M$3280#</v>
      </c>
      <c r="J3280" s="4"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IFERROR(_xlfn._xlws.SORT(
    _xlfn.UNIQUE(
        TRANSPOSE(
            _xlfn.FILTERXML("&lt;select&gt;&lt;x&gt;"&amp;SUBSTITUTE(选项表[[#This Row],[选项表]],",","&lt;/x&gt;&lt;x&gt;") &amp;"&lt;/x&gt;&lt;/select&gt;","//x")
        )
    )
),"无合适选项，请联系作者更新数据")</f>
        <v>226</v>
      </c>
    </row>
    <row r="3281" spans="2:13" x14ac:dyDescent="0.4">
      <c r="B3281" s="4" t="s">
        <v>63</v>
      </c>
      <c r="C3281" s="4" t="s">
        <v>1873</v>
      </c>
      <c r="D3281">
        <v>180</v>
      </c>
      <c r="F3281" t="s">
        <v>1994</v>
      </c>
      <c r="G3281" s="4" t="s">
        <v>1875</v>
      </c>
      <c r="H3281" s="4" t="s">
        <v>2132</v>
      </c>
      <c r="I3281" s="4" t="str">
        <f t="shared" si="51"/>
        <v>选项表!$M$3281#</v>
      </c>
      <c r="J3281" s="4"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IFERROR(_xlfn._xlws.SORT(
    _xlfn.UNIQUE(
        TRANSPOSE(
            _xlfn.FILTERXML("&lt;select&gt;&lt;x&gt;"&amp;SUBSTITUTE(选项表[[#This Row],[选项表]],",","&lt;/x&gt;&lt;x&gt;") &amp;"&lt;/x&gt;&lt;/select&gt;","//x")
        )
    )
),"无合适选项，请联系作者更新数据")</f>
        <v>452</v>
      </c>
    </row>
    <row r="3282" spans="2:13" x14ac:dyDescent="0.4">
      <c r="B3282" s="4" t="s">
        <v>63</v>
      </c>
      <c r="C3282" s="4" t="s">
        <v>1873</v>
      </c>
      <c r="D3282">
        <v>16</v>
      </c>
      <c r="F3282" t="s">
        <v>1988</v>
      </c>
      <c r="G3282" s="4" t="s">
        <v>1875</v>
      </c>
      <c r="H3282" s="4" t="s">
        <v>2020</v>
      </c>
      <c r="I3282" s="4" t="str">
        <f t="shared" si="51"/>
        <v>选项表!$M$3282#</v>
      </c>
      <c r="J3282" s="4"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96</v>
      </c>
    </row>
    <row r="3283" spans="2:13" x14ac:dyDescent="0.4">
      <c r="B3283" s="4" t="s">
        <v>63</v>
      </c>
      <c r="C3283" s="4" t="s">
        <v>1873</v>
      </c>
      <c r="D3283">
        <v>32</v>
      </c>
      <c r="F3283" t="s">
        <v>1988</v>
      </c>
      <c r="G3283" s="4" t="s">
        <v>1875</v>
      </c>
      <c r="H3283" s="4" t="s">
        <v>2047</v>
      </c>
      <c r="I3283" s="4" t="str">
        <f t="shared" si="51"/>
        <v>选项表!$M$3283#</v>
      </c>
      <c r="J3283" s="4"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IFERROR(_xlfn._xlws.SORT(
    _xlfn.UNIQUE(
        TRANSPOSE(
            _xlfn.FILTERXML("&lt;select&gt;&lt;x&gt;"&amp;SUBSTITUTE(选项表[[#This Row],[选项表]],",","&lt;/x&gt;&lt;x&gt;") &amp;"&lt;/x&gt;&lt;/select&gt;","//x")
        )
    )
),"无合适选项，请联系作者更新数据")</f>
        <v>192</v>
      </c>
    </row>
    <row r="3284" spans="2:13" x14ac:dyDescent="0.4">
      <c r="B3284" s="4" t="s">
        <v>63</v>
      </c>
      <c r="C3284" s="4" t="s">
        <v>1873</v>
      </c>
      <c r="D3284">
        <v>82</v>
      </c>
      <c r="F3284" t="s">
        <v>1988</v>
      </c>
      <c r="G3284" s="4" t="s">
        <v>1875</v>
      </c>
      <c r="H3284" s="4" t="s">
        <v>2088</v>
      </c>
      <c r="I3284" s="4" t="str">
        <f t="shared" si="51"/>
        <v>选项表!$M$3284#</v>
      </c>
      <c r="J3284" s="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IFERROR(_xlfn._xlws.SORT(
    _xlfn.UNIQUE(
        TRANSPOSE(
            _xlfn.FILTERXML("&lt;select&gt;&lt;x&gt;"&amp;SUBSTITUTE(选项表[[#This Row],[选项表]],",","&lt;/x&gt;&lt;x&gt;") &amp;"&lt;/x&gt;&lt;/select&gt;","//x")
        )
    )
),"无合适选项，请联系作者更新数据")</f>
        <v>474</v>
      </c>
    </row>
    <row r="3285" spans="2:13" x14ac:dyDescent="0.4">
      <c r="B3285" s="4" t="s">
        <v>63</v>
      </c>
      <c r="C3285" s="4" t="s">
        <v>1873</v>
      </c>
      <c r="D3285">
        <v>164</v>
      </c>
      <c r="F3285" t="s">
        <v>1988</v>
      </c>
      <c r="G3285" s="4" t="s">
        <v>1875</v>
      </c>
      <c r="H3285" s="4" t="s">
        <v>2090</v>
      </c>
      <c r="I3285" s="4" t="str">
        <f t="shared" si="51"/>
        <v>选项表!$M$3285#</v>
      </c>
      <c r="J3285" s="4"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IFERROR(_xlfn._xlws.SORT(
    _xlfn.UNIQUE(
        TRANSPOSE(
            _xlfn.FILTERXML("&lt;select&gt;&lt;x&gt;"&amp;SUBSTITUTE(选项表[[#This Row],[选项表]],",","&lt;/x&gt;&lt;x&gt;") &amp;"&lt;/x&gt;&lt;/select&gt;","//x")
        )
    )
),"无合适选项，请联系作者更新数据")</f>
        <v>948</v>
      </c>
    </row>
    <row r="3286" spans="2:13" x14ac:dyDescent="0.4">
      <c r="B3286" s="4" t="s">
        <v>63</v>
      </c>
      <c r="C3286" s="4" t="s">
        <v>1873</v>
      </c>
      <c r="D3286">
        <v>10</v>
      </c>
      <c r="F3286" t="s">
        <v>1996</v>
      </c>
      <c r="G3286" s="4" t="s">
        <v>1875</v>
      </c>
      <c r="H3286" s="4" t="s">
        <v>2133</v>
      </c>
      <c r="I3286" s="4" t="str">
        <f t="shared" si="51"/>
        <v>选项表!$M$3286#</v>
      </c>
      <c r="J3286" s="4"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IFERROR(_xlfn._xlws.SORT(
    _xlfn.UNIQUE(
        TRANSPOSE(
            _xlfn.FILTERXML("&lt;select&gt;&lt;x&gt;"&amp;SUBSTITUTE(选项表[[#This Row],[选项表]],",","&lt;/x&gt;&lt;x&gt;") &amp;"&lt;/x&gt;&lt;/select&gt;","//x")
        )
    )
),"无合适选项，请联系作者更新数据")</f>
        <v>88</v>
      </c>
    </row>
    <row r="3287" spans="2:13" x14ac:dyDescent="0.4">
      <c r="B3287" s="4" t="s">
        <v>63</v>
      </c>
      <c r="C3287" s="4" t="s">
        <v>1873</v>
      </c>
      <c r="D3287">
        <v>22</v>
      </c>
      <c r="F3287" t="s">
        <v>1996</v>
      </c>
      <c r="G3287" s="4" t="s">
        <v>1875</v>
      </c>
      <c r="H3287" s="4" t="s">
        <v>2100</v>
      </c>
      <c r="I3287" s="4" t="str">
        <f t="shared" si="51"/>
        <v>选项表!$M$3287#</v>
      </c>
      <c r="J3287" s="4"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IFERROR(_xlfn._xlws.SORT(
    _xlfn.UNIQUE(
        TRANSPOSE(
            _xlfn.FILTERXML("&lt;select&gt;&lt;x&gt;"&amp;SUBSTITUTE(选项表[[#This Row],[选项表]],",","&lt;/x&gt;&lt;x&gt;") &amp;"&lt;/x&gt;&lt;/select&gt;","//x")
        )
    )
),"无合适选项，请联系作者更新数据")</f>
        <v>176</v>
      </c>
    </row>
    <row r="3288" spans="2:13" x14ac:dyDescent="0.4">
      <c r="B3288" s="4" t="s">
        <v>63</v>
      </c>
      <c r="C3288" s="4" t="s">
        <v>1873</v>
      </c>
      <c r="D3288">
        <v>44</v>
      </c>
      <c r="F3288" t="s">
        <v>1996</v>
      </c>
      <c r="G3288" s="4" t="s">
        <v>1875</v>
      </c>
      <c r="H3288" s="4" t="s">
        <v>2102</v>
      </c>
      <c r="I3288" s="4" t="str">
        <f t="shared" si="51"/>
        <v>选项表!$M$3288#</v>
      </c>
      <c r="J3288" s="4"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IFERROR(_xlfn._xlws.SORT(
    _xlfn.UNIQUE(
        TRANSPOSE(
            _xlfn.FILTERXML("&lt;select&gt;&lt;x&gt;"&amp;SUBSTITUTE(选项表[[#This Row],[选项表]],",","&lt;/x&gt;&lt;x&gt;") &amp;"&lt;/x&gt;&lt;/select&gt;","//x")
        )
    )
),"无合适选项，请联系作者更新数据")</f>
        <v>352</v>
      </c>
    </row>
    <row r="3289" spans="2:13" x14ac:dyDescent="0.4">
      <c r="B3289" s="4" t="s">
        <v>63</v>
      </c>
      <c r="C3289" s="4" t="s">
        <v>1873</v>
      </c>
      <c r="D3289">
        <v>8</v>
      </c>
      <c r="F3289" t="s">
        <v>1979</v>
      </c>
      <c r="G3289" s="4" t="s">
        <v>1875</v>
      </c>
      <c r="H3289" s="4" t="s">
        <v>2044</v>
      </c>
      <c r="I3289" s="4" t="str">
        <f t="shared" si="51"/>
        <v>选项表!$M$3289#</v>
      </c>
      <c r="J3289" s="4"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IFERROR(_xlfn._xlws.SORT(
    _xlfn.UNIQUE(
        TRANSPOSE(
            _xlfn.FILTERXML("&lt;select&gt;&lt;x&gt;"&amp;SUBSTITUTE(选项表[[#This Row],[选项表]],",","&lt;/x&gt;&lt;x&gt;") &amp;"&lt;/x&gt;&lt;/select&gt;","//x")
        )
    )
),"无合适选项，请联系作者更新数据")</f>
        <v>32</v>
      </c>
    </row>
    <row r="3290" spans="2:13" x14ac:dyDescent="0.4">
      <c r="B3290" s="4" t="s">
        <v>63</v>
      </c>
      <c r="C3290" s="4" t="s">
        <v>1873</v>
      </c>
      <c r="D3290">
        <v>16</v>
      </c>
      <c r="F3290" t="s">
        <v>1979</v>
      </c>
      <c r="G3290" s="4" t="s">
        <v>1875</v>
      </c>
      <c r="H3290" s="4" t="s">
        <v>2045</v>
      </c>
      <c r="I3290" s="4" t="str">
        <f t="shared" si="51"/>
        <v>选项表!$M$3290#</v>
      </c>
      <c r="J3290" s="4"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IFERROR(_xlfn._xlws.SORT(
    _xlfn.UNIQUE(
        TRANSPOSE(
            _xlfn.FILTERXML("&lt;select&gt;&lt;x&gt;"&amp;SUBSTITUTE(选项表[[#This Row],[选项表]],",","&lt;/x&gt;&lt;x&gt;") &amp;"&lt;/x&gt;&lt;/select&gt;","//x")
        )
    )
),"无合适选项，请联系作者更新数据")</f>
        <v>64</v>
      </c>
    </row>
    <row r="3291" spans="2:13" x14ac:dyDescent="0.4">
      <c r="B3291" s="4" t="s">
        <v>63</v>
      </c>
      <c r="C3291" s="4" t="s">
        <v>1873</v>
      </c>
      <c r="D3291">
        <v>32</v>
      </c>
      <c r="F3291" t="s">
        <v>1979</v>
      </c>
      <c r="G3291" s="4" t="s">
        <v>1875</v>
      </c>
      <c r="H3291" s="4" t="s">
        <v>2076</v>
      </c>
      <c r="I3291" s="4" t="str">
        <f t="shared" si="51"/>
        <v>选项表!$M$3291#</v>
      </c>
      <c r="J3291" s="4"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IFERROR(_xlfn._xlws.SORT(
    _xlfn.UNIQUE(
        TRANSPOSE(
            _xlfn.FILTERXML("&lt;select&gt;&lt;x&gt;"&amp;SUBSTITUTE(选项表[[#This Row],[选项表]],",","&lt;/x&gt;&lt;x&gt;") &amp;"&lt;/x&gt;&lt;/select&gt;","//x")
        )
    )
),"无合适选项，请联系作者更新数据")</f>
        <v>128</v>
      </c>
    </row>
    <row r="3292" spans="2:13" x14ac:dyDescent="0.4">
      <c r="B3292" s="4" t="s">
        <v>63</v>
      </c>
      <c r="C3292" s="4" t="s">
        <v>1873</v>
      </c>
      <c r="D3292">
        <v>64</v>
      </c>
      <c r="F3292" t="s">
        <v>1979</v>
      </c>
      <c r="G3292" s="4" t="s">
        <v>1875</v>
      </c>
      <c r="H3292" s="4" t="s">
        <v>2111</v>
      </c>
      <c r="I3292" s="4" t="str">
        <f t="shared" si="51"/>
        <v>选项表!$M$3292#</v>
      </c>
      <c r="J3292" s="4"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IFERROR(_xlfn._xlws.SORT(
    _xlfn.UNIQUE(
        TRANSPOSE(
            _xlfn.FILTERXML("&lt;select&gt;&lt;x&gt;"&amp;SUBSTITUTE(选项表[[#This Row],[选项表]],",","&lt;/x&gt;&lt;x&gt;") &amp;"&lt;/x&gt;&lt;/select&gt;","//x")
        )
    )
),"无合适选项，请联系作者更新数据")</f>
        <v>256</v>
      </c>
    </row>
    <row r="3293" spans="2:13" x14ac:dyDescent="0.4">
      <c r="B3293" s="4" t="s">
        <v>63</v>
      </c>
      <c r="C3293" s="4" t="s">
        <v>1873</v>
      </c>
      <c r="D3293">
        <v>84</v>
      </c>
      <c r="F3293" t="s">
        <v>1979</v>
      </c>
      <c r="G3293" s="4" t="s">
        <v>1875</v>
      </c>
      <c r="H3293" s="4" t="s">
        <v>2087</v>
      </c>
      <c r="I3293" s="4" t="str">
        <f t="shared" si="51"/>
        <v>选项表!$M$3293#</v>
      </c>
      <c r="J3293" s="4"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IFERROR(_xlfn._xlws.SORT(
    _xlfn.UNIQUE(
        TRANSPOSE(
            _xlfn.FILTERXML("&lt;select&gt;&lt;x&gt;"&amp;SUBSTITUTE(选项表[[#This Row],[选项表]],",","&lt;/x&gt;&lt;x&gt;") &amp;"&lt;/x&gt;&lt;/select&gt;","//x")
        )
    )
),"无合适选项，请联系作者更新数据")</f>
        <v>320</v>
      </c>
    </row>
    <row r="3294" spans="2:13" x14ac:dyDescent="0.4">
      <c r="B3294" s="4" t="s">
        <v>63</v>
      </c>
      <c r="C3294" s="4" t="s">
        <v>1873</v>
      </c>
      <c r="D3294">
        <v>8</v>
      </c>
      <c r="F3294" t="s">
        <v>1980</v>
      </c>
      <c r="G3294" s="4" t="s">
        <v>1875</v>
      </c>
      <c r="H3294" s="4" t="s">
        <v>2044</v>
      </c>
      <c r="I3294" s="4" t="str">
        <f t="shared" si="51"/>
        <v>选项表!$M$3294#</v>
      </c>
      <c r="J3294" s="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IFERROR(_xlfn._xlws.SORT(
    _xlfn.UNIQUE(
        TRANSPOSE(
            _xlfn.FILTERXML("&lt;select&gt;&lt;x&gt;"&amp;SUBSTITUTE(选项表[[#This Row],[选项表]],",","&lt;/x&gt;&lt;x&gt;") &amp;"&lt;/x&gt;&lt;/select&gt;","//x")
        )
    )
),"无合适选项，请联系作者更新数据")</f>
        <v>32</v>
      </c>
    </row>
    <row r="3295" spans="2:13" x14ac:dyDescent="0.4">
      <c r="B3295" s="4" t="s">
        <v>63</v>
      </c>
      <c r="C3295" s="4" t="s">
        <v>1873</v>
      </c>
      <c r="D3295">
        <v>16</v>
      </c>
      <c r="F3295" t="s">
        <v>1980</v>
      </c>
      <c r="G3295" s="4" t="s">
        <v>1875</v>
      </c>
      <c r="H3295" s="4" t="s">
        <v>2045</v>
      </c>
      <c r="I3295" s="4" t="str">
        <f t="shared" si="51"/>
        <v>选项表!$M$3295#</v>
      </c>
      <c r="J3295" s="4"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IFERROR(_xlfn._xlws.SORT(
    _xlfn.UNIQUE(
        TRANSPOSE(
            _xlfn.FILTERXML("&lt;select&gt;&lt;x&gt;"&amp;SUBSTITUTE(选项表[[#This Row],[选项表]],",","&lt;/x&gt;&lt;x&gt;") &amp;"&lt;/x&gt;&lt;/select&gt;","//x")
        )
    )
),"无合适选项，请联系作者更新数据")</f>
        <v>64</v>
      </c>
    </row>
    <row r="3296" spans="2:13" x14ac:dyDescent="0.4">
      <c r="B3296" s="4" t="s">
        <v>63</v>
      </c>
      <c r="C3296" s="4" t="s">
        <v>1873</v>
      </c>
      <c r="D3296">
        <v>24</v>
      </c>
      <c r="F3296" t="s">
        <v>1980</v>
      </c>
      <c r="G3296" s="4" t="s">
        <v>1875</v>
      </c>
      <c r="H3296" s="4" t="s">
        <v>2020</v>
      </c>
      <c r="I3296" s="4" t="str">
        <f t="shared" si="51"/>
        <v>选项表!$M$3296#</v>
      </c>
      <c r="J3296" s="4"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IFERROR(_xlfn._xlws.SORT(
    _xlfn.UNIQUE(
        TRANSPOSE(
            _xlfn.FILTERXML("&lt;select&gt;&lt;x&gt;"&amp;SUBSTITUTE(选项表[[#This Row],[选项表]],",","&lt;/x&gt;&lt;x&gt;") &amp;"&lt;/x&gt;&lt;/select&gt;","//x")
        )
    )
),"无合适选项，请联系作者更新数据")</f>
        <v>96</v>
      </c>
    </row>
    <row r="3297" spans="2:14" x14ac:dyDescent="0.4">
      <c r="B3297" s="4" t="s">
        <v>63</v>
      </c>
      <c r="C3297" s="4" t="s">
        <v>1873</v>
      </c>
      <c r="D3297">
        <v>32</v>
      </c>
      <c r="F3297" t="s">
        <v>1980</v>
      </c>
      <c r="G3297" s="4" t="s">
        <v>1875</v>
      </c>
      <c r="H3297" s="4" t="s">
        <v>2076</v>
      </c>
      <c r="I3297" s="4" t="str">
        <f t="shared" si="51"/>
        <v>选项表!$M$3297#</v>
      </c>
      <c r="J3297" s="4"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IFERROR(_xlfn._xlws.SORT(
    _xlfn.UNIQUE(
        TRANSPOSE(
            _xlfn.FILTERXML("&lt;select&gt;&lt;x&gt;"&amp;SUBSTITUTE(选项表[[#This Row],[选项表]],",","&lt;/x&gt;&lt;x&gt;") &amp;"&lt;/x&gt;&lt;/select&gt;","//x")
        )
    )
),"无合适选项，请联系作者更新数据")</f>
        <v>128</v>
      </c>
    </row>
    <row r="3298" spans="2:14" x14ac:dyDescent="0.4">
      <c r="B3298" s="4" t="s">
        <v>63</v>
      </c>
      <c r="C3298" s="4" t="s">
        <v>1873</v>
      </c>
      <c r="D3298">
        <v>64</v>
      </c>
      <c r="F3298" t="s">
        <v>1980</v>
      </c>
      <c r="G3298" s="4" t="s">
        <v>1875</v>
      </c>
      <c r="H3298" s="4" t="s">
        <v>2111</v>
      </c>
      <c r="I3298" s="4" t="str">
        <f t="shared" si="51"/>
        <v>选项表!$M$3298#</v>
      </c>
      <c r="J3298" s="4"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IFERROR(_xlfn._xlws.SORT(
    _xlfn.UNIQUE(
        TRANSPOSE(
            _xlfn.FILTERXML("&lt;select&gt;&lt;x&gt;"&amp;SUBSTITUTE(选项表[[#This Row],[选项表]],",","&lt;/x&gt;&lt;x&gt;") &amp;"&lt;/x&gt;&lt;/select&gt;","//x")
        )
    )
),"无合适选项，请联系作者更新数据")</f>
        <v>256</v>
      </c>
    </row>
    <row r="3299" spans="2:14" x14ac:dyDescent="0.4">
      <c r="B3299" s="4" t="s">
        <v>63</v>
      </c>
      <c r="C3299" s="4" t="s">
        <v>1873</v>
      </c>
      <c r="D3299">
        <v>76</v>
      </c>
      <c r="F3299" t="s">
        <v>1980</v>
      </c>
      <c r="G3299" s="4" t="s">
        <v>1875</v>
      </c>
      <c r="H3299" s="4" t="s">
        <v>2087</v>
      </c>
      <c r="I3299" s="4" t="str">
        <f t="shared" si="51"/>
        <v>选项表!$M$3299#</v>
      </c>
      <c r="J3299" s="4"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IFERROR(_xlfn._xlws.SORT(
    _xlfn.UNIQUE(
        TRANSPOSE(
            _xlfn.FILTERXML("&lt;select&gt;&lt;x&gt;"&amp;SUBSTITUTE(选项表[[#This Row],[选项表]],",","&lt;/x&gt;&lt;x&gt;") &amp;"&lt;/x&gt;&lt;/select&gt;","//x")
        )
    )
),"无合适选项，请联系作者更新数据")</f>
        <v>320</v>
      </c>
    </row>
    <row r="3300" spans="2:14" x14ac:dyDescent="0.4">
      <c r="B3300" s="4" t="s">
        <v>63</v>
      </c>
      <c r="C3300" s="4" t="s">
        <v>1873</v>
      </c>
      <c r="D3300">
        <v>56</v>
      </c>
      <c r="F3300" t="s">
        <v>1998</v>
      </c>
      <c r="G3300" s="4" t="s">
        <v>1875</v>
      </c>
      <c r="H3300" s="4" t="s">
        <v>2049</v>
      </c>
      <c r="I3300" s="4" t="str">
        <f t="shared" si="51"/>
        <v>选项表!$M$3300#</v>
      </c>
      <c r="J3300" s="4"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IFERROR(_xlfn._xlws.SORT(
    _xlfn.UNIQUE(
        TRANSPOSE(
            _xlfn.FILTERXML("&lt;select&gt;&lt;x&gt;"&amp;SUBSTITUTE(选项表[[#This Row],[选项表]],",","&lt;/x&gt;&lt;x&gt;") &amp;"&lt;/x&gt;&lt;/select&gt;","//x")
        )
    )
),"无合适选项，请联系作者更新数据")</f>
        <v>224</v>
      </c>
    </row>
    <row r="3301" spans="2:14" x14ac:dyDescent="0.4">
      <c r="B3301" s="4" t="s">
        <v>63</v>
      </c>
      <c r="C3301" s="4" t="s">
        <v>1873</v>
      </c>
      <c r="D3301">
        <v>80</v>
      </c>
      <c r="F3301" t="s">
        <v>1968</v>
      </c>
      <c r="G3301" s="4" t="s">
        <v>1875</v>
      </c>
      <c r="H3301" s="4" t="s">
        <v>2021</v>
      </c>
      <c r="I3301" s="4" t="str">
        <f t="shared" si="51"/>
        <v>选项表!$M$3301#</v>
      </c>
      <c r="J3301" s="4"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384</v>
      </c>
    </row>
    <row r="3302" spans="2:14" x14ac:dyDescent="0.4">
      <c r="B3302" s="4" t="s">
        <v>63</v>
      </c>
      <c r="C3302" s="4" t="s">
        <v>1873</v>
      </c>
      <c r="D3302">
        <v>80</v>
      </c>
      <c r="F3302" t="s">
        <v>1978</v>
      </c>
      <c r="G3302" s="4" t="s">
        <v>1875</v>
      </c>
      <c r="H3302" s="4" t="s">
        <v>2021</v>
      </c>
      <c r="I3302" s="4" t="str">
        <f t="shared" si="51"/>
        <v>选项表!$M$3302#</v>
      </c>
      <c r="J3302" s="4"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IFERROR(_xlfn._xlws.SORT(
    _xlfn.UNIQUE(
        TRANSPOSE(
            _xlfn.FILTERXML("&lt;select&gt;&lt;x&gt;"&amp;SUBSTITUTE(选项表[[#This Row],[选项表]],",","&lt;/x&gt;&lt;x&gt;") &amp;"&lt;/x&gt;&lt;/select&gt;","//x")
        )
    )
),"无合适选项，请联系作者更新数据")</f>
        <v>384</v>
      </c>
    </row>
    <row r="3303" spans="2:14" x14ac:dyDescent="0.4">
      <c r="B3303" s="4" t="s">
        <v>63</v>
      </c>
      <c r="C3303" s="4" t="s">
        <v>1873</v>
      </c>
      <c r="D3303">
        <v>96</v>
      </c>
      <c r="F3303" t="s">
        <v>1997</v>
      </c>
      <c r="G3303" s="4" t="s">
        <v>1875</v>
      </c>
      <c r="H3303" s="4" t="s">
        <v>2047</v>
      </c>
      <c r="I3303" s="4" t="str">
        <f t="shared" si="51"/>
        <v>选项表!$M$3303#</v>
      </c>
      <c r="J3303" s="4"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IFERROR(_xlfn._xlws.SORT(
    _xlfn.UNIQUE(
        TRANSPOSE(
            _xlfn.FILTERXML("&lt;select&gt;&lt;x&gt;"&amp;SUBSTITUTE(选项表[[#This Row],[选项表]],",","&lt;/x&gt;&lt;x&gt;") &amp;"&lt;/x&gt;&lt;/select&gt;","//x")
        )
    )
),"无合适选项，请联系作者更新数据")</f>
        <v>192</v>
      </c>
    </row>
    <row r="3304" spans="2:14" x14ac:dyDescent="0.4">
      <c r="B3304" s="4" t="s">
        <v>63</v>
      </c>
      <c r="C3304" s="4" t="s">
        <v>1873</v>
      </c>
      <c r="D3304">
        <v>96</v>
      </c>
      <c r="F3304" t="s">
        <v>1956</v>
      </c>
      <c r="G3304" s="4" t="s">
        <v>1875</v>
      </c>
      <c r="H3304" s="4" t="s">
        <v>2021</v>
      </c>
      <c r="I3304" s="4" t="str">
        <f t="shared" si="51"/>
        <v>选项表!$M$3304#</v>
      </c>
      <c r="J3304" s="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IFERROR(_xlfn._xlws.SORT(
    _xlfn.UNIQUE(
        TRANSPOSE(
            _xlfn.FILTERXML("&lt;select&gt;&lt;x&gt;"&amp;SUBSTITUTE(选项表[[#This Row],[选项表]],",","&lt;/x&gt;&lt;x&gt;") &amp;"&lt;/x&gt;&lt;/select&gt;","//x")
        )
    )
),"无合适选项，请联系作者更新数据")</f>
        <v>384</v>
      </c>
    </row>
    <row r="3305" spans="2:14" x14ac:dyDescent="0.4">
      <c r="B3305" s="4" t="s">
        <v>63</v>
      </c>
      <c r="C3305" s="4" t="s">
        <v>1873</v>
      </c>
      <c r="D3305">
        <v>96</v>
      </c>
      <c r="F3305" t="s">
        <v>1995</v>
      </c>
      <c r="G3305" s="4" t="s">
        <v>1875</v>
      </c>
      <c r="H3305" s="4" t="s">
        <v>2021</v>
      </c>
      <c r="I3305" s="4" t="str">
        <f t="shared" si="51"/>
        <v>选项表!$M$3305#</v>
      </c>
      <c r="J3305" s="4"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IFERROR(_xlfn._xlws.SORT(
    _xlfn.UNIQUE(
        TRANSPOSE(
            _xlfn.FILTERXML("&lt;select&gt;&lt;x&gt;"&amp;SUBSTITUTE(选项表[[#This Row],[选项表]],",","&lt;/x&gt;&lt;x&gt;") &amp;"&lt;/x&gt;&lt;/select&gt;","//x")
        )
    )
),"无合适选项，请联系作者更新数据")</f>
        <v>384</v>
      </c>
    </row>
    <row r="3306" spans="2:14" x14ac:dyDescent="0.4">
      <c r="B3306" s="4" t="s">
        <v>63</v>
      </c>
      <c r="C3306" s="4" t="s">
        <v>1873</v>
      </c>
      <c r="D3306">
        <v>96</v>
      </c>
      <c r="F3306" t="s">
        <v>2000</v>
      </c>
      <c r="G3306" s="4" t="s">
        <v>1875</v>
      </c>
      <c r="H3306" s="4" t="s">
        <v>2021</v>
      </c>
      <c r="I3306" s="4" t="str">
        <f t="shared" si="51"/>
        <v>选项表!$M$3306#</v>
      </c>
      <c r="J3306" s="4"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IFERROR(_xlfn._xlws.SORT(
    _xlfn.UNIQUE(
        TRANSPOSE(
            _xlfn.FILTERXML("&lt;select&gt;&lt;x&gt;"&amp;SUBSTITUTE(选项表[[#This Row],[选项表]],",","&lt;/x&gt;&lt;x&gt;") &amp;"&lt;/x&gt;&lt;/select&gt;","//x")
        )
    )
),"无合适选项，请联系作者更新数据")</f>
        <v>384</v>
      </c>
    </row>
    <row r="3307" spans="2:14" x14ac:dyDescent="0.4">
      <c r="B3307" s="4" t="s">
        <v>2260</v>
      </c>
      <c r="C3307" s="4" t="s">
        <v>1873</v>
      </c>
      <c r="D3307">
        <v>2</v>
      </c>
      <c r="F3307" t="s">
        <v>2261</v>
      </c>
      <c r="G3307" s="4" t="s">
        <v>1875</v>
      </c>
      <c r="H3307" s="4" t="s">
        <v>2038</v>
      </c>
      <c r="I3307" s="4" t="str">
        <f t="shared" si="51"/>
        <v>选项表!$M$3307#</v>
      </c>
      <c r="J3307" s="4"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N3307">IFERROR(_xlfn._xlws.SORT(
    _xlfn.UNIQUE(
        TRANSPOSE(
            _xlfn.FILTERXML("&lt;select&gt;&lt;x&gt;"&amp;SUBSTITUTE(选项表[[#This Row],[选项表]],",","&lt;/x&gt;&lt;x&gt;") &amp;"&lt;/x&gt;&lt;/select&gt;","//x")
        )
    )
),"无合适选项，请联系作者更新数据")</f>
        <v>4</v>
      </c>
      <c r="N3307">
        <v>8</v>
      </c>
    </row>
    <row r="3308" spans="2:14" x14ac:dyDescent="0.4">
      <c r="B3308" s="4" t="s">
        <v>2260</v>
      </c>
      <c r="C3308" s="4" t="s">
        <v>11</v>
      </c>
      <c r="D3308">
        <v>2</v>
      </c>
      <c r="F3308" t="s">
        <v>2261</v>
      </c>
      <c r="G3308" s="4" t="s">
        <v>1875</v>
      </c>
      <c r="H3308" s="4" t="s">
        <v>2038</v>
      </c>
      <c r="I3308" s="4" t="str">
        <f t="shared" si="51"/>
        <v>选项表!$M$3308#</v>
      </c>
      <c r="J3308" s="4"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N3308">IFERROR(_xlfn._xlws.SORT(
    _xlfn.UNIQUE(
        TRANSPOSE(
            _xlfn.FILTERXML("&lt;select&gt;&lt;x&gt;"&amp;SUBSTITUTE(选项表[[#This Row],[选项表]],",","&lt;/x&gt;&lt;x&gt;") &amp;"&lt;/x&gt;&lt;/select&gt;","//x")
        )
    )
),"无合适选项，请联系作者更新数据")</f>
        <v>4</v>
      </c>
      <c r="N3308">
        <v>8</v>
      </c>
    </row>
    <row r="3309" spans="2:14" x14ac:dyDescent="0.4">
      <c r="B3309" s="4" t="s">
        <v>2260</v>
      </c>
      <c r="C3309" s="4" t="s">
        <v>1872</v>
      </c>
      <c r="D3309">
        <v>2</v>
      </c>
      <c r="F3309" t="s">
        <v>2261</v>
      </c>
      <c r="G3309" s="4" t="s">
        <v>1875</v>
      </c>
      <c r="H3309" s="4" t="s">
        <v>2038</v>
      </c>
      <c r="I3309" s="4" t="str">
        <f t="shared" si="51"/>
        <v>选项表!$M$3309#</v>
      </c>
      <c r="J3309" s="4"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N3309">IFERROR(_xlfn._xlws.SORT(
    _xlfn.UNIQUE(
        TRANSPOSE(
            _xlfn.FILTERXML("&lt;select&gt;&lt;x&gt;"&amp;SUBSTITUTE(选项表[[#This Row],[选项表]],",","&lt;/x&gt;&lt;x&gt;") &amp;"&lt;/x&gt;&lt;/select&gt;","//x")
        )
    )
),"无合适选项，请联系作者更新数据")</f>
        <v>4</v>
      </c>
      <c r="N3309">
        <v>8</v>
      </c>
    </row>
    <row r="3310" spans="2:14" x14ac:dyDescent="0.4">
      <c r="B3310" s="4" t="s">
        <v>2260</v>
      </c>
      <c r="C3310" s="4" t="s">
        <v>1873</v>
      </c>
      <c r="D3310">
        <v>4</v>
      </c>
      <c r="F3310" t="s">
        <v>2261</v>
      </c>
      <c r="G3310" s="4" t="s">
        <v>1875</v>
      </c>
      <c r="H3310" s="4" t="s">
        <v>2217</v>
      </c>
      <c r="I3310" s="4" t="str">
        <f t="shared" si="51"/>
        <v>选项表!$M$3310#</v>
      </c>
      <c r="J3310" s="4"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8</v>
      </c>
      <c r="N3310">
        <v>16</v>
      </c>
    </row>
    <row r="3311" spans="2:14" x14ac:dyDescent="0.4">
      <c r="B3311" s="4" t="s">
        <v>2260</v>
      </c>
      <c r="C3311" s="4" t="s">
        <v>11</v>
      </c>
      <c r="D3311">
        <v>4</v>
      </c>
      <c r="F3311" t="s">
        <v>2261</v>
      </c>
      <c r="G3311" s="4" t="s">
        <v>1875</v>
      </c>
      <c r="H3311" s="4" t="s">
        <v>2217</v>
      </c>
      <c r="I3311" s="4" t="str">
        <f t="shared" si="51"/>
        <v>选项表!$M$3311#</v>
      </c>
      <c r="J3311" s="4"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8</v>
      </c>
      <c r="N3311">
        <v>16</v>
      </c>
    </row>
    <row r="3312" spans="2:14" x14ac:dyDescent="0.4">
      <c r="B3312" s="4" t="s">
        <v>2260</v>
      </c>
      <c r="C3312" s="4" t="s">
        <v>1872</v>
      </c>
      <c r="D3312">
        <v>4</v>
      </c>
      <c r="F3312" t="s">
        <v>2261</v>
      </c>
      <c r="G3312" s="4" t="s">
        <v>1875</v>
      </c>
      <c r="H3312" s="4" t="s">
        <v>2217</v>
      </c>
      <c r="I3312" s="4" t="str">
        <f t="shared" si="51"/>
        <v>选项表!$M$3312#</v>
      </c>
      <c r="J3312" s="4"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8</v>
      </c>
      <c r="N3312">
        <v>16</v>
      </c>
    </row>
    <row r="3313" spans="2:15" x14ac:dyDescent="0.4">
      <c r="B3313" s="4" t="s">
        <v>2260</v>
      </c>
      <c r="C3313" s="4" t="s">
        <v>1873</v>
      </c>
      <c r="D3313">
        <v>8</v>
      </c>
      <c r="F3313" t="s">
        <v>2261</v>
      </c>
      <c r="G3313" s="4" t="s">
        <v>1875</v>
      </c>
      <c r="H3313" s="4" t="s">
        <v>2218</v>
      </c>
      <c r="I3313" s="4" t="str">
        <f t="shared" si="51"/>
        <v>选项表!$M$3313#</v>
      </c>
      <c r="J3313" s="4"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16</v>
      </c>
      <c r="N3313">
        <v>32</v>
      </c>
    </row>
    <row r="3314" spans="2:15" x14ac:dyDescent="0.4">
      <c r="B3314" s="4" t="s">
        <v>2260</v>
      </c>
      <c r="C3314" s="4" t="s">
        <v>11</v>
      </c>
      <c r="D3314">
        <v>8</v>
      </c>
      <c r="F3314" t="s">
        <v>2261</v>
      </c>
      <c r="G3314" s="4" t="s">
        <v>1875</v>
      </c>
      <c r="H3314" s="4" t="s">
        <v>2218</v>
      </c>
      <c r="I3314" s="4" t="str">
        <f t="shared" si="51"/>
        <v>选项表!$M$3314#</v>
      </c>
      <c r="J3314" s="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16</v>
      </c>
      <c r="N3314">
        <v>32</v>
      </c>
    </row>
    <row r="3315" spans="2:15" x14ac:dyDescent="0.4">
      <c r="B3315" s="4" t="s">
        <v>2260</v>
      </c>
      <c r="C3315" s="4" t="s">
        <v>1872</v>
      </c>
      <c r="D3315">
        <v>8</v>
      </c>
      <c r="F3315" t="s">
        <v>2261</v>
      </c>
      <c r="G3315" s="4" t="s">
        <v>1875</v>
      </c>
      <c r="H3315" s="4" t="s">
        <v>2218</v>
      </c>
      <c r="I3315" s="4" t="str">
        <f t="shared" si="51"/>
        <v>选项表!$M$3315#</v>
      </c>
      <c r="J3315" s="4"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16</v>
      </c>
      <c r="N3315">
        <v>32</v>
      </c>
    </row>
    <row r="3316" spans="2:15" x14ac:dyDescent="0.4">
      <c r="B3316" s="4" t="s">
        <v>2260</v>
      </c>
      <c r="C3316" s="4" t="s">
        <v>1873</v>
      </c>
      <c r="D3316">
        <v>16</v>
      </c>
      <c r="F3316" t="s">
        <v>2261</v>
      </c>
      <c r="G3316" s="4" t="s">
        <v>1875</v>
      </c>
      <c r="H3316" s="4" t="s">
        <v>2219</v>
      </c>
      <c r="I3316" s="4" t="str">
        <f t="shared" si="51"/>
        <v>选项表!$M$3316#</v>
      </c>
      <c r="J3316" s="4"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N3316">IFERROR(_xlfn._xlws.SORT(
    _xlfn.UNIQUE(
        TRANSPOSE(
            _xlfn.FILTERXML("&lt;select&gt;&lt;x&gt;"&amp;SUBSTITUTE(选项表[[#This Row],[选项表]],",","&lt;/x&gt;&lt;x&gt;") &amp;"&lt;/x&gt;&lt;/select&gt;","//x")
        )
    )
),"无合适选项，请联系作者更新数据")</f>
        <v>32</v>
      </c>
      <c r="N3316">
        <v>64</v>
      </c>
    </row>
    <row r="3317" spans="2:15" x14ac:dyDescent="0.4">
      <c r="B3317" s="4" t="s">
        <v>2260</v>
      </c>
      <c r="C3317" s="4" t="s">
        <v>11</v>
      </c>
      <c r="D3317">
        <v>16</v>
      </c>
      <c r="F3317" t="s">
        <v>2261</v>
      </c>
      <c r="G3317" s="4" t="s">
        <v>1875</v>
      </c>
      <c r="H3317" s="4" t="s">
        <v>2219</v>
      </c>
      <c r="I3317" s="4" t="str">
        <f t="shared" si="51"/>
        <v>选项表!$M$3317#</v>
      </c>
      <c r="J3317" s="4"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N3317">IFERROR(_xlfn._xlws.SORT(
    _xlfn.UNIQUE(
        TRANSPOSE(
            _xlfn.FILTERXML("&lt;select&gt;&lt;x&gt;"&amp;SUBSTITUTE(选项表[[#This Row],[选项表]],",","&lt;/x&gt;&lt;x&gt;") &amp;"&lt;/x&gt;&lt;/select&gt;","//x")
        )
    )
),"无合适选项，请联系作者更新数据")</f>
        <v>32</v>
      </c>
      <c r="N3317">
        <v>64</v>
      </c>
    </row>
    <row r="3318" spans="2:15" x14ac:dyDescent="0.4">
      <c r="B3318" s="4" t="s">
        <v>2260</v>
      </c>
      <c r="C3318" s="4" t="s">
        <v>1872</v>
      </c>
      <c r="D3318">
        <v>16</v>
      </c>
      <c r="F3318" t="s">
        <v>2261</v>
      </c>
      <c r="G3318" s="4" t="s">
        <v>1875</v>
      </c>
      <c r="H3318" s="4" t="s">
        <v>2219</v>
      </c>
      <c r="I3318" s="4" t="str">
        <f t="shared" si="51"/>
        <v>选项表!$M$3318#</v>
      </c>
      <c r="J3318" s="4"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N3318">IFERROR(_xlfn._xlws.SORT(
    _xlfn.UNIQUE(
        TRANSPOSE(
            _xlfn.FILTERXML("&lt;select&gt;&lt;x&gt;"&amp;SUBSTITUTE(选项表[[#This Row],[选项表]],",","&lt;/x&gt;&lt;x&gt;") &amp;"&lt;/x&gt;&lt;/select&gt;","//x")
        )
    )
),"无合适选项，请联系作者更新数据")</f>
        <v>32</v>
      </c>
      <c r="N3318">
        <v>64</v>
      </c>
    </row>
    <row r="3319" spans="2:15" x14ac:dyDescent="0.4">
      <c r="B3319" s="4" t="s">
        <v>2260</v>
      </c>
      <c r="C3319" s="4" t="s">
        <v>1873</v>
      </c>
      <c r="D3319">
        <v>24</v>
      </c>
      <c r="F3319" t="s">
        <v>2261</v>
      </c>
      <c r="G3319" s="4" t="s">
        <v>1875</v>
      </c>
      <c r="H3319" s="4" t="s">
        <v>2307</v>
      </c>
      <c r="I3319" s="4" t="str">
        <f t="shared" si="51"/>
        <v>选项表!$M$3319#</v>
      </c>
      <c r="J3319" s="4"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O3319">IFERROR(_xlfn._xlws.SORT(
    _xlfn.UNIQUE(
        TRANSPOSE(
            _xlfn.FILTERXML("&lt;select&gt;&lt;x&gt;"&amp;SUBSTITUTE(选项表[[#This Row],[选项表]],",","&lt;/x&gt;&lt;x&gt;") &amp;"&lt;/x&gt;&lt;/select&gt;","//x")
        )
    )
),"无合适选项，请联系作者更新数据")</f>
        <v>48</v>
      </c>
      <c r="N3319">
        <v>64</v>
      </c>
      <c r="O3319">
        <v>96</v>
      </c>
    </row>
    <row r="3320" spans="2:15" x14ac:dyDescent="0.4">
      <c r="B3320" s="4" t="s">
        <v>2260</v>
      </c>
      <c r="C3320" s="4" t="s">
        <v>11</v>
      </c>
      <c r="D3320">
        <v>24</v>
      </c>
      <c r="F3320" t="s">
        <v>2261</v>
      </c>
      <c r="G3320" s="4" t="s">
        <v>1875</v>
      </c>
      <c r="H3320" s="4" t="s">
        <v>2307</v>
      </c>
      <c r="I3320" s="4" t="str">
        <f t="shared" si="51"/>
        <v>选项表!$M$3320#</v>
      </c>
      <c r="J3320" s="4"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O3320">IFERROR(_xlfn._xlws.SORT(
    _xlfn.UNIQUE(
        TRANSPOSE(
            _xlfn.FILTERXML("&lt;select&gt;&lt;x&gt;"&amp;SUBSTITUTE(选项表[[#This Row],[选项表]],",","&lt;/x&gt;&lt;x&gt;") &amp;"&lt;/x&gt;&lt;/select&gt;","//x")
        )
    )
),"无合适选项，请联系作者更新数据")</f>
        <v>48</v>
      </c>
      <c r="N3320">
        <v>64</v>
      </c>
      <c r="O3320">
        <v>96</v>
      </c>
    </row>
    <row r="3321" spans="2:15" x14ac:dyDescent="0.4">
      <c r="B3321" s="4" t="s">
        <v>2260</v>
      </c>
      <c r="C3321" s="4" t="s">
        <v>1872</v>
      </c>
      <c r="D3321">
        <v>24</v>
      </c>
      <c r="F3321" t="s">
        <v>2261</v>
      </c>
      <c r="G3321" s="4" t="s">
        <v>1875</v>
      </c>
      <c r="H3321" s="4" t="s">
        <v>2307</v>
      </c>
      <c r="I3321" s="4" t="str">
        <f t="shared" si="51"/>
        <v>选项表!$M$3321#</v>
      </c>
      <c r="J3321" s="4"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O3321">IFERROR(_xlfn._xlws.SORT(
    _xlfn.UNIQUE(
        TRANSPOSE(
            _xlfn.FILTERXML("&lt;select&gt;&lt;x&gt;"&amp;SUBSTITUTE(选项表[[#This Row],[选项表]],",","&lt;/x&gt;&lt;x&gt;") &amp;"&lt;/x&gt;&lt;/select&gt;","//x")
        )
    )
),"无合适选项，请联系作者更新数据")</f>
        <v>48</v>
      </c>
      <c r="N3321">
        <v>64</v>
      </c>
      <c r="O3321">
        <v>96</v>
      </c>
    </row>
    <row r="3322" spans="2:15" x14ac:dyDescent="0.4">
      <c r="B3322" s="4" t="s">
        <v>2260</v>
      </c>
      <c r="C3322" s="4" t="s">
        <v>1873</v>
      </c>
      <c r="D3322">
        <v>32</v>
      </c>
      <c r="F3322" t="s">
        <v>2261</v>
      </c>
      <c r="G3322" s="4" t="s">
        <v>1875</v>
      </c>
      <c r="H3322" s="4" t="s">
        <v>2220</v>
      </c>
      <c r="I3322" s="4" t="str">
        <f t="shared" si="51"/>
        <v>选项表!$M$3322#</v>
      </c>
      <c r="J3322" s="4"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64</v>
      </c>
      <c r="N3322">
        <v>128</v>
      </c>
    </row>
    <row r="3323" spans="2:15" x14ac:dyDescent="0.4">
      <c r="B3323" s="4" t="s">
        <v>2260</v>
      </c>
      <c r="C3323" s="4" t="s">
        <v>11</v>
      </c>
      <c r="D3323">
        <v>32</v>
      </c>
      <c r="F3323" t="s">
        <v>2261</v>
      </c>
      <c r="G3323" s="4" t="s">
        <v>1875</v>
      </c>
      <c r="H3323" s="4" t="s">
        <v>2220</v>
      </c>
      <c r="I3323" s="4" t="str">
        <f t="shared" si="51"/>
        <v>选项表!$M$3323#</v>
      </c>
      <c r="J3323" s="4"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64</v>
      </c>
      <c r="N3323">
        <v>128</v>
      </c>
    </row>
    <row r="3324" spans="2:15" x14ac:dyDescent="0.4">
      <c r="B3324" s="4" t="s">
        <v>2260</v>
      </c>
      <c r="C3324" s="4" t="s">
        <v>1872</v>
      </c>
      <c r="D3324">
        <v>32</v>
      </c>
      <c r="F3324" t="s">
        <v>2261</v>
      </c>
      <c r="G3324" s="4" t="s">
        <v>1875</v>
      </c>
      <c r="H3324" s="4" t="s">
        <v>2220</v>
      </c>
      <c r="I3324" s="4" t="str">
        <f t="shared" si="51"/>
        <v>选项表!$M$3324#</v>
      </c>
      <c r="J3324" s="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64</v>
      </c>
      <c r="N3324">
        <v>128</v>
      </c>
    </row>
    <row r="3325" spans="2:15" x14ac:dyDescent="0.4">
      <c r="B3325" s="4" t="s">
        <v>2260</v>
      </c>
      <c r="C3325" s="4" t="s">
        <v>1873</v>
      </c>
      <c r="D3325">
        <v>48</v>
      </c>
      <c r="F3325" t="s">
        <v>2261</v>
      </c>
      <c r="G3325" s="4" t="s">
        <v>1875</v>
      </c>
      <c r="H3325" s="4" t="s">
        <v>2221</v>
      </c>
      <c r="I3325" s="4" t="str">
        <f t="shared" si="51"/>
        <v>选项表!$M$3325#</v>
      </c>
      <c r="J3325" s="4"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96</v>
      </c>
      <c r="N3325">
        <v>192</v>
      </c>
    </row>
    <row r="3326" spans="2:15" x14ac:dyDescent="0.4">
      <c r="B3326" s="4" t="s">
        <v>2260</v>
      </c>
      <c r="C3326" s="4" t="s">
        <v>11</v>
      </c>
      <c r="D3326">
        <v>48</v>
      </c>
      <c r="F3326" t="s">
        <v>2261</v>
      </c>
      <c r="G3326" s="4" t="s">
        <v>1875</v>
      </c>
      <c r="H3326" s="4" t="s">
        <v>2221</v>
      </c>
      <c r="I3326" s="4" t="str">
        <f t="shared" si="51"/>
        <v>选项表!$M$3326#</v>
      </c>
      <c r="J3326" s="4"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96</v>
      </c>
      <c r="N3326">
        <v>192</v>
      </c>
    </row>
    <row r="3327" spans="2:15" x14ac:dyDescent="0.4">
      <c r="B3327" s="4" t="s">
        <v>2260</v>
      </c>
      <c r="C3327" s="4" t="s">
        <v>1872</v>
      </c>
      <c r="D3327">
        <v>48</v>
      </c>
      <c r="F3327" t="s">
        <v>2261</v>
      </c>
      <c r="G3327" s="4" t="s">
        <v>1875</v>
      </c>
      <c r="H3327" s="4" t="s">
        <v>2221</v>
      </c>
      <c r="I3327" s="4" t="str">
        <f t="shared" si="51"/>
        <v>选项表!$M$3327#</v>
      </c>
      <c r="J3327" s="4"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96</v>
      </c>
      <c r="N3327">
        <v>192</v>
      </c>
    </row>
    <row r="3328" spans="2:15" x14ac:dyDescent="0.4">
      <c r="B3328" s="4" t="s">
        <v>2260</v>
      </c>
      <c r="C3328" s="4" t="s">
        <v>1873</v>
      </c>
      <c r="D3328">
        <v>64</v>
      </c>
      <c r="F3328" t="s">
        <v>2261</v>
      </c>
      <c r="G3328" s="4" t="s">
        <v>1875</v>
      </c>
      <c r="H3328" s="4" t="s">
        <v>2228</v>
      </c>
      <c r="I3328" s="4" t="str">
        <f t="shared" si="51"/>
        <v>选项表!$M$3328#</v>
      </c>
      <c r="J3328" s="4"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N3328">IFERROR(_xlfn._xlws.SORT(
    _xlfn.UNIQUE(
        TRANSPOSE(
            _xlfn.FILTERXML("&lt;select&gt;&lt;x&gt;"&amp;SUBSTITUTE(选项表[[#This Row],[选项表]],",","&lt;/x&gt;&lt;x&gt;") &amp;"&lt;/x&gt;&lt;/select&gt;","//x")
        )
    )
),"无合适选项，请联系作者更新数据")</f>
        <v>192</v>
      </c>
      <c r="N3328">
        <v>256</v>
      </c>
    </row>
    <row r="3329" spans="2:14" x14ac:dyDescent="0.4">
      <c r="B3329" s="4" t="s">
        <v>2260</v>
      </c>
      <c r="C3329" s="4" t="s">
        <v>11</v>
      </c>
      <c r="D3329">
        <v>64</v>
      </c>
      <c r="F3329" t="s">
        <v>2261</v>
      </c>
      <c r="G3329" s="4" t="s">
        <v>1875</v>
      </c>
      <c r="H3329" s="4" t="s">
        <v>2228</v>
      </c>
      <c r="I3329" s="4" t="str">
        <f t="shared" si="51"/>
        <v>选项表!$M$3329#</v>
      </c>
      <c r="J3329" s="4"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N3329">IFERROR(_xlfn._xlws.SORT(
    _xlfn.UNIQUE(
        TRANSPOSE(
            _xlfn.FILTERXML("&lt;select&gt;&lt;x&gt;"&amp;SUBSTITUTE(选项表[[#This Row],[选项表]],",","&lt;/x&gt;&lt;x&gt;") &amp;"&lt;/x&gt;&lt;/select&gt;","//x")
        )
    )
),"无合适选项，请联系作者更新数据")</f>
        <v>192</v>
      </c>
      <c r="N3329">
        <v>256</v>
      </c>
    </row>
    <row r="3330" spans="2:14" x14ac:dyDescent="0.4">
      <c r="B3330" s="4" t="s">
        <v>2260</v>
      </c>
      <c r="C3330" s="4" t="s">
        <v>1872</v>
      </c>
      <c r="D3330">
        <v>64</v>
      </c>
      <c r="F3330" t="s">
        <v>2261</v>
      </c>
      <c r="G3330" s="4" t="s">
        <v>1875</v>
      </c>
      <c r="H3330" s="4" t="s">
        <v>2228</v>
      </c>
      <c r="I3330" s="4" t="str">
        <f t="shared" ref="I3330:I3393" si="52">"选项表!" &amp; ADDRESS(ROW(M3330),COLUMN(M3330)) &amp; "#"</f>
        <v>选项表!$M$3330#</v>
      </c>
      <c r="J3330" s="4"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N3330">IFERROR(_xlfn._xlws.SORT(
    _xlfn.UNIQUE(
        TRANSPOSE(
            _xlfn.FILTERXML("&lt;select&gt;&lt;x&gt;"&amp;SUBSTITUTE(选项表[[#This Row],[选项表]],",","&lt;/x&gt;&lt;x&gt;") &amp;"&lt;/x&gt;&lt;/select&gt;","//x")
        )
    )
),"无合适选项，请联系作者更新数据")</f>
        <v>192</v>
      </c>
      <c r="N3330">
        <v>256</v>
      </c>
    </row>
    <row r="3331" spans="2:14" x14ac:dyDescent="0.4">
      <c r="B3331" s="4" t="s">
        <v>2260</v>
      </c>
      <c r="C3331" s="4" t="s">
        <v>1873</v>
      </c>
      <c r="D3331">
        <v>76</v>
      </c>
      <c r="F3331" t="s">
        <v>2261</v>
      </c>
      <c r="G3331" s="4" t="s">
        <v>1875</v>
      </c>
      <c r="H3331" s="4" t="s">
        <v>2111</v>
      </c>
      <c r="I3331" s="4" t="str">
        <f t="shared" si="52"/>
        <v>选项表!$M$3331#</v>
      </c>
      <c r="J3331" s="4"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IFERROR(_xlfn._xlws.SORT(
    _xlfn.UNIQUE(
        TRANSPOSE(
            _xlfn.FILTERXML("&lt;select&gt;&lt;x&gt;"&amp;SUBSTITUTE(选项表[[#This Row],[选项表]],",","&lt;/x&gt;&lt;x&gt;") &amp;"&lt;/x&gt;&lt;/select&gt;","//x")
        )
    )
),"无合适选项，请联系作者更新数据")</f>
        <v>256</v>
      </c>
    </row>
    <row r="3332" spans="2:14" x14ac:dyDescent="0.4">
      <c r="B3332" s="4" t="s">
        <v>2260</v>
      </c>
      <c r="C3332" s="4" t="s">
        <v>11</v>
      </c>
      <c r="D3332">
        <v>76</v>
      </c>
      <c r="F3332" t="s">
        <v>2261</v>
      </c>
      <c r="G3332" s="4" t="s">
        <v>1875</v>
      </c>
      <c r="H3332" s="4" t="s">
        <v>2111</v>
      </c>
      <c r="I3332" s="4" t="str">
        <f t="shared" si="52"/>
        <v>选项表!$M$3332#</v>
      </c>
      <c r="J3332" s="4"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IFERROR(_xlfn._xlws.SORT(
    _xlfn.UNIQUE(
        TRANSPOSE(
            _xlfn.FILTERXML("&lt;select&gt;&lt;x&gt;"&amp;SUBSTITUTE(选项表[[#This Row],[选项表]],",","&lt;/x&gt;&lt;x&gt;") &amp;"&lt;/x&gt;&lt;/select&gt;","//x")
        )
    )
),"无合适选项，请联系作者更新数据")</f>
        <v>256</v>
      </c>
    </row>
    <row r="3333" spans="2:14" x14ac:dyDescent="0.4">
      <c r="B3333" s="4" t="s">
        <v>2260</v>
      </c>
      <c r="C3333" s="4" t="s">
        <v>1872</v>
      </c>
      <c r="D3333">
        <v>76</v>
      </c>
      <c r="F3333" t="s">
        <v>2261</v>
      </c>
      <c r="G3333" s="4" t="s">
        <v>1875</v>
      </c>
      <c r="H3333" s="4" t="s">
        <v>2111</v>
      </c>
      <c r="I3333" s="4" t="str">
        <f t="shared" si="52"/>
        <v>选项表!$M$3333#</v>
      </c>
      <c r="J3333" s="4"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IFERROR(_xlfn._xlws.SORT(
    _xlfn.UNIQUE(
        TRANSPOSE(
            _xlfn.FILTERXML("&lt;select&gt;&lt;x&gt;"&amp;SUBSTITUTE(选项表[[#This Row],[选项表]],",","&lt;/x&gt;&lt;x&gt;") &amp;"&lt;/x&gt;&lt;/select&gt;","//x")
        )
    )
),"无合适选项，请联系作者更新数据")</f>
        <v>256</v>
      </c>
    </row>
    <row r="3334" spans="2:14" x14ac:dyDescent="0.4">
      <c r="B3334" s="4" t="s">
        <v>2260</v>
      </c>
      <c r="C3334" s="4" t="s">
        <v>1873</v>
      </c>
      <c r="D3334">
        <v>2</v>
      </c>
      <c r="F3334" t="s">
        <v>2262</v>
      </c>
      <c r="G3334" s="4" t="s">
        <v>1875</v>
      </c>
      <c r="H3334" s="4" t="s">
        <v>2038</v>
      </c>
      <c r="I3334" s="4" t="str">
        <f t="shared" si="52"/>
        <v>选项表!$M$3334#</v>
      </c>
      <c r="J3334" s="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4</v>
      </c>
      <c r="N3334">
        <v>8</v>
      </c>
    </row>
    <row r="3335" spans="2:14" x14ac:dyDescent="0.4">
      <c r="B3335" s="4" t="s">
        <v>2260</v>
      </c>
      <c r="C3335" s="4" t="s">
        <v>11</v>
      </c>
      <c r="D3335">
        <v>2</v>
      </c>
      <c r="F3335" t="s">
        <v>2262</v>
      </c>
      <c r="G3335" s="4" t="s">
        <v>1875</v>
      </c>
      <c r="H3335" s="4" t="s">
        <v>2038</v>
      </c>
      <c r="I3335" s="4" t="str">
        <f t="shared" si="52"/>
        <v>选项表!$M$3335#</v>
      </c>
      <c r="J3335" s="4"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4</v>
      </c>
      <c r="N3335">
        <v>8</v>
      </c>
    </row>
    <row r="3336" spans="2:14" x14ac:dyDescent="0.4">
      <c r="B3336" s="4" t="s">
        <v>2260</v>
      </c>
      <c r="C3336" s="4" t="s">
        <v>1872</v>
      </c>
      <c r="D3336">
        <v>2</v>
      </c>
      <c r="F3336" t="s">
        <v>2262</v>
      </c>
      <c r="G3336" s="4" t="s">
        <v>1875</v>
      </c>
      <c r="H3336" s="4" t="s">
        <v>2038</v>
      </c>
      <c r="I3336" s="4" t="str">
        <f t="shared" si="52"/>
        <v>选项表!$M$3336#</v>
      </c>
      <c r="J3336" s="4"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4</v>
      </c>
      <c r="N3336">
        <v>8</v>
      </c>
    </row>
    <row r="3337" spans="2:14" x14ac:dyDescent="0.4">
      <c r="B3337" s="4" t="s">
        <v>2260</v>
      </c>
      <c r="C3337" s="4" t="s">
        <v>1873</v>
      </c>
      <c r="D3337">
        <v>4</v>
      </c>
      <c r="F3337" t="s">
        <v>2262</v>
      </c>
      <c r="G3337" s="4" t="s">
        <v>1875</v>
      </c>
      <c r="H3337" s="4" t="s">
        <v>2217</v>
      </c>
      <c r="I3337" s="4" t="str">
        <f t="shared" si="52"/>
        <v>选项表!$M$3337#</v>
      </c>
      <c r="J3337" s="4"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N3337">IFERROR(_xlfn._xlws.SORT(
    _xlfn.UNIQUE(
        TRANSPOSE(
            _xlfn.FILTERXML("&lt;select&gt;&lt;x&gt;"&amp;SUBSTITUTE(选项表[[#This Row],[选项表]],",","&lt;/x&gt;&lt;x&gt;") &amp;"&lt;/x&gt;&lt;/select&gt;","//x")
        )
    )
),"无合适选项，请联系作者更新数据")</f>
        <v>8</v>
      </c>
      <c r="N3337">
        <v>16</v>
      </c>
    </row>
    <row r="3338" spans="2:14" x14ac:dyDescent="0.4">
      <c r="B3338" s="4" t="s">
        <v>2260</v>
      </c>
      <c r="C3338" s="4" t="s">
        <v>11</v>
      </c>
      <c r="D3338">
        <v>4</v>
      </c>
      <c r="F3338" t="s">
        <v>2262</v>
      </c>
      <c r="G3338" s="4" t="s">
        <v>1875</v>
      </c>
      <c r="H3338" s="4" t="s">
        <v>2217</v>
      </c>
      <c r="I3338" s="4" t="str">
        <f t="shared" si="52"/>
        <v>选项表!$M$3338#</v>
      </c>
      <c r="J3338" s="4"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N3338">IFERROR(_xlfn._xlws.SORT(
    _xlfn.UNIQUE(
        TRANSPOSE(
            _xlfn.FILTERXML("&lt;select&gt;&lt;x&gt;"&amp;SUBSTITUTE(选项表[[#This Row],[选项表]],",","&lt;/x&gt;&lt;x&gt;") &amp;"&lt;/x&gt;&lt;/select&gt;","//x")
        )
    )
),"无合适选项，请联系作者更新数据")</f>
        <v>8</v>
      </c>
      <c r="N3338">
        <v>16</v>
      </c>
    </row>
    <row r="3339" spans="2:14" x14ac:dyDescent="0.4">
      <c r="B3339" s="4" t="s">
        <v>2260</v>
      </c>
      <c r="C3339" s="4" t="s">
        <v>1872</v>
      </c>
      <c r="D3339">
        <v>4</v>
      </c>
      <c r="F3339" t="s">
        <v>2262</v>
      </c>
      <c r="G3339" s="4" t="s">
        <v>1875</v>
      </c>
      <c r="H3339" s="4" t="s">
        <v>2217</v>
      </c>
      <c r="I3339" s="4" t="str">
        <f t="shared" si="52"/>
        <v>选项表!$M$3339#</v>
      </c>
      <c r="J3339" s="4"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N3339">IFERROR(_xlfn._xlws.SORT(
    _xlfn.UNIQUE(
        TRANSPOSE(
            _xlfn.FILTERXML("&lt;select&gt;&lt;x&gt;"&amp;SUBSTITUTE(选项表[[#This Row],[选项表]],",","&lt;/x&gt;&lt;x&gt;") &amp;"&lt;/x&gt;&lt;/select&gt;","//x")
        )
    )
),"无合适选项，请联系作者更新数据")</f>
        <v>8</v>
      </c>
      <c r="N3339">
        <v>16</v>
      </c>
    </row>
    <row r="3340" spans="2:14" x14ac:dyDescent="0.4">
      <c r="B3340" s="4" t="s">
        <v>2260</v>
      </c>
      <c r="C3340" s="4" t="s">
        <v>1873</v>
      </c>
      <c r="D3340">
        <v>8</v>
      </c>
      <c r="F3340" t="s">
        <v>2262</v>
      </c>
      <c r="G3340" s="4" t="s">
        <v>1875</v>
      </c>
      <c r="H3340" s="4" t="s">
        <v>2218</v>
      </c>
      <c r="I3340" s="4" t="str">
        <f t="shared" si="52"/>
        <v>选项表!$M$3340#</v>
      </c>
      <c r="J3340" s="4"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N3340">IFERROR(_xlfn._xlws.SORT(
    _xlfn.UNIQUE(
        TRANSPOSE(
            _xlfn.FILTERXML("&lt;select&gt;&lt;x&gt;"&amp;SUBSTITUTE(选项表[[#This Row],[选项表]],",","&lt;/x&gt;&lt;x&gt;") &amp;"&lt;/x&gt;&lt;/select&gt;","//x")
        )
    )
),"无合适选项，请联系作者更新数据")</f>
        <v>16</v>
      </c>
      <c r="N3340">
        <v>32</v>
      </c>
    </row>
    <row r="3341" spans="2:14" x14ac:dyDescent="0.4">
      <c r="B3341" s="4" t="s">
        <v>2260</v>
      </c>
      <c r="C3341" s="4" t="s">
        <v>11</v>
      </c>
      <c r="D3341">
        <v>8</v>
      </c>
      <c r="F3341" t="s">
        <v>2262</v>
      </c>
      <c r="G3341" s="4" t="s">
        <v>1875</v>
      </c>
      <c r="H3341" s="4" t="s">
        <v>2218</v>
      </c>
      <c r="I3341" s="4" t="str">
        <f t="shared" si="52"/>
        <v>选项表!$M$3341#</v>
      </c>
      <c r="J3341" s="4"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16</v>
      </c>
      <c r="N3341">
        <v>32</v>
      </c>
    </row>
    <row r="3342" spans="2:14" x14ac:dyDescent="0.4">
      <c r="B3342" s="4" t="s">
        <v>2260</v>
      </c>
      <c r="C3342" s="4" t="s">
        <v>1872</v>
      </c>
      <c r="D3342">
        <v>8</v>
      </c>
      <c r="F3342" t="s">
        <v>2262</v>
      </c>
      <c r="G3342" s="4" t="s">
        <v>1875</v>
      </c>
      <c r="H3342" s="4" t="s">
        <v>2218</v>
      </c>
      <c r="I3342" s="4" t="str">
        <f t="shared" si="52"/>
        <v>选项表!$M$3342#</v>
      </c>
      <c r="J3342" s="4"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16</v>
      </c>
      <c r="N3342">
        <v>32</v>
      </c>
    </row>
    <row r="3343" spans="2:14" x14ac:dyDescent="0.4">
      <c r="B3343" s="4" t="s">
        <v>2260</v>
      </c>
      <c r="C3343" s="4" t="s">
        <v>1873</v>
      </c>
      <c r="D3343">
        <v>16</v>
      </c>
      <c r="F3343" t="s">
        <v>2262</v>
      </c>
      <c r="G3343" s="4" t="s">
        <v>1875</v>
      </c>
      <c r="H3343" s="4" t="s">
        <v>2219</v>
      </c>
      <c r="I3343" s="4" t="str">
        <f t="shared" si="52"/>
        <v>选项表!$M$3343#</v>
      </c>
      <c r="J3343" s="4"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32</v>
      </c>
      <c r="N3343">
        <v>64</v>
      </c>
    </row>
    <row r="3344" spans="2:14" x14ac:dyDescent="0.4">
      <c r="B3344" s="4" t="s">
        <v>2260</v>
      </c>
      <c r="C3344" s="4" t="s">
        <v>11</v>
      </c>
      <c r="D3344">
        <v>16</v>
      </c>
      <c r="F3344" t="s">
        <v>2262</v>
      </c>
      <c r="G3344" s="4" t="s">
        <v>1875</v>
      </c>
      <c r="H3344" s="4" t="s">
        <v>2219</v>
      </c>
      <c r="I3344" s="4" t="str">
        <f t="shared" si="52"/>
        <v>选项表!$M$3344#</v>
      </c>
      <c r="J3344" s="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N3344">IFERROR(_xlfn._xlws.SORT(
    _xlfn.UNIQUE(
        TRANSPOSE(
            _xlfn.FILTERXML("&lt;select&gt;&lt;x&gt;"&amp;SUBSTITUTE(选项表[[#This Row],[选项表]],",","&lt;/x&gt;&lt;x&gt;") &amp;"&lt;/x&gt;&lt;/select&gt;","//x")
        )
    )
),"无合适选项，请联系作者更新数据")</f>
        <v>32</v>
      </c>
      <c r="N3344">
        <v>64</v>
      </c>
    </row>
    <row r="3345" spans="2:14" x14ac:dyDescent="0.4">
      <c r="B3345" s="4" t="s">
        <v>2260</v>
      </c>
      <c r="C3345" s="4" t="s">
        <v>1872</v>
      </c>
      <c r="D3345">
        <v>16</v>
      </c>
      <c r="F3345" t="s">
        <v>2262</v>
      </c>
      <c r="G3345" s="4" t="s">
        <v>1875</v>
      </c>
      <c r="H3345" s="4" t="s">
        <v>2219</v>
      </c>
      <c r="I3345" s="4" t="str">
        <f t="shared" si="52"/>
        <v>选项表!$M$3345#</v>
      </c>
      <c r="J3345" s="4"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N3345">IFERROR(_xlfn._xlws.SORT(
    _xlfn.UNIQUE(
        TRANSPOSE(
            _xlfn.FILTERXML("&lt;select&gt;&lt;x&gt;"&amp;SUBSTITUTE(选项表[[#This Row],[选项表]],",","&lt;/x&gt;&lt;x&gt;") &amp;"&lt;/x&gt;&lt;/select&gt;","//x")
        )
    )
),"无合适选项，请联系作者更新数据")</f>
        <v>32</v>
      </c>
      <c r="N3345">
        <v>64</v>
      </c>
    </row>
    <row r="3346" spans="2:14" x14ac:dyDescent="0.4">
      <c r="B3346" s="4" t="s">
        <v>2260</v>
      </c>
      <c r="C3346" s="4" t="s">
        <v>1873</v>
      </c>
      <c r="D3346">
        <v>32</v>
      </c>
      <c r="F3346" t="s">
        <v>2262</v>
      </c>
      <c r="G3346" s="4" t="s">
        <v>1875</v>
      </c>
      <c r="H3346" s="4" t="s">
        <v>2220</v>
      </c>
      <c r="I3346" s="4" t="str">
        <f t="shared" si="52"/>
        <v>选项表!$M$3346#</v>
      </c>
      <c r="J3346" s="4"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N3346">IFERROR(_xlfn._xlws.SORT(
    _xlfn.UNIQUE(
        TRANSPOSE(
            _xlfn.FILTERXML("&lt;select&gt;&lt;x&gt;"&amp;SUBSTITUTE(选项表[[#This Row],[选项表]],",","&lt;/x&gt;&lt;x&gt;") &amp;"&lt;/x&gt;&lt;/select&gt;","//x")
        )
    )
),"无合适选项，请联系作者更新数据")</f>
        <v>64</v>
      </c>
      <c r="N3346">
        <v>128</v>
      </c>
    </row>
    <row r="3347" spans="2:14" x14ac:dyDescent="0.4">
      <c r="B3347" s="4" t="s">
        <v>2260</v>
      </c>
      <c r="C3347" s="4" t="s">
        <v>11</v>
      </c>
      <c r="D3347">
        <v>32</v>
      </c>
      <c r="F3347" t="s">
        <v>2262</v>
      </c>
      <c r="G3347" s="4" t="s">
        <v>1875</v>
      </c>
      <c r="H3347" s="4" t="s">
        <v>2220</v>
      </c>
      <c r="I3347" s="4" t="str">
        <f t="shared" si="52"/>
        <v>选项表!$M$3347#</v>
      </c>
      <c r="J3347" s="4"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N3347">IFERROR(_xlfn._xlws.SORT(
    _xlfn.UNIQUE(
        TRANSPOSE(
            _xlfn.FILTERXML("&lt;select&gt;&lt;x&gt;"&amp;SUBSTITUTE(选项表[[#This Row],[选项表]],",","&lt;/x&gt;&lt;x&gt;") &amp;"&lt;/x&gt;&lt;/select&gt;","//x")
        )
    )
),"无合适选项，请联系作者更新数据")</f>
        <v>64</v>
      </c>
      <c r="N3347">
        <v>128</v>
      </c>
    </row>
    <row r="3348" spans="2:14" x14ac:dyDescent="0.4">
      <c r="B3348" s="4" t="s">
        <v>2260</v>
      </c>
      <c r="C3348" s="4" t="s">
        <v>1872</v>
      </c>
      <c r="D3348">
        <v>32</v>
      </c>
      <c r="F3348" t="s">
        <v>2262</v>
      </c>
      <c r="G3348" s="4" t="s">
        <v>1875</v>
      </c>
      <c r="H3348" s="4" t="s">
        <v>2220</v>
      </c>
      <c r="I3348" s="4" t="str">
        <f t="shared" si="52"/>
        <v>选项表!$M$3348#</v>
      </c>
      <c r="J3348" s="4"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N3348">IFERROR(_xlfn._xlws.SORT(
    _xlfn.UNIQUE(
        TRANSPOSE(
            _xlfn.FILTERXML("&lt;select&gt;&lt;x&gt;"&amp;SUBSTITUTE(选项表[[#This Row],[选项表]],",","&lt;/x&gt;&lt;x&gt;") &amp;"&lt;/x&gt;&lt;/select&gt;","//x")
        )
    )
),"无合适选项，请联系作者更新数据")</f>
        <v>64</v>
      </c>
      <c r="N3348">
        <v>128</v>
      </c>
    </row>
    <row r="3349" spans="2:14" x14ac:dyDescent="0.4">
      <c r="B3349" s="4" t="s">
        <v>2260</v>
      </c>
      <c r="C3349" s="4" t="s">
        <v>1873</v>
      </c>
      <c r="D3349">
        <v>48</v>
      </c>
      <c r="F3349" t="s">
        <v>2262</v>
      </c>
      <c r="G3349" s="4" t="s">
        <v>1875</v>
      </c>
      <c r="H3349" s="4" t="s">
        <v>2221</v>
      </c>
      <c r="I3349" s="4" t="str">
        <f t="shared" si="52"/>
        <v>选项表!$M$3349#</v>
      </c>
      <c r="J3349" s="4"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N3349">IFERROR(_xlfn._xlws.SORT(
    _xlfn.UNIQUE(
        TRANSPOSE(
            _xlfn.FILTERXML("&lt;select&gt;&lt;x&gt;"&amp;SUBSTITUTE(选项表[[#This Row],[选项表]],",","&lt;/x&gt;&lt;x&gt;") &amp;"&lt;/x&gt;&lt;/select&gt;","//x")
        )
    )
),"无合适选项，请联系作者更新数据")</f>
        <v>96</v>
      </c>
      <c r="N3349">
        <v>192</v>
      </c>
    </row>
    <row r="3350" spans="2:14" x14ac:dyDescent="0.4">
      <c r="B3350" s="4" t="s">
        <v>2260</v>
      </c>
      <c r="C3350" s="4" t="s">
        <v>11</v>
      </c>
      <c r="D3350">
        <v>48</v>
      </c>
      <c r="F3350" t="s">
        <v>2262</v>
      </c>
      <c r="G3350" s="4" t="s">
        <v>1875</v>
      </c>
      <c r="H3350" s="4" t="s">
        <v>2221</v>
      </c>
      <c r="I3350" s="4" t="str">
        <f t="shared" si="52"/>
        <v>选项表!$M$3350#</v>
      </c>
      <c r="J3350" s="4"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N3350">IFERROR(_xlfn._xlws.SORT(
    _xlfn.UNIQUE(
        TRANSPOSE(
            _xlfn.FILTERXML("&lt;select&gt;&lt;x&gt;"&amp;SUBSTITUTE(选项表[[#This Row],[选项表]],",","&lt;/x&gt;&lt;x&gt;") &amp;"&lt;/x&gt;&lt;/select&gt;","//x")
        )
    )
),"无合适选项，请联系作者更新数据")</f>
        <v>96</v>
      </c>
      <c r="N3350">
        <v>192</v>
      </c>
    </row>
    <row r="3351" spans="2:14" x14ac:dyDescent="0.4">
      <c r="B3351" s="4" t="s">
        <v>2260</v>
      </c>
      <c r="C3351" s="4" t="s">
        <v>1872</v>
      </c>
      <c r="D3351">
        <v>48</v>
      </c>
      <c r="F3351" t="s">
        <v>2262</v>
      </c>
      <c r="G3351" s="4" t="s">
        <v>1875</v>
      </c>
      <c r="H3351" s="4" t="s">
        <v>2221</v>
      </c>
      <c r="I3351" s="4" t="str">
        <f t="shared" si="52"/>
        <v>选项表!$M$3351#</v>
      </c>
      <c r="J3351" s="4"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N3351">IFERROR(_xlfn._xlws.SORT(
    _xlfn.UNIQUE(
        TRANSPOSE(
            _xlfn.FILTERXML("&lt;select&gt;&lt;x&gt;"&amp;SUBSTITUTE(选项表[[#This Row],[选项表]],",","&lt;/x&gt;&lt;x&gt;") &amp;"&lt;/x&gt;&lt;/select&gt;","//x")
        )
    )
),"无合适选项，请联系作者更新数据")</f>
        <v>96</v>
      </c>
      <c r="N3351">
        <v>192</v>
      </c>
    </row>
    <row r="3352" spans="2:14" x14ac:dyDescent="0.4">
      <c r="B3352" s="4" t="s">
        <v>2260</v>
      </c>
      <c r="C3352" s="4" t="s">
        <v>1873</v>
      </c>
      <c r="D3352">
        <v>64</v>
      </c>
      <c r="F3352" t="s">
        <v>2262</v>
      </c>
      <c r="G3352" s="4" t="s">
        <v>1875</v>
      </c>
      <c r="H3352" s="4" t="s">
        <v>2222</v>
      </c>
      <c r="I3352" s="4" t="str">
        <f t="shared" si="52"/>
        <v>选项表!$M$3352#</v>
      </c>
      <c r="J3352" s="4"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N3352">IFERROR(_xlfn._xlws.SORT(
    _xlfn.UNIQUE(
        TRANSPOSE(
            _xlfn.FILTERXML("&lt;select&gt;&lt;x&gt;"&amp;SUBSTITUTE(选项表[[#This Row],[选项表]],",","&lt;/x&gt;&lt;x&gt;") &amp;"&lt;/x&gt;&lt;/select&gt;","//x")
        )
    )
),"无合适选项，请联系作者更新数据")</f>
        <v>128</v>
      </c>
      <c r="N3352">
        <v>256</v>
      </c>
    </row>
    <row r="3353" spans="2:14" x14ac:dyDescent="0.4">
      <c r="B3353" s="4" t="s">
        <v>2260</v>
      </c>
      <c r="C3353" s="4" t="s">
        <v>11</v>
      </c>
      <c r="D3353">
        <v>64</v>
      </c>
      <c r="F3353" t="s">
        <v>2262</v>
      </c>
      <c r="G3353" s="4" t="s">
        <v>1875</v>
      </c>
      <c r="H3353" s="4" t="s">
        <v>2222</v>
      </c>
      <c r="I3353" s="4" t="str">
        <f t="shared" si="52"/>
        <v>选项表!$M$3353#</v>
      </c>
      <c r="J3353" s="4"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N3353">IFERROR(_xlfn._xlws.SORT(
    _xlfn.UNIQUE(
        TRANSPOSE(
            _xlfn.FILTERXML("&lt;select&gt;&lt;x&gt;"&amp;SUBSTITUTE(选项表[[#This Row],[选项表]],",","&lt;/x&gt;&lt;x&gt;") &amp;"&lt;/x&gt;&lt;/select&gt;","//x")
        )
    )
),"无合适选项，请联系作者更新数据")</f>
        <v>128</v>
      </c>
      <c r="N3353">
        <v>256</v>
      </c>
    </row>
    <row r="3354" spans="2:14" x14ac:dyDescent="0.4">
      <c r="B3354" s="4" t="s">
        <v>2260</v>
      </c>
      <c r="C3354" s="4" t="s">
        <v>1872</v>
      </c>
      <c r="D3354">
        <v>64</v>
      </c>
      <c r="F3354" t="s">
        <v>2262</v>
      </c>
      <c r="G3354" s="4" t="s">
        <v>1875</v>
      </c>
      <c r="H3354" s="4" t="s">
        <v>2222</v>
      </c>
      <c r="I3354" s="4" t="str">
        <f t="shared" si="52"/>
        <v>选项表!$M$3354#</v>
      </c>
      <c r="J3354" s="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N3354">IFERROR(_xlfn._xlws.SORT(
    _xlfn.UNIQUE(
        TRANSPOSE(
            _xlfn.FILTERXML("&lt;select&gt;&lt;x&gt;"&amp;SUBSTITUTE(选项表[[#This Row],[选项表]],",","&lt;/x&gt;&lt;x&gt;") &amp;"&lt;/x&gt;&lt;/select&gt;","//x")
        )
    )
),"无合适选项，请联系作者更新数据")</f>
        <v>128</v>
      </c>
      <c r="N3354">
        <v>256</v>
      </c>
    </row>
    <row r="3355" spans="2:14" x14ac:dyDescent="0.4">
      <c r="B3355" s="4" t="s">
        <v>2260</v>
      </c>
      <c r="C3355" s="4" t="s">
        <v>1873</v>
      </c>
      <c r="D3355">
        <v>80</v>
      </c>
      <c r="F3355" t="s">
        <v>2262</v>
      </c>
      <c r="G3355" s="4" t="s">
        <v>1875</v>
      </c>
      <c r="H3355" s="4" t="s">
        <v>2224</v>
      </c>
      <c r="I3355" s="4" t="str">
        <f t="shared" si="52"/>
        <v>选项表!$M$3355#</v>
      </c>
      <c r="J3355" s="4"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N3355">IFERROR(_xlfn._xlws.SORT(
    _xlfn.UNIQUE(
        TRANSPOSE(
            _xlfn.FILTERXML("&lt;select&gt;&lt;x&gt;"&amp;SUBSTITUTE(选项表[[#This Row],[选项表]],",","&lt;/x&gt;&lt;x&gt;") &amp;"&lt;/x&gt;&lt;/select&gt;","//x")
        )
    )
),"无合适选项，请联系作者更新数据")</f>
        <v>160</v>
      </c>
      <c r="N3355">
        <v>320</v>
      </c>
    </row>
    <row r="3356" spans="2:14" x14ac:dyDescent="0.4">
      <c r="B3356" s="4" t="s">
        <v>2260</v>
      </c>
      <c r="C3356" s="4" t="s">
        <v>11</v>
      </c>
      <c r="D3356">
        <v>80</v>
      </c>
      <c r="F3356" t="s">
        <v>2262</v>
      </c>
      <c r="G3356" s="4" t="s">
        <v>1875</v>
      </c>
      <c r="H3356" s="4" t="s">
        <v>2224</v>
      </c>
      <c r="I3356" s="4" t="str">
        <f t="shared" si="52"/>
        <v>选项表!$M$3356#</v>
      </c>
      <c r="J3356" s="4"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N3356">IFERROR(_xlfn._xlws.SORT(
    _xlfn.UNIQUE(
        TRANSPOSE(
            _xlfn.FILTERXML("&lt;select&gt;&lt;x&gt;"&amp;SUBSTITUTE(选项表[[#This Row],[选项表]],",","&lt;/x&gt;&lt;x&gt;") &amp;"&lt;/x&gt;&lt;/select&gt;","//x")
        )
    )
),"无合适选项，请联系作者更新数据")</f>
        <v>160</v>
      </c>
      <c r="N3356">
        <v>320</v>
      </c>
    </row>
    <row r="3357" spans="2:14" x14ac:dyDescent="0.4">
      <c r="B3357" s="4" t="s">
        <v>2260</v>
      </c>
      <c r="C3357" s="4" t="s">
        <v>1872</v>
      </c>
      <c r="D3357">
        <v>80</v>
      </c>
      <c r="F3357" t="s">
        <v>2262</v>
      </c>
      <c r="G3357" s="4" t="s">
        <v>1875</v>
      </c>
      <c r="H3357" s="4" t="s">
        <v>2224</v>
      </c>
      <c r="I3357" s="4" t="str">
        <f t="shared" si="52"/>
        <v>选项表!$M$3357#</v>
      </c>
      <c r="J3357" s="4"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N3357">IFERROR(_xlfn._xlws.SORT(
    _xlfn.UNIQUE(
        TRANSPOSE(
            _xlfn.FILTERXML("&lt;select&gt;&lt;x&gt;"&amp;SUBSTITUTE(选项表[[#This Row],[选项表]],",","&lt;/x&gt;&lt;x&gt;") &amp;"&lt;/x&gt;&lt;/select&gt;","//x")
        )
    )
),"无合适选项，请联系作者更新数据")</f>
        <v>160</v>
      </c>
      <c r="N3357">
        <v>320</v>
      </c>
    </row>
    <row r="3358" spans="2:14" x14ac:dyDescent="0.4">
      <c r="B3358" s="4" t="s">
        <v>2260</v>
      </c>
      <c r="C3358" s="4" t="s">
        <v>1873</v>
      </c>
      <c r="D3358">
        <v>96</v>
      </c>
      <c r="F3358" t="s">
        <v>2262</v>
      </c>
      <c r="G3358" s="4" t="s">
        <v>1875</v>
      </c>
      <c r="H3358" s="4" t="s">
        <v>2225</v>
      </c>
      <c r="I3358" s="4" t="str">
        <f t="shared" si="52"/>
        <v>选项表!$M$3358#</v>
      </c>
      <c r="J3358" s="4"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N3358">IFERROR(_xlfn._xlws.SORT(
    _xlfn.UNIQUE(
        TRANSPOSE(
            _xlfn.FILTERXML("&lt;select&gt;&lt;x&gt;"&amp;SUBSTITUTE(选项表[[#This Row],[选项表]],",","&lt;/x&gt;&lt;x&gt;") &amp;"&lt;/x&gt;&lt;/select&gt;","//x")
        )
    )
),"无合适选项，请联系作者更新数据")</f>
        <v>192</v>
      </c>
      <c r="N3358">
        <v>384</v>
      </c>
    </row>
    <row r="3359" spans="2:14" x14ac:dyDescent="0.4">
      <c r="B3359" s="4" t="s">
        <v>2260</v>
      </c>
      <c r="C3359" s="4" t="s">
        <v>11</v>
      </c>
      <c r="D3359">
        <v>96</v>
      </c>
      <c r="F3359" t="s">
        <v>2262</v>
      </c>
      <c r="G3359" s="4" t="s">
        <v>1875</v>
      </c>
      <c r="H3359" s="4" t="s">
        <v>2225</v>
      </c>
      <c r="I3359" s="4" t="str">
        <f t="shared" si="52"/>
        <v>选项表!$M$3359#</v>
      </c>
      <c r="J3359" s="4"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N3359">IFERROR(_xlfn._xlws.SORT(
    _xlfn.UNIQUE(
        TRANSPOSE(
            _xlfn.FILTERXML("&lt;select&gt;&lt;x&gt;"&amp;SUBSTITUTE(选项表[[#This Row],[选项表]],",","&lt;/x&gt;&lt;x&gt;") &amp;"&lt;/x&gt;&lt;/select&gt;","//x")
        )
    )
),"无合适选项，请联系作者更新数据")</f>
        <v>192</v>
      </c>
      <c r="N3359">
        <v>384</v>
      </c>
    </row>
    <row r="3360" spans="2:14" x14ac:dyDescent="0.4">
      <c r="B3360" s="4" t="s">
        <v>2260</v>
      </c>
      <c r="C3360" s="4" t="s">
        <v>1872</v>
      </c>
      <c r="D3360">
        <v>96</v>
      </c>
      <c r="F3360" t="s">
        <v>2262</v>
      </c>
      <c r="G3360" s="4" t="s">
        <v>1875</v>
      </c>
      <c r="H3360" s="4" t="s">
        <v>2225</v>
      </c>
      <c r="I3360" s="4" t="str">
        <f t="shared" si="52"/>
        <v>选项表!$M$3360#</v>
      </c>
      <c r="J3360" s="4"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N3360">IFERROR(_xlfn._xlws.SORT(
    _xlfn.UNIQUE(
        TRANSPOSE(
            _xlfn.FILTERXML("&lt;select&gt;&lt;x&gt;"&amp;SUBSTITUTE(选项表[[#This Row],[选项表]],",","&lt;/x&gt;&lt;x&gt;") &amp;"&lt;/x&gt;&lt;/select&gt;","//x")
        )
    )
),"无合适选项，请联系作者更新数据")</f>
        <v>192</v>
      </c>
      <c r="N3360">
        <v>384</v>
      </c>
    </row>
    <row r="3361" spans="2:14" x14ac:dyDescent="0.4">
      <c r="B3361" s="4" t="s">
        <v>2260</v>
      </c>
      <c r="C3361" s="4" t="s">
        <v>1873</v>
      </c>
      <c r="D3361">
        <v>116</v>
      </c>
      <c r="F3361" t="s">
        <v>2262</v>
      </c>
      <c r="G3361" s="4" t="s">
        <v>1875</v>
      </c>
      <c r="H3361" s="4" t="s">
        <v>2074</v>
      </c>
      <c r="I3361" s="4" t="str">
        <f t="shared" si="52"/>
        <v>选项表!$M$3361#</v>
      </c>
      <c r="J3361" s="4"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N3361">IFERROR(_xlfn._xlws.SORT(
    _xlfn.UNIQUE(
        TRANSPOSE(
            _xlfn.FILTERXML("&lt;select&gt;&lt;x&gt;"&amp;SUBSTITUTE(选项表[[#This Row],[选项表]],",","&lt;/x&gt;&lt;x&gt;") &amp;"&lt;/x&gt;&lt;/select&gt;","//x")
        )
    )
),"无合适选项，请联系作者更新数据")</f>
        <v>216</v>
      </c>
      <c r="N3361">
        <v>470</v>
      </c>
    </row>
    <row r="3362" spans="2:14" x14ac:dyDescent="0.4">
      <c r="B3362" s="4" t="s">
        <v>2260</v>
      </c>
      <c r="C3362" s="4" t="s">
        <v>11</v>
      </c>
      <c r="D3362">
        <v>116</v>
      </c>
      <c r="F3362" t="s">
        <v>2262</v>
      </c>
      <c r="G3362" s="4" t="s">
        <v>1875</v>
      </c>
      <c r="H3362" s="4" t="s">
        <v>2074</v>
      </c>
      <c r="I3362" s="4" t="str">
        <f t="shared" si="52"/>
        <v>选项表!$M$3362#</v>
      </c>
      <c r="J3362" s="4"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N3362">IFERROR(_xlfn._xlws.SORT(
    _xlfn.UNIQUE(
        TRANSPOSE(
            _xlfn.FILTERXML("&lt;select&gt;&lt;x&gt;"&amp;SUBSTITUTE(选项表[[#This Row],[选项表]],",","&lt;/x&gt;&lt;x&gt;") &amp;"&lt;/x&gt;&lt;/select&gt;","//x")
        )
    )
),"无合适选项，请联系作者更新数据")</f>
        <v>216</v>
      </c>
      <c r="N3362">
        <v>470</v>
      </c>
    </row>
    <row r="3363" spans="2:14" x14ac:dyDescent="0.4">
      <c r="B3363" s="4" t="s">
        <v>2260</v>
      </c>
      <c r="C3363" s="4" t="s">
        <v>1872</v>
      </c>
      <c r="D3363">
        <v>116</v>
      </c>
      <c r="F3363" t="s">
        <v>2262</v>
      </c>
      <c r="G3363" s="4" t="s">
        <v>1875</v>
      </c>
      <c r="H3363" s="4" t="s">
        <v>2074</v>
      </c>
      <c r="I3363" s="4" t="str">
        <f t="shared" si="52"/>
        <v>选项表!$M$3363#</v>
      </c>
      <c r="J3363" s="4"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N3363">IFERROR(_xlfn._xlws.SORT(
    _xlfn.UNIQUE(
        TRANSPOSE(
            _xlfn.FILTERXML("&lt;select&gt;&lt;x&gt;"&amp;SUBSTITUTE(选项表[[#This Row],[选项表]],",","&lt;/x&gt;&lt;x&gt;") &amp;"&lt;/x&gt;&lt;/select&gt;","//x")
        )
    )
),"无合适选项，请联系作者更新数据")</f>
        <v>216</v>
      </c>
      <c r="N3363">
        <v>470</v>
      </c>
    </row>
    <row r="3364" spans="2:14" x14ac:dyDescent="0.4">
      <c r="B3364" s="4" t="s">
        <v>2260</v>
      </c>
      <c r="C3364" s="4" t="s">
        <v>1873</v>
      </c>
      <c r="D3364">
        <v>128</v>
      </c>
      <c r="F3364" t="s">
        <v>2262</v>
      </c>
      <c r="G3364" s="4" t="s">
        <v>1875</v>
      </c>
      <c r="H3364" s="4" t="s">
        <v>2320</v>
      </c>
      <c r="I3364" s="4" t="str">
        <f t="shared" si="52"/>
        <v>选项表!$M$3364#</v>
      </c>
      <c r="J3364" s="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N3364">IFERROR(_xlfn._xlws.SORT(
    _xlfn.UNIQUE(
        TRANSPOSE(
            _xlfn.FILTERXML("&lt;select&gt;&lt;x&gt;"&amp;SUBSTITUTE(选项表[[#This Row],[选项表]],",","&lt;/x&gt;&lt;x&gt;") &amp;"&lt;/x&gt;&lt;/select&gt;","//x")
        )
    )
),"无合适选项，请联系作者更新数据")</f>
        <v>256</v>
      </c>
      <c r="N3364">
        <v>512</v>
      </c>
    </row>
    <row r="3365" spans="2:14" x14ac:dyDescent="0.4">
      <c r="B3365" s="4" t="s">
        <v>2260</v>
      </c>
      <c r="C3365" s="4" t="s">
        <v>11</v>
      </c>
      <c r="D3365">
        <v>128</v>
      </c>
      <c r="F3365" t="s">
        <v>2262</v>
      </c>
      <c r="G3365" s="4" t="s">
        <v>1875</v>
      </c>
      <c r="H3365" s="4" t="s">
        <v>2320</v>
      </c>
      <c r="I3365" s="4" t="str">
        <f t="shared" si="52"/>
        <v>选项表!$M$3365#</v>
      </c>
      <c r="J3365" s="4"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N3365">IFERROR(_xlfn._xlws.SORT(
    _xlfn.UNIQUE(
        TRANSPOSE(
            _xlfn.FILTERXML("&lt;select&gt;&lt;x&gt;"&amp;SUBSTITUTE(选项表[[#This Row],[选项表]],",","&lt;/x&gt;&lt;x&gt;") &amp;"&lt;/x&gt;&lt;/select&gt;","//x")
        )
    )
),"无合适选项，请联系作者更新数据")</f>
        <v>256</v>
      </c>
      <c r="N3365">
        <v>512</v>
      </c>
    </row>
    <row r="3366" spans="2:14" x14ac:dyDescent="0.4">
      <c r="B3366" s="4" t="s">
        <v>2260</v>
      </c>
      <c r="C3366" s="4" t="s">
        <v>1872</v>
      </c>
      <c r="D3366">
        <v>128</v>
      </c>
      <c r="F3366" t="s">
        <v>2262</v>
      </c>
      <c r="G3366" s="4" t="s">
        <v>1875</v>
      </c>
      <c r="H3366" s="4" t="s">
        <v>2320</v>
      </c>
      <c r="I3366" s="4" t="str">
        <f t="shared" si="52"/>
        <v>选项表!$M$3366#</v>
      </c>
      <c r="J3366" s="4"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N3366">IFERROR(_xlfn._xlws.SORT(
    _xlfn.UNIQUE(
        TRANSPOSE(
            _xlfn.FILTERXML("&lt;select&gt;&lt;x&gt;"&amp;SUBSTITUTE(选项表[[#This Row],[选项表]],",","&lt;/x&gt;&lt;x&gt;") &amp;"&lt;/x&gt;&lt;/select&gt;","//x")
        )
    )
),"无合适选项，请联系作者更新数据")</f>
        <v>256</v>
      </c>
      <c r="N3366">
        <v>512</v>
      </c>
    </row>
    <row r="3367" spans="2:14" x14ac:dyDescent="0.4">
      <c r="B3367" s="4" t="s">
        <v>2260</v>
      </c>
      <c r="C3367" s="4" t="s">
        <v>1873</v>
      </c>
      <c r="D3367">
        <v>160</v>
      </c>
      <c r="F3367" t="s">
        <v>2262</v>
      </c>
      <c r="G3367" s="4" t="s">
        <v>1875</v>
      </c>
      <c r="H3367" s="4" t="s">
        <v>2155</v>
      </c>
      <c r="I3367" s="4" t="str">
        <f t="shared" si="52"/>
        <v>选项表!$M$3367#</v>
      </c>
      <c r="J3367" s="4"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N3367">IFERROR(_xlfn._xlws.SORT(
    _xlfn.UNIQUE(
        TRANSPOSE(
            _xlfn.FILTERXML("&lt;select&gt;&lt;x&gt;"&amp;SUBSTITUTE(选项表[[#This Row],[选项表]],",","&lt;/x&gt;&lt;x&gt;") &amp;"&lt;/x&gt;&lt;/select&gt;","//x")
        )
    )
),"无合适选项，请联系作者更新数据")</f>
        <v>320</v>
      </c>
      <c r="N3367">
        <v>640</v>
      </c>
    </row>
    <row r="3368" spans="2:14" x14ac:dyDescent="0.4">
      <c r="B3368" s="4" t="s">
        <v>2260</v>
      </c>
      <c r="C3368" s="4" t="s">
        <v>11</v>
      </c>
      <c r="D3368">
        <v>160</v>
      </c>
      <c r="F3368" t="s">
        <v>2262</v>
      </c>
      <c r="G3368" s="4" t="s">
        <v>1875</v>
      </c>
      <c r="H3368" s="4" t="s">
        <v>2155</v>
      </c>
      <c r="I3368" s="4" t="str">
        <f t="shared" si="52"/>
        <v>选项表!$M$3368#</v>
      </c>
      <c r="J3368" s="4"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N3368">IFERROR(_xlfn._xlws.SORT(
    _xlfn.UNIQUE(
        TRANSPOSE(
            _xlfn.FILTERXML("&lt;select&gt;&lt;x&gt;"&amp;SUBSTITUTE(选项表[[#This Row],[选项表]],",","&lt;/x&gt;&lt;x&gt;") &amp;"&lt;/x&gt;&lt;/select&gt;","//x")
        )
    )
),"无合适选项，请联系作者更新数据")</f>
        <v>320</v>
      </c>
      <c r="N3368">
        <v>640</v>
      </c>
    </row>
    <row r="3369" spans="2:14" x14ac:dyDescent="0.4">
      <c r="B3369" s="4" t="s">
        <v>2260</v>
      </c>
      <c r="C3369" s="4" t="s">
        <v>1872</v>
      </c>
      <c r="D3369">
        <v>160</v>
      </c>
      <c r="F3369" t="s">
        <v>2262</v>
      </c>
      <c r="G3369" s="4" t="s">
        <v>1875</v>
      </c>
      <c r="H3369" s="4" t="s">
        <v>2155</v>
      </c>
      <c r="I3369" s="4" t="str">
        <f t="shared" si="52"/>
        <v>选项表!$M$3369#</v>
      </c>
      <c r="J3369" s="4"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N3369">IFERROR(_xlfn._xlws.SORT(
    _xlfn.UNIQUE(
        TRANSPOSE(
            _xlfn.FILTERXML("&lt;select&gt;&lt;x&gt;"&amp;SUBSTITUTE(选项表[[#This Row],[选项表]],",","&lt;/x&gt;&lt;x&gt;") &amp;"&lt;/x&gt;&lt;/select&gt;","//x")
        )
    )
),"无合适选项，请联系作者更新数据")</f>
        <v>320</v>
      </c>
      <c r="N3369">
        <v>640</v>
      </c>
    </row>
    <row r="3370" spans="2:14" x14ac:dyDescent="0.4">
      <c r="B3370" s="4" t="s">
        <v>2260</v>
      </c>
      <c r="C3370" s="4" t="s">
        <v>1873</v>
      </c>
      <c r="D3370">
        <v>232</v>
      </c>
      <c r="F3370" t="s">
        <v>2262</v>
      </c>
      <c r="G3370" s="4" t="s">
        <v>1875</v>
      </c>
      <c r="H3370" s="4" t="s">
        <v>2078</v>
      </c>
      <c r="I3370" s="4" t="str">
        <f t="shared" si="52"/>
        <v>选项表!$M$3370#</v>
      </c>
      <c r="J3370" s="4"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N3370">IFERROR(_xlfn._xlws.SORT(
    _xlfn.UNIQUE(
        TRANSPOSE(
            _xlfn.FILTERXML("&lt;select&gt;&lt;x&gt;"&amp;SUBSTITUTE(选项表[[#This Row],[选项表]],",","&lt;/x&gt;&lt;x&gt;") &amp;"&lt;/x&gt;&lt;/select&gt;","//x")
        )
    )
),"无合适选项，请联系作者更新数据")</f>
        <v>432</v>
      </c>
      <c r="N3370">
        <v>940</v>
      </c>
    </row>
    <row r="3371" spans="2:14" x14ac:dyDescent="0.4">
      <c r="B3371" s="4" t="s">
        <v>2260</v>
      </c>
      <c r="C3371" s="4" t="s">
        <v>11</v>
      </c>
      <c r="D3371">
        <v>232</v>
      </c>
      <c r="F3371" t="s">
        <v>2262</v>
      </c>
      <c r="G3371" s="4" t="s">
        <v>1875</v>
      </c>
      <c r="H3371" s="4" t="s">
        <v>2078</v>
      </c>
      <c r="I3371" s="4" t="str">
        <f t="shared" si="52"/>
        <v>选项表!$M$3371#</v>
      </c>
      <c r="J3371" s="4"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N3371">IFERROR(_xlfn._xlws.SORT(
    _xlfn.UNIQUE(
        TRANSPOSE(
            _xlfn.FILTERXML("&lt;select&gt;&lt;x&gt;"&amp;SUBSTITUTE(选项表[[#This Row],[选项表]],",","&lt;/x&gt;&lt;x&gt;") &amp;"&lt;/x&gt;&lt;/select&gt;","//x")
        )
    )
),"无合适选项，请联系作者更新数据")</f>
        <v>432</v>
      </c>
      <c r="N3371">
        <v>940</v>
      </c>
    </row>
    <row r="3372" spans="2:14" x14ac:dyDescent="0.4">
      <c r="B3372" s="4" t="s">
        <v>2260</v>
      </c>
      <c r="C3372" s="4" t="s">
        <v>1872</v>
      </c>
      <c r="D3372">
        <v>232</v>
      </c>
      <c r="F3372" t="s">
        <v>2262</v>
      </c>
      <c r="G3372" s="4" t="s">
        <v>1875</v>
      </c>
      <c r="H3372" s="4" t="s">
        <v>2078</v>
      </c>
      <c r="I3372" s="4" t="str">
        <f t="shared" si="52"/>
        <v>选项表!$M$3372#</v>
      </c>
      <c r="J3372" s="4"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N3372">IFERROR(_xlfn._xlws.SORT(
    _xlfn.UNIQUE(
        TRANSPOSE(
            _xlfn.FILTERXML("&lt;select&gt;&lt;x&gt;"&amp;SUBSTITUTE(选项表[[#This Row],[选项表]],",","&lt;/x&gt;&lt;x&gt;") &amp;"&lt;/x&gt;&lt;/select&gt;","//x")
        )
    )
),"无合适选项，请联系作者更新数据")</f>
        <v>432</v>
      </c>
      <c r="N3372">
        <v>940</v>
      </c>
    </row>
    <row r="3373" spans="2:14" x14ac:dyDescent="0.4">
      <c r="B3373" s="4" t="s">
        <v>2260</v>
      </c>
      <c r="C3373" s="4" t="s">
        <v>1873</v>
      </c>
      <c r="D3373">
        <v>2</v>
      </c>
      <c r="F3373" t="s">
        <v>2263</v>
      </c>
      <c r="G3373" s="4" t="s">
        <v>1875</v>
      </c>
      <c r="H3373" s="4" t="s">
        <v>2060</v>
      </c>
      <c r="I3373" s="4" t="str">
        <f t="shared" si="52"/>
        <v>选项表!$M$3373#</v>
      </c>
      <c r="J3373" s="4"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IFERROR(_xlfn._xlws.SORT(
    _xlfn.UNIQUE(
        TRANSPOSE(
            _xlfn.FILTERXML("&lt;select&gt;&lt;x&gt;"&amp;SUBSTITUTE(选项表[[#This Row],[选项表]],",","&lt;/x&gt;&lt;x&gt;") &amp;"&lt;/x&gt;&lt;/select&gt;","//x")
        )
    )
),"无合适选项，请联系作者更新数据")</f>
        <v>4</v>
      </c>
    </row>
    <row r="3374" spans="2:14" x14ac:dyDescent="0.4">
      <c r="B3374" s="4" t="s">
        <v>2260</v>
      </c>
      <c r="C3374" s="4" t="s">
        <v>11</v>
      </c>
      <c r="D3374">
        <v>2</v>
      </c>
      <c r="F3374" t="s">
        <v>2263</v>
      </c>
      <c r="G3374" s="4" t="s">
        <v>1875</v>
      </c>
      <c r="H3374" s="4" t="s">
        <v>2060</v>
      </c>
      <c r="I3374" s="4" t="str">
        <f t="shared" si="52"/>
        <v>选项表!$M$3374#</v>
      </c>
      <c r="J3374" s="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IFERROR(_xlfn._xlws.SORT(
    _xlfn.UNIQUE(
        TRANSPOSE(
            _xlfn.FILTERXML("&lt;select&gt;&lt;x&gt;"&amp;SUBSTITUTE(选项表[[#This Row],[选项表]],",","&lt;/x&gt;&lt;x&gt;") &amp;"&lt;/x&gt;&lt;/select&gt;","//x")
        )
    )
),"无合适选项，请联系作者更新数据")</f>
        <v>4</v>
      </c>
    </row>
    <row r="3375" spans="2:14" x14ac:dyDescent="0.4">
      <c r="B3375" s="4" t="s">
        <v>2260</v>
      </c>
      <c r="C3375" s="4" t="s">
        <v>1872</v>
      </c>
      <c r="D3375">
        <v>2</v>
      </c>
      <c r="F3375" t="s">
        <v>2263</v>
      </c>
      <c r="G3375" s="4" t="s">
        <v>1875</v>
      </c>
      <c r="H3375" s="4" t="s">
        <v>2060</v>
      </c>
      <c r="I3375" s="4" t="str">
        <f t="shared" si="52"/>
        <v>选项表!$M$3375#</v>
      </c>
      <c r="J3375" s="4"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IFERROR(_xlfn._xlws.SORT(
    _xlfn.UNIQUE(
        TRANSPOSE(
            _xlfn.FILTERXML("&lt;select&gt;&lt;x&gt;"&amp;SUBSTITUTE(选项表[[#This Row],[选项表]],",","&lt;/x&gt;&lt;x&gt;") &amp;"&lt;/x&gt;&lt;/select&gt;","//x")
        )
    )
),"无合适选项，请联系作者更新数据")</f>
        <v>4</v>
      </c>
    </row>
    <row r="3376" spans="2:14" x14ac:dyDescent="0.4">
      <c r="B3376" s="4" t="s">
        <v>2260</v>
      </c>
      <c r="C3376" s="4" t="s">
        <v>1873</v>
      </c>
      <c r="D3376">
        <v>4</v>
      </c>
      <c r="F3376" t="s">
        <v>2263</v>
      </c>
      <c r="G3376" s="4" t="s">
        <v>1875</v>
      </c>
      <c r="H3376" s="4" t="s">
        <v>2038</v>
      </c>
      <c r="I3376" s="4" t="str">
        <f t="shared" si="52"/>
        <v>选项表!$M$3376#</v>
      </c>
      <c r="J3376" s="4"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N3376">IFERROR(_xlfn._xlws.SORT(
    _xlfn.UNIQUE(
        TRANSPOSE(
            _xlfn.FILTERXML("&lt;select&gt;&lt;x&gt;"&amp;SUBSTITUTE(选项表[[#This Row],[选项表]],",","&lt;/x&gt;&lt;x&gt;") &amp;"&lt;/x&gt;&lt;/select&gt;","//x")
        )
    )
),"无合适选项，请联系作者更新数据")</f>
        <v>4</v>
      </c>
      <c r="N3376">
        <v>8</v>
      </c>
    </row>
    <row r="3377" spans="2:14" x14ac:dyDescent="0.4">
      <c r="B3377" s="4" t="s">
        <v>2260</v>
      </c>
      <c r="C3377" s="4" t="s">
        <v>11</v>
      </c>
      <c r="D3377">
        <v>4</v>
      </c>
      <c r="F3377" t="s">
        <v>2263</v>
      </c>
      <c r="G3377" s="4" t="s">
        <v>1875</v>
      </c>
      <c r="H3377" s="4" t="s">
        <v>2038</v>
      </c>
      <c r="I3377" s="4" t="str">
        <f t="shared" si="52"/>
        <v>选项表!$M$3377#</v>
      </c>
      <c r="J3377" s="4"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N3377">IFERROR(_xlfn._xlws.SORT(
    _xlfn.UNIQUE(
        TRANSPOSE(
            _xlfn.FILTERXML("&lt;select&gt;&lt;x&gt;"&amp;SUBSTITUTE(选项表[[#This Row],[选项表]],",","&lt;/x&gt;&lt;x&gt;") &amp;"&lt;/x&gt;&lt;/select&gt;","//x")
        )
    )
),"无合适选项，请联系作者更新数据")</f>
        <v>4</v>
      </c>
      <c r="N3377">
        <v>8</v>
      </c>
    </row>
    <row r="3378" spans="2:14" x14ac:dyDescent="0.4">
      <c r="B3378" s="4" t="s">
        <v>2260</v>
      </c>
      <c r="C3378" s="4" t="s">
        <v>1872</v>
      </c>
      <c r="D3378">
        <v>4</v>
      </c>
      <c r="F3378" t="s">
        <v>2263</v>
      </c>
      <c r="G3378" s="4" t="s">
        <v>1875</v>
      </c>
      <c r="H3378" s="4" t="s">
        <v>2038</v>
      </c>
      <c r="I3378" s="4" t="str">
        <f t="shared" si="52"/>
        <v>选项表!$M$3378#</v>
      </c>
      <c r="J3378" s="4"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N3378">IFERROR(_xlfn._xlws.SORT(
    _xlfn.UNIQUE(
        TRANSPOSE(
            _xlfn.FILTERXML("&lt;select&gt;&lt;x&gt;"&amp;SUBSTITUTE(选项表[[#This Row],[选项表]],",","&lt;/x&gt;&lt;x&gt;") &amp;"&lt;/x&gt;&lt;/select&gt;","//x")
        )
    )
),"无合适选项，请联系作者更新数据")</f>
        <v>4</v>
      </c>
      <c r="N3378">
        <v>8</v>
      </c>
    </row>
    <row r="3379" spans="2:14" x14ac:dyDescent="0.4">
      <c r="B3379" s="4" t="s">
        <v>2260</v>
      </c>
      <c r="C3379" s="4" t="s">
        <v>1873</v>
      </c>
      <c r="D3379">
        <v>8</v>
      </c>
      <c r="F3379" t="s">
        <v>2263</v>
      </c>
      <c r="G3379" s="4" t="s">
        <v>1875</v>
      </c>
      <c r="H3379" s="4" t="s">
        <v>2217</v>
      </c>
      <c r="I3379" s="4" t="str">
        <f t="shared" si="52"/>
        <v>选项表!$M$3379#</v>
      </c>
      <c r="J3379" s="4"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N3379">IFERROR(_xlfn._xlws.SORT(
    _xlfn.UNIQUE(
        TRANSPOSE(
            _xlfn.FILTERXML("&lt;select&gt;&lt;x&gt;"&amp;SUBSTITUTE(选项表[[#This Row],[选项表]],",","&lt;/x&gt;&lt;x&gt;") &amp;"&lt;/x&gt;&lt;/select&gt;","//x")
        )
    )
),"无合适选项，请联系作者更新数据")</f>
        <v>8</v>
      </c>
      <c r="N3379">
        <v>16</v>
      </c>
    </row>
    <row r="3380" spans="2:14" x14ac:dyDescent="0.4">
      <c r="B3380" s="4" t="s">
        <v>2260</v>
      </c>
      <c r="C3380" s="4" t="s">
        <v>11</v>
      </c>
      <c r="D3380">
        <v>8</v>
      </c>
      <c r="F3380" t="s">
        <v>2263</v>
      </c>
      <c r="G3380" s="4" t="s">
        <v>1875</v>
      </c>
      <c r="H3380" s="4" t="s">
        <v>2217</v>
      </c>
      <c r="I3380" s="4" t="str">
        <f t="shared" si="52"/>
        <v>选项表!$M$3380#</v>
      </c>
      <c r="J3380" s="4"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N3380">IFERROR(_xlfn._xlws.SORT(
    _xlfn.UNIQUE(
        TRANSPOSE(
            _xlfn.FILTERXML("&lt;select&gt;&lt;x&gt;"&amp;SUBSTITUTE(选项表[[#This Row],[选项表]],",","&lt;/x&gt;&lt;x&gt;") &amp;"&lt;/x&gt;&lt;/select&gt;","//x")
        )
    )
),"无合适选项，请联系作者更新数据")</f>
        <v>8</v>
      </c>
      <c r="N3380">
        <v>16</v>
      </c>
    </row>
    <row r="3381" spans="2:14" x14ac:dyDescent="0.4">
      <c r="B3381" s="4" t="s">
        <v>2260</v>
      </c>
      <c r="C3381" s="4" t="s">
        <v>1872</v>
      </c>
      <c r="D3381">
        <v>8</v>
      </c>
      <c r="F3381" t="s">
        <v>2263</v>
      </c>
      <c r="G3381" s="4" t="s">
        <v>1875</v>
      </c>
      <c r="H3381" s="4" t="s">
        <v>2217</v>
      </c>
      <c r="I3381" s="4" t="str">
        <f t="shared" si="52"/>
        <v>选项表!$M$3381#</v>
      </c>
      <c r="J3381" s="4"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N3381">IFERROR(_xlfn._xlws.SORT(
    _xlfn.UNIQUE(
        TRANSPOSE(
            _xlfn.FILTERXML("&lt;select&gt;&lt;x&gt;"&amp;SUBSTITUTE(选项表[[#This Row],[选项表]],",","&lt;/x&gt;&lt;x&gt;") &amp;"&lt;/x&gt;&lt;/select&gt;","//x")
        )
    )
),"无合适选项，请联系作者更新数据")</f>
        <v>8</v>
      </c>
      <c r="N3381">
        <v>16</v>
      </c>
    </row>
    <row r="3382" spans="2:14" x14ac:dyDescent="0.4">
      <c r="B3382" s="4" t="s">
        <v>2260</v>
      </c>
      <c r="C3382" s="4" t="s">
        <v>1873</v>
      </c>
      <c r="D3382">
        <v>16</v>
      </c>
      <c r="F3382" t="s">
        <v>2263</v>
      </c>
      <c r="G3382" s="4" t="s">
        <v>1875</v>
      </c>
      <c r="H3382" s="4" t="s">
        <v>2219</v>
      </c>
      <c r="I3382" s="4" t="str">
        <f t="shared" si="52"/>
        <v>选项表!$M$3382#</v>
      </c>
      <c r="J3382" s="4"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N3382">IFERROR(_xlfn._xlws.SORT(
    _xlfn.UNIQUE(
        TRANSPOSE(
            _xlfn.FILTERXML("&lt;select&gt;&lt;x&gt;"&amp;SUBSTITUTE(选项表[[#This Row],[选项表]],",","&lt;/x&gt;&lt;x&gt;") &amp;"&lt;/x&gt;&lt;/select&gt;","//x")
        )
    )
),"无合适选项，请联系作者更新数据")</f>
        <v>32</v>
      </c>
      <c r="N3382">
        <v>64</v>
      </c>
    </row>
    <row r="3383" spans="2:14" x14ac:dyDescent="0.4">
      <c r="B3383" s="4" t="s">
        <v>2260</v>
      </c>
      <c r="C3383" s="4" t="s">
        <v>11</v>
      </c>
      <c r="D3383">
        <v>16</v>
      </c>
      <c r="F3383" t="s">
        <v>2263</v>
      </c>
      <c r="G3383" s="4" t="s">
        <v>1875</v>
      </c>
      <c r="H3383" s="4" t="s">
        <v>2219</v>
      </c>
      <c r="I3383" s="4" t="str">
        <f t="shared" si="52"/>
        <v>选项表!$M$3383#</v>
      </c>
      <c r="J3383" s="4"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N3383">IFERROR(_xlfn._xlws.SORT(
    _xlfn.UNIQUE(
        TRANSPOSE(
            _xlfn.FILTERXML("&lt;select&gt;&lt;x&gt;"&amp;SUBSTITUTE(选项表[[#This Row],[选项表]],",","&lt;/x&gt;&lt;x&gt;") &amp;"&lt;/x&gt;&lt;/select&gt;","//x")
        )
    )
),"无合适选项，请联系作者更新数据")</f>
        <v>32</v>
      </c>
      <c r="N3383">
        <v>64</v>
      </c>
    </row>
    <row r="3384" spans="2:14" x14ac:dyDescent="0.4">
      <c r="B3384" s="4" t="s">
        <v>2260</v>
      </c>
      <c r="C3384" s="4" t="s">
        <v>1872</v>
      </c>
      <c r="D3384">
        <v>16</v>
      </c>
      <c r="F3384" t="s">
        <v>2263</v>
      </c>
      <c r="G3384" s="4" t="s">
        <v>1875</v>
      </c>
      <c r="H3384" s="4" t="s">
        <v>2219</v>
      </c>
      <c r="I3384" s="4" t="str">
        <f t="shared" si="52"/>
        <v>选项表!$M$3384#</v>
      </c>
      <c r="J3384" s="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N3384">IFERROR(_xlfn._xlws.SORT(
    _xlfn.UNIQUE(
        TRANSPOSE(
            _xlfn.FILTERXML("&lt;select&gt;&lt;x&gt;"&amp;SUBSTITUTE(选项表[[#This Row],[选项表]],",","&lt;/x&gt;&lt;x&gt;") &amp;"&lt;/x&gt;&lt;/select&gt;","//x")
        )
    )
),"无合适选项，请联系作者更新数据")</f>
        <v>32</v>
      </c>
      <c r="N3384">
        <v>64</v>
      </c>
    </row>
    <row r="3385" spans="2:14" x14ac:dyDescent="0.4">
      <c r="B3385" s="4" t="s">
        <v>2260</v>
      </c>
      <c r="C3385" s="4" t="s">
        <v>1873</v>
      </c>
      <c r="D3385">
        <v>32</v>
      </c>
      <c r="F3385" t="s">
        <v>2263</v>
      </c>
      <c r="G3385" s="4" t="s">
        <v>1875</v>
      </c>
      <c r="H3385" s="4" t="s">
        <v>2045</v>
      </c>
      <c r="I3385" s="4" t="str">
        <f t="shared" si="52"/>
        <v>选项表!$M$3385#</v>
      </c>
      <c r="J3385" s="4"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IFERROR(_xlfn._xlws.SORT(
    _xlfn.UNIQUE(
        TRANSPOSE(
            _xlfn.FILTERXML("&lt;select&gt;&lt;x&gt;"&amp;SUBSTITUTE(选项表[[#This Row],[选项表]],",","&lt;/x&gt;&lt;x&gt;") &amp;"&lt;/x&gt;&lt;/select&gt;","//x")
        )
    )
),"无合适选项，请联系作者更新数据")</f>
        <v>64</v>
      </c>
    </row>
    <row r="3386" spans="2:14" x14ac:dyDescent="0.4">
      <c r="B3386" s="4" t="s">
        <v>2260</v>
      </c>
      <c r="C3386" s="4" t="s">
        <v>11</v>
      </c>
      <c r="D3386">
        <v>32</v>
      </c>
      <c r="F3386" t="s">
        <v>2263</v>
      </c>
      <c r="G3386" s="4" t="s">
        <v>1875</v>
      </c>
      <c r="H3386" s="4" t="s">
        <v>2045</v>
      </c>
      <c r="I3386" s="4" t="str">
        <f t="shared" si="52"/>
        <v>选项表!$M$3386#</v>
      </c>
      <c r="J3386" s="4"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IFERROR(_xlfn._xlws.SORT(
    _xlfn.UNIQUE(
        TRANSPOSE(
            _xlfn.FILTERXML("&lt;select&gt;&lt;x&gt;"&amp;SUBSTITUTE(选项表[[#This Row],[选项表]],",","&lt;/x&gt;&lt;x&gt;") &amp;"&lt;/x&gt;&lt;/select&gt;","//x")
        )
    )
),"无合适选项，请联系作者更新数据")</f>
        <v>64</v>
      </c>
    </row>
    <row r="3387" spans="2:14" x14ac:dyDescent="0.4">
      <c r="B3387" s="4" t="s">
        <v>2260</v>
      </c>
      <c r="C3387" s="4" t="s">
        <v>1872</v>
      </c>
      <c r="D3387">
        <v>32</v>
      </c>
      <c r="F3387" t="s">
        <v>2263</v>
      </c>
      <c r="G3387" s="4" t="s">
        <v>1875</v>
      </c>
      <c r="H3387" s="4" t="s">
        <v>2045</v>
      </c>
      <c r="I3387" s="4" t="str">
        <f t="shared" si="52"/>
        <v>选项表!$M$3387#</v>
      </c>
      <c r="J3387" s="4"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IFERROR(_xlfn._xlws.SORT(
    _xlfn.UNIQUE(
        TRANSPOSE(
            _xlfn.FILTERXML("&lt;select&gt;&lt;x&gt;"&amp;SUBSTITUTE(选项表[[#This Row],[选项表]],",","&lt;/x&gt;&lt;x&gt;") &amp;"&lt;/x&gt;&lt;/select&gt;","//x")
        )
    )
),"无合适选项，请联系作者更新数据")</f>
        <v>64</v>
      </c>
    </row>
    <row r="3388" spans="2:14" x14ac:dyDescent="0.4">
      <c r="B3388" s="4" t="s">
        <v>2260</v>
      </c>
      <c r="C3388" s="4" t="s">
        <v>1873</v>
      </c>
      <c r="D3388">
        <v>64</v>
      </c>
      <c r="F3388" t="s">
        <v>2263</v>
      </c>
      <c r="G3388" s="4" t="s">
        <v>1875</v>
      </c>
      <c r="H3388" s="4" t="s">
        <v>2234</v>
      </c>
      <c r="I3388" s="4" t="str">
        <f t="shared" si="52"/>
        <v>选项表!$M$3388#</v>
      </c>
      <c r="J3388" s="4"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N3388">IFERROR(_xlfn._xlws.SORT(
    _xlfn.UNIQUE(
        TRANSPOSE(
            _xlfn.FILTERXML("&lt;select&gt;&lt;x&gt;"&amp;SUBSTITUTE(选项表[[#This Row],[选项表]],",","&lt;/x&gt;&lt;x&gt;") &amp;"&lt;/x&gt;&lt;/select&gt;","//x")
        )
    )
),"无合适选项，请联系作者更新数据")</f>
        <v>128</v>
      </c>
      <c r="N3388">
        <v>192</v>
      </c>
    </row>
    <row r="3389" spans="2:14" x14ac:dyDescent="0.4">
      <c r="B3389" s="4" t="s">
        <v>2260</v>
      </c>
      <c r="C3389" s="4" t="s">
        <v>11</v>
      </c>
      <c r="D3389">
        <v>64</v>
      </c>
      <c r="F3389" t="s">
        <v>2263</v>
      </c>
      <c r="G3389" s="4" t="s">
        <v>1875</v>
      </c>
      <c r="H3389" s="4" t="s">
        <v>2234</v>
      </c>
      <c r="I3389" s="4" t="str">
        <f t="shared" si="52"/>
        <v>选项表!$M$3389#</v>
      </c>
      <c r="J3389" s="4"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N3389">IFERROR(_xlfn._xlws.SORT(
    _xlfn.UNIQUE(
        TRANSPOSE(
            _xlfn.FILTERXML("&lt;select&gt;&lt;x&gt;"&amp;SUBSTITUTE(选项表[[#This Row],[选项表]],",","&lt;/x&gt;&lt;x&gt;") &amp;"&lt;/x&gt;&lt;/select&gt;","//x")
        )
    )
),"无合适选项，请联系作者更新数据")</f>
        <v>128</v>
      </c>
      <c r="N3389">
        <v>192</v>
      </c>
    </row>
    <row r="3390" spans="2:14" x14ac:dyDescent="0.4">
      <c r="B3390" s="4" t="s">
        <v>2260</v>
      </c>
      <c r="C3390" s="4" t="s">
        <v>1872</v>
      </c>
      <c r="D3390">
        <v>64</v>
      </c>
      <c r="F3390" t="s">
        <v>2263</v>
      </c>
      <c r="G3390" s="4" t="s">
        <v>1875</v>
      </c>
      <c r="H3390" s="4" t="s">
        <v>2234</v>
      </c>
      <c r="I3390" s="4" t="str">
        <f t="shared" si="52"/>
        <v>选项表!$M$3390#</v>
      </c>
      <c r="J3390" s="4"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N3390">IFERROR(_xlfn._xlws.SORT(
    _xlfn.UNIQUE(
        TRANSPOSE(
            _xlfn.FILTERXML("&lt;select&gt;&lt;x&gt;"&amp;SUBSTITUTE(选项表[[#This Row],[选项表]],",","&lt;/x&gt;&lt;x&gt;") &amp;"&lt;/x&gt;&lt;/select&gt;","//x")
        )
    )
),"无合适选项，请联系作者更新数据")</f>
        <v>128</v>
      </c>
      <c r="N3390">
        <v>192</v>
      </c>
    </row>
    <row r="3391" spans="2:14" x14ac:dyDescent="0.4">
      <c r="B3391" s="4" t="s">
        <v>2260</v>
      </c>
      <c r="C3391" s="4" t="s">
        <v>1873</v>
      </c>
      <c r="D3391">
        <v>80</v>
      </c>
      <c r="F3391" t="s">
        <v>2263</v>
      </c>
      <c r="G3391" s="4" t="s">
        <v>1875</v>
      </c>
      <c r="H3391" s="4" t="s">
        <v>2077</v>
      </c>
      <c r="I3391" s="4" t="str">
        <f t="shared" si="52"/>
        <v>选项表!$M$3391#</v>
      </c>
      <c r="J3391" s="4"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IFERROR(_xlfn._xlws.SORT(
    _xlfn.UNIQUE(
        TRANSPOSE(
            _xlfn.FILTERXML("&lt;select&gt;&lt;x&gt;"&amp;SUBSTITUTE(选项表[[#This Row],[选项表]],",","&lt;/x&gt;&lt;x&gt;") &amp;"&lt;/x&gt;&lt;/select&gt;","//x")
        )
    )
),"无合适选项，请联系作者更新数据")</f>
        <v>160</v>
      </c>
    </row>
    <row r="3392" spans="2:14" x14ac:dyDescent="0.4">
      <c r="B3392" s="4" t="s">
        <v>2260</v>
      </c>
      <c r="C3392" s="4" t="s">
        <v>11</v>
      </c>
      <c r="D3392">
        <v>80</v>
      </c>
      <c r="F3392" t="s">
        <v>2263</v>
      </c>
      <c r="G3392" s="4" t="s">
        <v>1875</v>
      </c>
      <c r="H3392" s="4" t="s">
        <v>2077</v>
      </c>
      <c r="I3392" s="4" t="str">
        <f t="shared" si="52"/>
        <v>选项表!$M$3392#</v>
      </c>
      <c r="J3392" s="4"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160</v>
      </c>
    </row>
    <row r="3393" spans="2:13" x14ac:dyDescent="0.4">
      <c r="B3393" s="4" t="s">
        <v>2260</v>
      </c>
      <c r="C3393" s="4" t="s">
        <v>1872</v>
      </c>
      <c r="D3393">
        <v>80</v>
      </c>
      <c r="F3393" t="s">
        <v>2263</v>
      </c>
      <c r="G3393" s="4" t="s">
        <v>1875</v>
      </c>
      <c r="H3393" s="4" t="s">
        <v>2077</v>
      </c>
      <c r="I3393" s="4" t="str">
        <f t="shared" si="52"/>
        <v>选项表!$M$3393#</v>
      </c>
      <c r="J3393" s="4"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160</v>
      </c>
    </row>
    <row r="3394" spans="2:13" x14ac:dyDescent="0.4">
      <c r="B3394" s="4" t="s">
        <v>2260</v>
      </c>
      <c r="C3394" s="4" t="s">
        <v>1873</v>
      </c>
      <c r="D3394">
        <v>128</v>
      </c>
      <c r="F3394" t="s">
        <v>2263</v>
      </c>
      <c r="G3394" s="4" t="s">
        <v>1875</v>
      </c>
      <c r="H3394" s="4" t="s">
        <v>2111</v>
      </c>
      <c r="I3394" s="4" t="str">
        <f t="shared" ref="I3394:I3438" si="53">"选项表!" &amp; ADDRESS(ROW(M3394),COLUMN(M3394)) &amp; "#"</f>
        <v>选项表!$M$3394#</v>
      </c>
      <c r="J3394" s="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256</v>
      </c>
    </row>
    <row r="3395" spans="2:13" x14ac:dyDescent="0.4">
      <c r="B3395" s="4" t="s">
        <v>2260</v>
      </c>
      <c r="C3395" s="4" t="s">
        <v>11</v>
      </c>
      <c r="D3395">
        <v>128</v>
      </c>
      <c r="F3395" t="s">
        <v>2263</v>
      </c>
      <c r="G3395" s="4" t="s">
        <v>1875</v>
      </c>
      <c r="H3395" s="4" t="s">
        <v>2111</v>
      </c>
      <c r="I3395" s="4" t="str">
        <f t="shared" si="53"/>
        <v>选项表!$M$3395#</v>
      </c>
      <c r="J3395" s="4"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256</v>
      </c>
    </row>
    <row r="3396" spans="2:13" x14ac:dyDescent="0.4">
      <c r="B3396" s="4" t="s">
        <v>2260</v>
      </c>
      <c r="C3396" s="4" t="s">
        <v>1872</v>
      </c>
      <c r="D3396">
        <v>128</v>
      </c>
      <c r="F3396" t="s">
        <v>2263</v>
      </c>
      <c r="G3396" s="4" t="s">
        <v>1875</v>
      </c>
      <c r="H3396" s="4" t="s">
        <v>2111</v>
      </c>
      <c r="I3396" s="4" t="str">
        <f t="shared" si="53"/>
        <v>选项表!$M$3396#</v>
      </c>
      <c r="J3396" s="4"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256</v>
      </c>
    </row>
    <row r="3397" spans="2:13" x14ac:dyDescent="0.4">
      <c r="B3397" s="4" t="s">
        <v>2260</v>
      </c>
      <c r="C3397" s="4" t="s">
        <v>1873</v>
      </c>
      <c r="D3397">
        <v>160</v>
      </c>
      <c r="F3397" t="s">
        <v>2263</v>
      </c>
      <c r="G3397" s="4" t="s">
        <v>1875</v>
      </c>
      <c r="H3397" s="4" t="s">
        <v>2087</v>
      </c>
      <c r="I3397" s="4" t="str">
        <f t="shared" si="53"/>
        <v>选项表!$M$3397#</v>
      </c>
      <c r="J3397" s="4"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320</v>
      </c>
    </row>
    <row r="3398" spans="2:13" x14ac:dyDescent="0.4">
      <c r="B3398" s="4" t="s">
        <v>2260</v>
      </c>
      <c r="C3398" s="4" t="s">
        <v>11</v>
      </c>
      <c r="D3398">
        <v>160</v>
      </c>
      <c r="F3398" t="s">
        <v>2263</v>
      </c>
      <c r="G3398" s="4" t="s">
        <v>1875</v>
      </c>
      <c r="H3398" s="4" t="s">
        <v>2087</v>
      </c>
      <c r="I3398" s="4" t="str">
        <f t="shared" si="53"/>
        <v>选项表!$M$3398#</v>
      </c>
      <c r="J3398" s="4"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320</v>
      </c>
    </row>
    <row r="3399" spans="2:13" x14ac:dyDescent="0.4">
      <c r="B3399" s="4" t="s">
        <v>2260</v>
      </c>
      <c r="C3399" s="4" t="s">
        <v>1872</v>
      </c>
      <c r="D3399">
        <v>160</v>
      </c>
      <c r="F3399" t="s">
        <v>2263</v>
      </c>
      <c r="G3399" s="4" t="s">
        <v>1875</v>
      </c>
      <c r="H3399" s="4" t="s">
        <v>2087</v>
      </c>
      <c r="I3399" s="4" t="str">
        <f t="shared" si="53"/>
        <v>选项表!$M$3399#</v>
      </c>
      <c r="J3399" s="4"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320</v>
      </c>
    </row>
    <row r="3400" spans="2:13" x14ac:dyDescent="0.4">
      <c r="B3400" s="4" t="s">
        <v>2260</v>
      </c>
      <c r="C3400" s="4" t="s">
        <v>1873</v>
      </c>
      <c r="D3400">
        <v>16</v>
      </c>
      <c r="F3400" t="s">
        <v>2264</v>
      </c>
      <c r="G3400" s="4" t="s">
        <v>1875</v>
      </c>
      <c r="H3400" s="4" t="s">
        <v>2045</v>
      </c>
      <c r="I3400" s="4" t="str">
        <f t="shared" si="53"/>
        <v>选项表!$M$3400#</v>
      </c>
      <c r="J3400" s="4"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64</v>
      </c>
    </row>
    <row r="3401" spans="2:13" x14ac:dyDescent="0.4">
      <c r="B3401" s="4" t="s">
        <v>2260</v>
      </c>
      <c r="C3401" s="4" t="s">
        <v>11</v>
      </c>
      <c r="D3401">
        <v>16</v>
      </c>
      <c r="F3401" t="s">
        <v>2264</v>
      </c>
      <c r="G3401" s="4" t="s">
        <v>1875</v>
      </c>
      <c r="H3401" s="4" t="s">
        <v>2045</v>
      </c>
      <c r="I3401" s="4" t="str">
        <f t="shared" si="53"/>
        <v>选项表!$M$3401#</v>
      </c>
      <c r="J3401" s="4"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64</v>
      </c>
    </row>
    <row r="3402" spans="2:13" x14ac:dyDescent="0.4">
      <c r="B3402" s="4" t="s">
        <v>2260</v>
      </c>
      <c r="C3402" s="4" t="s">
        <v>1872</v>
      </c>
      <c r="D3402">
        <v>16</v>
      </c>
      <c r="F3402" t="s">
        <v>2264</v>
      </c>
      <c r="G3402" s="4" t="s">
        <v>1875</v>
      </c>
      <c r="H3402" s="4" t="s">
        <v>2045</v>
      </c>
      <c r="I3402" s="4" t="str">
        <f t="shared" si="53"/>
        <v>选项表!$M$3402#</v>
      </c>
      <c r="J3402" s="4"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64</v>
      </c>
    </row>
    <row r="3403" spans="2:13" x14ac:dyDescent="0.4">
      <c r="B3403" s="4" t="s">
        <v>2260</v>
      </c>
      <c r="C3403" s="4" t="s">
        <v>1873</v>
      </c>
      <c r="D3403">
        <v>32</v>
      </c>
      <c r="F3403" t="s">
        <v>2264</v>
      </c>
      <c r="G3403" s="4" t="s">
        <v>1875</v>
      </c>
      <c r="H3403" s="4" t="s">
        <v>2076</v>
      </c>
      <c r="I3403" s="4" t="str">
        <f t="shared" si="53"/>
        <v>选项表!$M$3403#</v>
      </c>
      <c r="J3403" s="4"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128</v>
      </c>
    </row>
    <row r="3404" spans="2:13" x14ac:dyDescent="0.4">
      <c r="B3404" s="4" t="s">
        <v>2260</v>
      </c>
      <c r="C3404" s="4" t="s">
        <v>11</v>
      </c>
      <c r="D3404">
        <v>32</v>
      </c>
      <c r="F3404" t="s">
        <v>2264</v>
      </c>
      <c r="G3404" s="4" t="s">
        <v>1875</v>
      </c>
      <c r="H3404" s="4" t="s">
        <v>2076</v>
      </c>
      <c r="I3404" s="4" t="str">
        <f t="shared" si="53"/>
        <v>选项表!$M$3404#</v>
      </c>
      <c r="J3404" s="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128</v>
      </c>
    </row>
    <row r="3405" spans="2:13" x14ac:dyDescent="0.4">
      <c r="B3405" s="4" t="s">
        <v>2260</v>
      </c>
      <c r="C3405" s="4" t="s">
        <v>1872</v>
      </c>
      <c r="D3405">
        <v>32</v>
      </c>
      <c r="F3405" t="s">
        <v>2264</v>
      </c>
      <c r="G3405" s="4" t="s">
        <v>1875</v>
      </c>
      <c r="H3405" s="4" t="s">
        <v>2076</v>
      </c>
      <c r="I3405" s="4" t="str">
        <f t="shared" si="53"/>
        <v>选项表!$M$3405#</v>
      </c>
      <c r="J3405" s="4"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128</v>
      </c>
    </row>
    <row r="3406" spans="2:13" x14ac:dyDescent="0.4">
      <c r="B3406" s="4" t="s">
        <v>2260</v>
      </c>
      <c r="C3406" s="4" t="s">
        <v>1873</v>
      </c>
      <c r="D3406">
        <v>64</v>
      </c>
      <c r="F3406" t="s">
        <v>2264</v>
      </c>
      <c r="G3406" s="4" t="s">
        <v>1875</v>
      </c>
      <c r="H3406" s="4" t="s">
        <v>2111</v>
      </c>
      <c r="I3406" s="4" t="str">
        <f t="shared" si="53"/>
        <v>选项表!$M$3406#</v>
      </c>
      <c r="J3406" s="4"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256</v>
      </c>
    </row>
    <row r="3407" spans="2:13" x14ac:dyDescent="0.4">
      <c r="B3407" s="4" t="s">
        <v>2260</v>
      </c>
      <c r="C3407" s="4" t="s">
        <v>11</v>
      </c>
      <c r="D3407">
        <v>64</v>
      </c>
      <c r="F3407" t="s">
        <v>2264</v>
      </c>
      <c r="G3407" s="4" t="s">
        <v>1875</v>
      </c>
      <c r="H3407" s="4" t="s">
        <v>2111</v>
      </c>
      <c r="I3407" s="4" t="str">
        <f t="shared" si="53"/>
        <v>选项表!$M$3407#</v>
      </c>
      <c r="J3407" s="4"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256</v>
      </c>
    </row>
    <row r="3408" spans="2:13" x14ac:dyDescent="0.4">
      <c r="B3408" s="4" t="s">
        <v>2260</v>
      </c>
      <c r="C3408" s="4" t="s">
        <v>1872</v>
      </c>
      <c r="D3408">
        <v>64</v>
      </c>
      <c r="F3408" t="s">
        <v>2264</v>
      </c>
      <c r="G3408" s="4" t="s">
        <v>1875</v>
      </c>
      <c r="H3408" s="4" t="s">
        <v>2111</v>
      </c>
      <c r="I3408" s="4" t="str">
        <f t="shared" si="53"/>
        <v>选项表!$M$3408#</v>
      </c>
      <c r="J3408" s="4"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256</v>
      </c>
    </row>
    <row r="3409" spans="2:13" x14ac:dyDescent="0.4">
      <c r="B3409" s="4" t="s">
        <v>2260</v>
      </c>
      <c r="C3409" s="4" t="s">
        <v>1873</v>
      </c>
      <c r="D3409">
        <v>4</v>
      </c>
      <c r="F3409" t="s">
        <v>2265</v>
      </c>
      <c r="G3409" s="4" t="s">
        <v>1875</v>
      </c>
      <c r="H3409" s="4" t="s">
        <v>2044</v>
      </c>
      <c r="I3409" s="4" t="str">
        <f t="shared" si="53"/>
        <v>选项表!$M$3409#</v>
      </c>
      <c r="J3409" s="4"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32</v>
      </c>
    </row>
    <row r="3410" spans="2:13" x14ac:dyDescent="0.4">
      <c r="B3410" s="4" t="s">
        <v>2260</v>
      </c>
      <c r="C3410" s="4" t="s">
        <v>11</v>
      </c>
      <c r="D3410">
        <v>4</v>
      </c>
      <c r="F3410" t="s">
        <v>2265</v>
      </c>
      <c r="G3410" s="4" t="s">
        <v>1875</v>
      </c>
      <c r="H3410" s="4" t="s">
        <v>2044</v>
      </c>
      <c r="I3410" s="4" t="str">
        <f t="shared" si="53"/>
        <v>选项表!$M$3410#</v>
      </c>
      <c r="J3410" s="4"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32</v>
      </c>
    </row>
    <row r="3411" spans="2:13" x14ac:dyDescent="0.4">
      <c r="B3411" s="4" t="s">
        <v>2260</v>
      </c>
      <c r="C3411" s="4" t="s">
        <v>1872</v>
      </c>
      <c r="D3411">
        <v>4</v>
      </c>
      <c r="F3411" t="s">
        <v>2265</v>
      </c>
      <c r="G3411" s="4" t="s">
        <v>1875</v>
      </c>
      <c r="H3411" s="4" t="s">
        <v>2044</v>
      </c>
      <c r="I3411" s="4" t="str">
        <f t="shared" si="53"/>
        <v>选项表!$M$3411#</v>
      </c>
      <c r="J3411" s="4"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32</v>
      </c>
    </row>
    <row r="3412" spans="2:13" x14ac:dyDescent="0.4">
      <c r="B3412" s="4" t="s">
        <v>2260</v>
      </c>
      <c r="C3412" s="4" t="s">
        <v>1873</v>
      </c>
      <c r="D3412">
        <v>8</v>
      </c>
      <c r="F3412" t="s">
        <v>2265</v>
      </c>
      <c r="G3412" s="4" t="s">
        <v>1875</v>
      </c>
      <c r="H3412" s="4" t="s">
        <v>2045</v>
      </c>
      <c r="I3412" s="4" t="str">
        <f t="shared" si="53"/>
        <v>选项表!$M$3412#</v>
      </c>
      <c r="J3412" s="4"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IFERROR(_xlfn._xlws.SORT(
    _xlfn.UNIQUE(
        TRANSPOSE(
            _xlfn.FILTERXML("&lt;select&gt;&lt;x&gt;"&amp;SUBSTITUTE(选项表[[#This Row],[选项表]],",","&lt;/x&gt;&lt;x&gt;") &amp;"&lt;/x&gt;&lt;/select&gt;","//x")
        )
    )
),"无合适选项，请联系作者更新数据")</f>
        <v>64</v>
      </c>
    </row>
    <row r="3413" spans="2:13" x14ac:dyDescent="0.4">
      <c r="B3413" s="4" t="s">
        <v>2260</v>
      </c>
      <c r="C3413" s="4" t="s">
        <v>11</v>
      </c>
      <c r="D3413">
        <v>8</v>
      </c>
      <c r="F3413" t="s">
        <v>2265</v>
      </c>
      <c r="G3413" s="4" t="s">
        <v>1875</v>
      </c>
      <c r="H3413" s="4" t="s">
        <v>2045</v>
      </c>
      <c r="I3413" s="4" t="str">
        <f t="shared" si="53"/>
        <v>选项表!$M$3413#</v>
      </c>
      <c r="J3413" s="4"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IFERROR(_xlfn._xlws.SORT(
    _xlfn.UNIQUE(
        TRANSPOSE(
            _xlfn.FILTERXML("&lt;select&gt;&lt;x&gt;"&amp;SUBSTITUTE(选项表[[#This Row],[选项表]],",","&lt;/x&gt;&lt;x&gt;") &amp;"&lt;/x&gt;&lt;/select&gt;","//x")
        )
    )
),"无合适选项，请联系作者更新数据")</f>
        <v>64</v>
      </c>
    </row>
    <row r="3414" spans="2:13" x14ac:dyDescent="0.4">
      <c r="B3414" s="4" t="s">
        <v>2260</v>
      </c>
      <c r="C3414" s="4" t="s">
        <v>1872</v>
      </c>
      <c r="D3414">
        <v>8</v>
      </c>
      <c r="F3414" t="s">
        <v>2265</v>
      </c>
      <c r="G3414" s="4" t="s">
        <v>1875</v>
      </c>
      <c r="H3414" s="4" t="s">
        <v>2045</v>
      </c>
      <c r="I3414" s="4" t="str">
        <f t="shared" si="53"/>
        <v>选项表!$M$3414#</v>
      </c>
      <c r="J3414" s="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IFERROR(_xlfn._xlws.SORT(
    _xlfn.UNIQUE(
        TRANSPOSE(
            _xlfn.FILTERXML("&lt;select&gt;&lt;x&gt;"&amp;SUBSTITUTE(选项表[[#This Row],[选项表]],",","&lt;/x&gt;&lt;x&gt;") &amp;"&lt;/x&gt;&lt;/select&gt;","//x")
        )
    )
),"无合适选项，请联系作者更新数据")</f>
        <v>64</v>
      </c>
    </row>
    <row r="3415" spans="2:13" x14ac:dyDescent="0.4">
      <c r="B3415" s="4" t="s">
        <v>2260</v>
      </c>
      <c r="C3415" s="4" t="s">
        <v>1873</v>
      </c>
      <c r="D3415">
        <v>16</v>
      </c>
      <c r="F3415" t="s">
        <v>2265</v>
      </c>
      <c r="G3415" s="4" t="s">
        <v>1875</v>
      </c>
      <c r="H3415" s="4" t="s">
        <v>2076</v>
      </c>
      <c r="I3415" s="4" t="str">
        <f t="shared" si="53"/>
        <v>选项表!$M$3415#</v>
      </c>
      <c r="J3415" s="4"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128</v>
      </c>
    </row>
    <row r="3416" spans="2:13" x14ac:dyDescent="0.4">
      <c r="B3416" s="4" t="s">
        <v>2260</v>
      </c>
      <c r="C3416" s="4" t="s">
        <v>11</v>
      </c>
      <c r="D3416">
        <v>16</v>
      </c>
      <c r="F3416" t="s">
        <v>2265</v>
      </c>
      <c r="G3416" s="4" t="s">
        <v>1875</v>
      </c>
      <c r="H3416" s="4" t="s">
        <v>2076</v>
      </c>
      <c r="I3416" s="4" t="str">
        <f t="shared" si="53"/>
        <v>选项表!$M$3416#</v>
      </c>
      <c r="J3416" s="4"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128</v>
      </c>
    </row>
    <row r="3417" spans="2:13" x14ac:dyDescent="0.4">
      <c r="B3417" s="4" t="s">
        <v>2260</v>
      </c>
      <c r="C3417" s="4" t="s">
        <v>1872</v>
      </c>
      <c r="D3417">
        <v>16</v>
      </c>
      <c r="F3417" t="s">
        <v>2265</v>
      </c>
      <c r="G3417" s="4" t="s">
        <v>1875</v>
      </c>
      <c r="H3417" s="4" t="s">
        <v>2076</v>
      </c>
      <c r="I3417" s="4" t="str">
        <f t="shared" si="53"/>
        <v>选项表!$M$3417#</v>
      </c>
      <c r="J3417" s="4"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128</v>
      </c>
    </row>
    <row r="3418" spans="2:13" x14ac:dyDescent="0.4">
      <c r="B3418" s="4" t="s">
        <v>2260</v>
      </c>
      <c r="C3418" s="4" t="s">
        <v>1873</v>
      </c>
      <c r="D3418">
        <v>32</v>
      </c>
      <c r="F3418" t="s">
        <v>2265</v>
      </c>
      <c r="G3418" s="4" t="s">
        <v>1875</v>
      </c>
      <c r="H3418" s="4" t="s">
        <v>2111</v>
      </c>
      <c r="I3418" s="4" t="str">
        <f t="shared" si="53"/>
        <v>选项表!$M$3418#</v>
      </c>
      <c r="J3418" s="4"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256</v>
      </c>
    </row>
    <row r="3419" spans="2:13" x14ac:dyDescent="0.4">
      <c r="B3419" s="4" t="s">
        <v>2260</v>
      </c>
      <c r="C3419" s="4" t="s">
        <v>11</v>
      </c>
      <c r="D3419">
        <v>32</v>
      </c>
      <c r="F3419" t="s">
        <v>2265</v>
      </c>
      <c r="G3419" s="4" t="s">
        <v>1875</v>
      </c>
      <c r="H3419" s="4" t="s">
        <v>2111</v>
      </c>
      <c r="I3419" s="4" t="str">
        <f t="shared" si="53"/>
        <v>选项表!$M$3419#</v>
      </c>
      <c r="J3419" s="4"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256</v>
      </c>
    </row>
    <row r="3420" spans="2:13" x14ac:dyDescent="0.4">
      <c r="B3420" s="4" t="s">
        <v>2260</v>
      </c>
      <c r="C3420" s="4" t="s">
        <v>1872</v>
      </c>
      <c r="D3420">
        <v>32</v>
      </c>
      <c r="F3420" t="s">
        <v>2265</v>
      </c>
      <c r="G3420" s="4" t="s">
        <v>1875</v>
      </c>
      <c r="H3420" s="4" t="s">
        <v>2111</v>
      </c>
      <c r="I3420" s="4" t="str">
        <f t="shared" si="53"/>
        <v>选项表!$M$3420#</v>
      </c>
      <c r="J3420" s="4"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IFERROR(_xlfn._xlws.SORT(
    _xlfn.UNIQUE(
        TRANSPOSE(
            _xlfn.FILTERXML("&lt;select&gt;&lt;x&gt;"&amp;SUBSTITUTE(选项表[[#This Row],[选项表]],",","&lt;/x&gt;&lt;x&gt;") &amp;"&lt;/x&gt;&lt;/select&gt;","//x")
        )
    )
),"无合适选项，请联系作者更新数据")</f>
        <v>256</v>
      </c>
    </row>
    <row r="3421" spans="2:13" x14ac:dyDescent="0.4">
      <c r="B3421" s="4" t="s">
        <v>2260</v>
      </c>
      <c r="C3421" s="4" t="s">
        <v>1873</v>
      </c>
      <c r="D3421">
        <v>48</v>
      </c>
      <c r="F3421" t="s">
        <v>2265</v>
      </c>
      <c r="G3421" s="4" t="s">
        <v>1875</v>
      </c>
      <c r="H3421" s="4" t="s">
        <v>2021</v>
      </c>
      <c r="I3421" s="4" t="str">
        <f t="shared" si="53"/>
        <v>选项表!$M$3421#</v>
      </c>
      <c r="J3421" s="4"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IFERROR(_xlfn._xlws.SORT(
    _xlfn.UNIQUE(
        TRANSPOSE(
            _xlfn.FILTERXML("&lt;select&gt;&lt;x&gt;"&amp;SUBSTITUTE(选项表[[#This Row],[选项表]],",","&lt;/x&gt;&lt;x&gt;") &amp;"&lt;/x&gt;&lt;/select&gt;","//x")
        )
    )
),"无合适选项，请联系作者更新数据")</f>
        <v>384</v>
      </c>
    </row>
    <row r="3422" spans="2:13" x14ac:dyDescent="0.4">
      <c r="B3422" s="4" t="s">
        <v>2260</v>
      </c>
      <c r="C3422" s="4" t="s">
        <v>11</v>
      </c>
      <c r="D3422">
        <v>48</v>
      </c>
      <c r="F3422" t="s">
        <v>2265</v>
      </c>
      <c r="G3422" s="4" t="s">
        <v>1875</v>
      </c>
      <c r="H3422" s="4" t="s">
        <v>2021</v>
      </c>
      <c r="I3422" s="4" t="str">
        <f t="shared" si="53"/>
        <v>选项表!$M$3422#</v>
      </c>
      <c r="J3422" s="4"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IFERROR(_xlfn._xlws.SORT(
    _xlfn.UNIQUE(
        TRANSPOSE(
            _xlfn.FILTERXML("&lt;select&gt;&lt;x&gt;"&amp;SUBSTITUTE(选项表[[#This Row],[选项表]],",","&lt;/x&gt;&lt;x&gt;") &amp;"&lt;/x&gt;&lt;/select&gt;","//x")
        )
    )
),"无合适选项，请联系作者更新数据")</f>
        <v>384</v>
      </c>
    </row>
    <row r="3423" spans="2:13" x14ac:dyDescent="0.4">
      <c r="B3423" s="4" t="s">
        <v>2260</v>
      </c>
      <c r="C3423" s="4" t="s">
        <v>1872</v>
      </c>
      <c r="D3423">
        <v>48</v>
      </c>
      <c r="F3423" t="s">
        <v>2265</v>
      </c>
      <c r="G3423" s="4" t="s">
        <v>1875</v>
      </c>
      <c r="H3423" s="4" t="s">
        <v>2021</v>
      </c>
      <c r="I3423" s="4" t="str">
        <f t="shared" si="53"/>
        <v>选项表!$M$3423#</v>
      </c>
      <c r="J3423" s="4"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IFERROR(_xlfn._xlws.SORT(
    _xlfn.UNIQUE(
        TRANSPOSE(
            _xlfn.FILTERXML("&lt;select&gt;&lt;x&gt;"&amp;SUBSTITUTE(选项表[[#This Row],[选项表]],",","&lt;/x&gt;&lt;x&gt;") &amp;"&lt;/x&gt;&lt;/select&gt;","//x")
        )
    )
),"无合适选项，请联系作者更新数据")</f>
        <v>384</v>
      </c>
    </row>
    <row r="3424" spans="2:13" x14ac:dyDescent="0.4">
      <c r="B3424" s="4" t="s">
        <v>2260</v>
      </c>
      <c r="C3424" s="4" t="s">
        <v>1873</v>
      </c>
      <c r="D3424">
        <v>2</v>
      </c>
      <c r="F3424" t="s">
        <v>2266</v>
      </c>
      <c r="G3424" s="4" t="s">
        <v>1875</v>
      </c>
      <c r="H3424" s="4" t="s">
        <v>2055</v>
      </c>
      <c r="I3424" s="4" t="str">
        <f t="shared" si="53"/>
        <v>选项表!$M$3424#</v>
      </c>
      <c r="J3424" s="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IFERROR(_xlfn._xlws.SORT(
    _xlfn.UNIQUE(
        TRANSPOSE(
            _xlfn.FILTERXML("&lt;select&gt;&lt;x&gt;"&amp;SUBSTITUTE(选项表[[#This Row],[选项表]],",","&lt;/x&gt;&lt;x&gt;") &amp;"&lt;/x&gt;&lt;/select&gt;","//x")
        )
    )
),"无合适选项，请联系作者更新数据")</f>
        <v>16</v>
      </c>
    </row>
    <row r="3425" spans="2:13" x14ac:dyDescent="0.4">
      <c r="B3425" s="4" t="s">
        <v>2260</v>
      </c>
      <c r="C3425" s="4" t="s">
        <v>11</v>
      </c>
      <c r="D3425">
        <v>2</v>
      </c>
      <c r="F3425" t="s">
        <v>2266</v>
      </c>
      <c r="G3425" s="4" t="s">
        <v>1875</v>
      </c>
      <c r="H3425" s="4" t="s">
        <v>2055</v>
      </c>
      <c r="I3425" s="4" t="str">
        <f t="shared" si="53"/>
        <v>选项表!$M$3425#</v>
      </c>
      <c r="J3425" s="4"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16</v>
      </c>
    </row>
    <row r="3426" spans="2:13" x14ac:dyDescent="0.4">
      <c r="B3426" s="4" t="s">
        <v>2260</v>
      </c>
      <c r="C3426" s="4" t="s">
        <v>1872</v>
      </c>
      <c r="D3426">
        <v>2</v>
      </c>
      <c r="F3426" t="s">
        <v>2266</v>
      </c>
      <c r="G3426" s="4" t="s">
        <v>1875</v>
      </c>
      <c r="H3426" s="4" t="s">
        <v>2055</v>
      </c>
      <c r="I3426" s="4" t="str">
        <f t="shared" si="53"/>
        <v>选项表!$M$3426#</v>
      </c>
      <c r="J3426" s="4"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IFERROR(_xlfn._xlws.SORT(
    _xlfn.UNIQUE(
        TRANSPOSE(
            _xlfn.FILTERXML("&lt;select&gt;&lt;x&gt;"&amp;SUBSTITUTE(选项表[[#This Row],[选项表]],",","&lt;/x&gt;&lt;x&gt;") &amp;"&lt;/x&gt;&lt;/select&gt;","//x")
        )
    )
),"无合适选项，请联系作者更新数据")</f>
        <v>16</v>
      </c>
    </row>
    <row r="3427" spans="2:13" x14ac:dyDescent="0.4">
      <c r="B3427" s="4" t="s">
        <v>2260</v>
      </c>
      <c r="C3427" s="4" t="s">
        <v>1873</v>
      </c>
      <c r="D3427">
        <v>4</v>
      </c>
      <c r="F3427" t="s">
        <v>2266</v>
      </c>
      <c r="G3427" s="4" t="s">
        <v>1875</v>
      </c>
      <c r="H3427" s="4" t="s">
        <v>2044</v>
      </c>
      <c r="I3427" s="4" t="str">
        <f t="shared" si="53"/>
        <v>选项表!$M$3427#</v>
      </c>
      <c r="J3427" s="4"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32</v>
      </c>
    </row>
    <row r="3428" spans="2:13" x14ac:dyDescent="0.4">
      <c r="B3428" s="4" t="s">
        <v>2260</v>
      </c>
      <c r="C3428" s="4" t="s">
        <v>11</v>
      </c>
      <c r="D3428">
        <v>4</v>
      </c>
      <c r="F3428" t="s">
        <v>2266</v>
      </c>
      <c r="G3428" s="4" t="s">
        <v>1875</v>
      </c>
      <c r="H3428" s="4" t="s">
        <v>2044</v>
      </c>
      <c r="I3428" s="4" t="str">
        <f t="shared" si="53"/>
        <v>选项表!$M$3428#</v>
      </c>
      <c r="J3428" s="4"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IFERROR(_xlfn._xlws.SORT(
    _xlfn.UNIQUE(
        TRANSPOSE(
            _xlfn.FILTERXML("&lt;select&gt;&lt;x&gt;"&amp;SUBSTITUTE(选项表[[#This Row],[选项表]],",","&lt;/x&gt;&lt;x&gt;") &amp;"&lt;/x&gt;&lt;/select&gt;","//x")
        )
    )
),"无合适选项，请联系作者更新数据")</f>
        <v>32</v>
      </c>
    </row>
    <row r="3429" spans="2:13" x14ac:dyDescent="0.4">
      <c r="B3429" s="4" t="s">
        <v>2260</v>
      </c>
      <c r="C3429" s="4" t="s">
        <v>1872</v>
      </c>
      <c r="D3429">
        <v>4</v>
      </c>
      <c r="F3429" t="s">
        <v>2266</v>
      </c>
      <c r="G3429" s="4" t="s">
        <v>1875</v>
      </c>
      <c r="H3429" s="4" t="s">
        <v>2044</v>
      </c>
      <c r="I3429" s="4" t="str">
        <f t="shared" si="53"/>
        <v>选项表!$M$3429#</v>
      </c>
      <c r="J3429" s="4"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IFERROR(_xlfn._xlws.SORT(
    _xlfn.UNIQUE(
        TRANSPOSE(
            _xlfn.FILTERXML("&lt;select&gt;&lt;x&gt;"&amp;SUBSTITUTE(选项表[[#This Row],[选项表]],",","&lt;/x&gt;&lt;x&gt;") &amp;"&lt;/x&gt;&lt;/select&gt;","//x")
        )
    )
),"无合适选项，请联系作者更新数据")</f>
        <v>32</v>
      </c>
    </row>
    <row r="3430" spans="2:13" x14ac:dyDescent="0.4">
      <c r="B3430" s="4" t="s">
        <v>2260</v>
      </c>
      <c r="C3430" s="4" t="s">
        <v>1873</v>
      </c>
      <c r="D3430">
        <v>8</v>
      </c>
      <c r="F3430" t="s">
        <v>2266</v>
      </c>
      <c r="G3430" s="4" t="s">
        <v>1875</v>
      </c>
      <c r="H3430" s="4" t="s">
        <v>2045</v>
      </c>
      <c r="I3430" s="4" t="str">
        <f t="shared" si="53"/>
        <v>选项表!$M$3430#</v>
      </c>
      <c r="J3430" s="4"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IFERROR(_xlfn._xlws.SORT(
    _xlfn.UNIQUE(
        TRANSPOSE(
            _xlfn.FILTERXML("&lt;select&gt;&lt;x&gt;"&amp;SUBSTITUTE(选项表[[#This Row],[选项表]],",","&lt;/x&gt;&lt;x&gt;") &amp;"&lt;/x&gt;&lt;/select&gt;","//x")
        )
    )
),"无合适选项，请联系作者更新数据")</f>
        <v>64</v>
      </c>
    </row>
    <row r="3431" spans="2:13" x14ac:dyDescent="0.4">
      <c r="B3431" s="4" t="s">
        <v>2260</v>
      </c>
      <c r="C3431" s="4" t="s">
        <v>11</v>
      </c>
      <c r="D3431">
        <v>8</v>
      </c>
      <c r="F3431" t="s">
        <v>2266</v>
      </c>
      <c r="G3431" s="4" t="s">
        <v>1875</v>
      </c>
      <c r="H3431" s="4" t="s">
        <v>2045</v>
      </c>
      <c r="I3431" s="4" t="str">
        <f t="shared" si="53"/>
        <v>选项表!$M$3431#</v>
      </c>
      <c r="J3431" s="4"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64</v>
      </c>
    </row>
    <row r="3432" spans="2:13" x14ac:dyDescent="0.4">
      <c r="B3432" s="4" t="s">
        <v>2260</v>
      </c>
      <c r="C3432" s="4" t="s">
        <v>1872</v>
      </c>
      <c r="D3432">
        <v>8</v>
      </c>
      <c r="F3432" t="s">
        <v>2266</v>
      </c>
      <c r="G3432" s="4" t="s">
        <v>1875</v>
      </c>
      <c r="H3432" s="4" t="s">
        <v>2045</v>
      </c>
      <c r="I3432" s="4" t="str">
        <f t="shared" si="53"/>
        <v>选项表!$M$3432#</v>
      </c>
      <c r="J3432" s="4"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64</v>
      </c>
    </row>
    <row r="3433" spans="2:13" x14ac:dyDescent="0.4">
      <c r="B3433" s="4" t="s">
        <v>2260</v>
      </c>
      <c r="C3433" s="4" t="s">
        <v>1873</v>
      </c>
      <c r="D3433">
        <v>12</v>
      </c>
      <c r="F3433" t="s">
        <v>2266</v>
      </c>
      <c r="G3433" s="4" t="s">
        <v>1875</v>
      </c>
      <c r="H3433" s="4" t="s">
        <v>2020</v>
      </c>
      <c r="I3433" s="4" t="str">
        <f t="shared" si="53"/>
        <v>选项表!$M$3433#</v>
      </c>
      <c r="J3433" s="4"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IFERROR(_xlfn._xlws.SORT(
    _xlfn.UNIQUE(
        TRANSPOSE(
            _xlfn.FILTERXML("&lt;select&gt;&lt;x&gt;"&amp;SUBSTITUTE(选项表[[#This Row],[选项表]],",","&lt;/x&gt;&lt;x&gt;") &amp;"&lt;/x&gt;&lt;/select&gt;","//x")
        )
    )
),"无合适选项，请联系作者更新数据")</f>
        <v>96</v>
      </c>
    </row>
    <row r="3434" spans="2:13" x14ac:dyDescent="0.4">
      <c r="B3434" s="4" t="s">
        <v>2260</v>
      </c>
      <c r="C3434" s="4" t="s">
        <v>11</v>
      </c>
      <c r="D3434">
        <v>12</v>
      </c>
      <c r="F3434" t="s">
        <v>2266</v>
      </c>
      <c r="G3434" s="4" t="s">
        <v>1875</v>
      </c>
      <c r="H3434" s="4" t="s">
        <v>2020</v>
      </c>
      <c r="I3434" s="4" t="str">
        <f t="shared" si="53"/>
        <v>选项表!$M$3434#</v>
      </c>
      <c r="J3434" s="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IFERROR(_xlfn._xlws.SORT(
    _xlfn.UNIQUE(
        TRANSPOSE(
            _xlfn.FILTERXML("&lt;select&gt;&lt;x&gt;"&amp;SUBSTITUTE(选项表[[#This Row],[选项表]],",","&lt;/x&gt;&lt;x&gt;") &amp;"&lt;/x&gt;&lt;/select&gt;","//x")
        )
    )
),"无合适选项，请联系作者更新数据")</f>
        <v>96</v>
      </c>
    </row>
    <row r="3435" spans="2:13" x14ac:dyDescent="0.4">
      <c r="B3435" s="4" t="s">
        <v>2260</v>
      </c>
      <c r="C3435" s="4" t="s">
        <v>1872</v>
      </c>
      <c r="D3435">
        <v>12</v>
      </c>
      <c r="F3435" t="s">
        <v>2266</v>
      </c>
      <c r="G3435" s="4" t="s">
        <v>1875</v>
      </c>
      <c r="H3435" s="4" t="s">
        <v>2020</v>
      </c>
      <c r="I3435" s="4" t="str">
        <f t="shared" si="53"/>
        <v>选项表!$M$3435#</v>
      </c>
      <c r="J3435" s="4"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IFERROR(_xlfn._xlws.SORT(
    _xlfn.UNIQUE(
        TRANSPOSE(
            _xlfn.FILTERXML("&lt;select&gt;&lt;x&gt;"&amp;SUBSTITUTE(选项表[[#This Row],[选项表]],",","&lt;/x&gt;&lt;x&gt;") &amp;"&lt;/x&gt;&lt;/select&gt;","//x")
        )
    )
),"无合适选项，请联系作者更新数据")</f>
        <v>96</v>
      </c>
    </row>
    <row r="3436" spans="2:13" x14ac:dyDescent="0.4">
      <c r="B3436" s="4" t="s">
        <v>2260</v>
      </c>
      <c r="C3436" s="4" t="s">
        <v>1873</v>
      </c>
      <c r="D3436">
        <v>32</v>
      </c>
      <c r="F3436" t="s">
        <v>2266</v>
      </c>
      <c r="G3436" s="4" t="s">
        <v>1875</v>
      </c>
      <c r="H3436" s="4" t="s">
        <v>2111</v>
      </c>
      <c r="I3436" s="4" t="str">
        <f t="shared" si="53"/>
        <v>选项表!$M$3436#</v>
      </c>
      <c r="J3436" s="4" t="str" cm="1">
        <f t="array" ref="J3436">_xlfn.LET(_xlpm.x, M3436,
         _xlpm.cellAddress, "【 选项表!" &amp; ADDRESS(ROW(选项表[[#This Row],[自检]]),COLUMN(选项表[[#This Row],[自检]])) &amp; "】",
         _xlfn.IFS(ISBLANK(_xlpm.x),   "error:右侧选项不足:" &amp;  _xlpm.cellAddress,
               ISERROR(_xlpm.x),   "error:右侧选项执行失败:" &amp; _xlpm.cellAddress,
               TRUE,             "ok")
)</f>
        <v>ok</v>
      </c>
      <c r="M3436" cm="1">
        <f t="array" ref="M3436">IFERROR(_xlfn._xlws.SORT(
    _xlfn.UNIQUE(
        TRANSPOSE(
            _xlfn.FILTERXML("&lt;select&gt;&lt;x&gt;"&amp;SUBSTITUTE(选项表[[#This Row],[选项表]],",","&lt;/x&gt;&lt;x&gt;") &amp;"&lt;/x&gt;&lt;/select&gt;","//x")
        )
    )
),"无合适选项，请联系作者更新数据")</f>
        <v>256</v>
      </c>
    </row>
    <row r="3437" spans="2:13" x14ac:dyDescent="0.4">
      <c r="B3437" s="4" t="s">
        <v>2260</v>
      </c>
      <c r="C3437" s="4" t="s">
        <v>11</v>
      </c>
      <c r="D3437">
        <v>32</v>
      </c>
      <c r="F3437" t="s">
        <v>2266</v>
      </c>
      <c r="G3437" s="4" t="s">
        <v>1875</v>
      </c>
      <c r="H3437" s="4" t="s">
        <v>2111</v>
      </c>
      <c r="I3437" s="4" t="str">
        <f t="shared" si="53"/>
        <v>选项表!$M$3437#</v>
      </c>
      <c r="J3437" s="4" t="str" cm="1">
        <f t="array" ref="J3437">_xlfn.LET(_xlpm.x, M3437,
         _xlpm.cellAddress, "【 选项表!" &amp; ADDRESS(ROW(选项表[[#This Row],[自检]]),COLUMN(选项表[[#This Row],[自检]])) &amp; "】",
         _xlfn.IFS(ISBLANK(_xlpm.x),   "error:右侧选项不足:" &amp;  _xlpm.cellAddress,
               ISERROR(_xlpm.x),   "error:右侧选项执行失败:" &amp; _xlpm.cellAddress,
               TRUE,             "ok")
)</f>
        <v>ok</v>
      </c>
      <c r="M3437" cm="1">
        <f t="array" ref="M3437">IFERROR(_xlfn._xlws.SORT(
    _xlfn.UNIQUE(
        TRANSPOSE(
            _xlfn.FILTERXML("&lt;select&gt;&lt;x&gt;"&amp;SUBSTITUTE(选项表[[#This Row],[选项表]],",","&lt;/x&gt;&lt;x&gt;") &amp;"&lt;/x&gt;&lt;/select&gt;","//x")
        )
    )
),"无合适选项，请联系作者更新数据")</f>
        <v>256</v>
      </c>
    </row>
    <row r="3438" spans="2:13" x14ac:dyDescent="0.4">
      <c r="B3438" s="4" t="s">
        <v>2260</v>
      </c>
      <c r="C3438" s="4" t="s">
        <v>1872</v>
      </c>
      <c r="D3438">
        <v>32</v>
      </c>
      <c r="F3438" t="s">
        <v>2266</v>
      </c>
      <c r="G3438" s="4" t="s">
        <v>1875</v>
      </c>
      <c r="H3438" s="4" t="s">
        <v>2111</v>
      </c>
      <c r="I3438" s="4" t="str">
        <f t="shared" si="53"/>
        <v>选项表!$M$3438#</v>
      </c>
      <c r="J3438" s="4" t="str" cm="1">
        <f t="array" ref="J3438">_xlfn.LET(_xlpm.x, M3438,
         _xlpm.cellAddress, "【 选项表!" &amp; ADDRESS(ROW(选项表[[#This Row],[自检]]),COLUMN(选项表[[#This Row],[自检]])) &amp; "】",
         _xlfn.IFS(ISBLANK(_xlpm.x),   "error:右侧选项不足:" &amp;  _xlpm.cellAddress,
               ISERROR(_xlpm.x),   "error:右侧选项执行失败:" &amp; _xlpm.cellAddress,
               TRUE,             "ok")
)</f>
        <v>ok</v>
      </c>
      <c r="M3438" cm="1">
        <f t="array" ref="M3438">IFERROR(_xlfn._xlws.SORT(
    _xlfn.UNIQUE(
        TRANSPOSE(
            _xlfn.FILTERXML("&lt;select&gt;&lt;x&gt;"&amp;SUBSTITUTE(选项表[[#This Row],[选项表]],",","&lt;/x&gt;&lt;x&gt;") &amp;"&lt;/x&gt;&lt;/select&gt;","//x")
        )
    )
),"无合适选项，请联系作者更新数据")</f>
        <v>256</v>
      </c>
    </row>
    <row r="3439" spans="2:13" x14ac:dyDescent="0.4">
      <c r="M3439" t="str" cm="1">
        <f t="array" ref="M3439">IFERROR(_xlfn._xlws.SORT(
    _xlfn.UNIQUE(
        TRANSPOSE(
            _xlfn.FILTERXML("&lt;select&gt;&lt;x&gt;"&amp;SUBSTITUTE(选项表[[#This Row],[选项表]],",","&lt;/x&gt;&lt;x&gt;") &amp;"&lt;/x&gt;&lt;/select&gt;","//x")
        )
    )
),"无合适选项，请联系作者更新数据")</f>
        <v>无合适选项，请联系作者更新数据</v>
      </c>
    </row>
    <row r="3440" spans="2:13" x14ac:dyDescent="0.4">
      <c r="M3440" t="str" cm="1">
        <f t="array" ref="M3440">IFERROR(_xlfn._xlws.SORT(
    _xlfn.UNIQUE(
        TRANSPOSE(
            _xlfn.FILTERXML("&lt;select&gt;&lt;x&gt;"&amp;SUBSTITUTE(选项表[[#This Row],[选项表]],",","&lt;/x&gt;&lt;x&gt;") &amp;"&lt;/x&gt;&lt;/select&gt;","//x")
        )
    )
),"无合适选项，请联系作者更新数据")</f>
        <v>无合适选项，请联系作者更新数据</v>
      </c>
    </row>
    <row r="3441" spans="13:13" x14ac:dyDescent="0.4">
      <c r="M3441" t="str" cm="1">
        <f t="array" ref="M3441">IFERROR(_xlfn._xlws.SORT(
    _xlfn.UNIQUE(
        TRANSPOSE(
            _xlfn.FILTERXML("&lt;select&gt;&lt;x&gt;"&amp;SUBSTITUTE(选项表[[#This Row],[选项表]],",","&lt;/x&gt;&lt;x&gt;") &amp;"&lt;/x&gt;&lt;/select&gt;","//x")
        )
    )
),"无合适选项，请联系作者更新数据")</f>
        <v>无合适选项，请联系作者更新数据</v>
      </c>
    </row>
    <row r="3442" spans="13:13" x14ac:dyDescent="0.4">
      <c r="M3442" t="str" cm="1">
        <f t="array" ref="M3442">IFERROR(_xlfn._xlws.SORT(
    _xlfn.UNIQUE(
        TRANSPOSE(
            _xlfn.FILTERXML("&lt;select&gt;&lt;x&gt;"&amp;SUBSTITUTE(选项表[[#This Row],[选项表]],",","&lt;/x&gt;&lt;x&gt;") &amp;"&lt;/x&gt;&lt;/select&gt;","//x")
        )
    )
),"无合适选项，请联系作者更新数据")</f>
        <v>无合适选项，请联系作者更新数据</v>
      </c>
    </row>
    <row r="3443" spans="13:13" x14ac:dyDescent="0.4">
      <c r="M3443" t="str" cm="1">
        <f t="array" ref="M3443">IFERROR(_xlfn._xlws.SORT(
    _xlfn.UNIQUE(
        TRANSPOSE(
            _xlfn.FILTERXML("&lt;select&gt;&lt;x&gt;"&amp;SUBSTITUTE(选项表[[#This Row],[选项表]],",","&lt;/x&gt;&lt;x&gt;") &amp;"&lt;/x&gt;&lt;/select&gt;","//x")
        )
    )
),"无合适选项，请联系作者更新数据")</f>
        <v>无合适选项，请联系作者更新数据</v>
      </c>
    </row>
    <row r="3444" spans="13:13" x14ac:dyDescent="0.4">
      <c r="M3444" t="str" cm="1">
        <f t="array" ref="M3444">IFERROR(_xlfn._xlws.SORT(
    _xlfn.UNIQUE(
        TRANSPOSE(
            _xlfn.FILTERXML("&lt;select&gt;&lt;x&gt;"&amp;SUBSTITUTE(选项表[[#This Row],[选项表]],",","&lt;/x&gt;&lt;x&gt;") &amp;"&lt;/x&gt;&lt;/select&gt;","//x")
        )
    )
),"无合适选项，请联系作者更新数据")</f>
        <v>无合适选项，请联系作者更新数据</v>
      </c>
    </row>
    <row r="3445" spans="13:13" x14ac:dyDescent="0.4">
      <c r="M3445" t="str" cm="1">
        <f t="array" ref="M3445">IFERROR(_xlfn._xlws.SORT(
    _xlfn.UNIQUE(
        TRANSPOSE(
            _xlfn.FILTERXML("&lt;select&gt;&lt;x&gt;"&amp;SUBSTITUTE(选项表[[#This Row],[选项表]],",","&lt;/x&gt;&lt;x&gt;") &amp;"&lt;/x&gt;&lt;/select&gt;","//x")
        )
    )
),"无合适选项，请联系作者更新数据")</f>
        <v>无合适选项，请联系作者更新数据</v>
      </c>
    </row>
    <row r="3446" spans="13:13" x14ac:dyDescent="0.4">
      <c r="M3446" t="str" cm="1">
        <f t="array" ref="M3446">IFERROR(_xlfn._xlws.SORT(
    _xlfn.UNIQUE(
        TRANSPOSE(
            _xlfn.FILTERXML("&lt;select&gt;&lt;x&gt;"&amp;SUBSTITUTE(选项表[[#This Row],[选项表]],",","&lt;/x&gt;&lt;x&gt;") &amp;"&lt;/x&gt;&lt;/select&gt;","//x")
        )
    )
),"无合适选项，请联系作者更新数据")</f>
        <v>无合适选项，请联系作者更新数据</v>
      </c>
    </row>
    <row r="3447" spans="13:13" x14ac:dyDescent="0.4">
      <c r="M3447" t="str" cm="1">
        <f t="array" ref="M3447">IFERROR(_xlfn._xlws.SORT(
    _xlfn.UNIQUE(
        TRANSPOSE(
            _xlfn.FILTERXML("&lt;select&gt;&lt;x&gt;"&amp;SUBSTITUTE(选项表[[#This Row],[选项表]],",","&lt;/x&gt;&lt;x&gt;") &amp;"&lt;/x&gt;&lt;/select&gt;","//x")
        )
    )
),"无合适选项，请联系作者更新数据")</f>
        <v>无合适选项，请联系作者更新数据</v>
      </c>
    </row>
    <row r="3448" spans="13:13" x14ac:dyDescent="0.4">
      <c r="M3448" t="str" cm="1">
        <f t="array" ref="M3448">IFERROR(_xlfn._xlws.SORT(
    _xlfn.UNIQUE(
        TRANSPOSE(
            _xlfn.FILTERXML("&lt;select&gt;&lt;x&gt;"&amp;SUBSTITUTE(选项表[[#This Row],[选项表]],",","&lt;/x&gt;&lt;x&gt;") &amp;"&lt;/x&gt;&lt;/select&gt;","//x")
        )
    )
),"无合适选项，请联系作者更新数据")</f>
        <v>无合适选项，请联系作者更新数据</v>
      </c>
    </row>
    <row r="3449" spans="13:13" x14ac:dyDescent="0.4">
      <c r="M3449" t="str" cm="1">
        <f t="array" ref="M3449">IFERROR(_xlfn._xlws.SORT(
    _xlfn.UNIQUE(
        TRANSPOSE(
            _xlfn.FILTERXML("&lt;select&gt;&lt;x&gt;"&amp;SUBSTITUTE(选项表[[#This Row],[选项表]],",","&lt;/x&gt;&lt;x&gt;") &amp;"&lt;/x&gt;&lt;/select&gt;","//x")
        )
    )
),"无合适选项，请联系作者更新数据")</f>
        <v>无合适选项，请联系作者更新数据</v>
      </c>
    </row>
    <row r="3450" spans="13:13" x14ac:dyDescent="0.4">
      <c r="M3450" t="str" cm="1">
        <f t="array" ref="M3450">IFERROR(_xlfn._xlws.SORT(
    _xlfn.UNIQUE(
        TRANSPOSE(
            _xlfn.FILTERXML("&lt;select&gt;&lt;x&gt;"&amp;SUBSTITUTE(选项表[[#This Row],[选项表]],",","&lt;/x&gt;&lt;x&gt;") &amp;"&lt;/x&gt;&lt;/select&gt;","//x")
        )
    )
),"无合适选项，请联系作者更新数据")</f>
        <v>无合适选项，请联系作者更新数据</v>
      </c>
    </row>
    <row r="3451" spans="13:13" x14ac:dyDescent="0.4">
      <c r="M3451" t="str" cm="1">
        <f t="array" ref="M3451">IFERROR(_xlfn._xlws.SORT(
    _xlfn.UNIQUE(
        TRANSPOSE(
            _xlfn.FILTERXML("&lt;select&gt;&lt;x&gt;"&amp;SUBSTITUTE(选项表[[#This Row],[选项表]],",","&lt;/x&gt;&lt;x&gt;") &amp;"&lt;/x&gt;&lt;/select&gt;","//x")
        )
    )
),"无合适选项，请联系作者更新数据")</f>
        <v>无合适选项，请联系作者更新数据</v>
      </c>
    </row>
    <row r="3452" spans="13:13" x14ac:dyDescent="0.4">
      <c r="M3452" t="str" cm="1">
        <f t="array" ref="M3452">IFERROR(_xlfn._xlws.SORT(
    _xlfn.UNIQUE(
        TRANSPOSE(
            _xlfn.FILTERXML("&lt;select&gt;&lt;x&gt;"&amp;SUBSTITUTE(选项表[[#This Row],[选项表]],",","&lt;/x&gt;&lt;x&gt;") &amp;"&lt;/x&gt;&lt;/select&gt;","//x")
        )
    )
),"无合适选项，请联系作者更新数据")</f>
        <v>无合适选项，请联系作者更新数据</v>
      </c>
    </row>
    <row r="3453" spans="13:13" x14ac:dyDescent="0.4">
      <c r="M3453" t="str" cm="1">
        <f t="array" ref="M3453">IFERROR(_xlfn._xlws.SORT(
    _xlfn.UNIQUE(
        TRANSPOSE(
            _xlfn.FILTERXML("&lt;select&gt;&lt;x&gt;"&amp;SUBSTITUTE(选项表[[#This Row],[选项表]],",","&lt;/x&gt;&lt;x&gt;") &amp;"&lt;/x&gt;&lt;/select&gt;","//x")
        )
    )
),"无合适选项，请联系作者更新数据")</f>
        <v>无合适选项，请联系作者更新数据</v>
      </c>
    </row>
    <row r="3454" spans="13:13" x14ac:dyDescent="0.4">
      <c r="M3454" t="str" cm="1">
        <f t="array" ref="M3454">IFERROR(_xlfn._xlws.SORT(
    _xlfn.UNIQUE(
        TRANSPOSE(
            _xlfn.FILTERXML("&lt;select&gt;&lt;x&gt;"&amp;SUBSTITUTE(选项表[[#This Row],[选项表]],",","&lt;/x&gt;&lt;x&gt;") &amp;"&lt;/x&gt;&lt;/select&gt;","//x")
        )
    )
),"无合适选项，请联系作者更新数据")</f>
        <v>无合适选项，请联系作者更新数据</v>
      </c>
    </row>
    <row r="3455" spans="13:13" x14ac:dyDescent="0.4">
      <c r="M3455" t="str" cm="1">
        <f t="array" ref="M3455">IFERROR(_xlfn._xlws.SORT(
    _xlfn.UNIQUE(
        TRANSPOSE(
            _xlfn.FILTERXML("&lt;select&gt;&lt;x&gt;"&amp;SUBSTITUTE(选项表[[#This Row],[选项表]],",","&lt;/x&gt;&lt;x&gt;") &amp;"&lt;/x&gt;&lt;/select&gt;","//x")
        )
    )
),"无合适选项，请联系作者更新数据")</f>
        <v>无合适选项，请联系作者更新数据</v>
      </c>
    </row>
    <row r="3456" spans="13:13" x14ac:dyDescent="0.4">
      <c r="M3456" t="str" cm="1">
        <f t="array" ref="M3456">IFERROR(_xlfn._xlws.SORT(
    _xlfn.UNIQUE(
        TRANSPOSE(
            _xlfn.FILTERXML("&lt;select&gt;&lt;x&gt;"&amp;SUBSTITUTE(选项表[[#This Row],[选项表]],",","&lt;/x&gt;&lt;x&gt;") &amp;"&lt;/x&gt;&lt;/select&gt;","//x")
        )
    )
),"无合适选项，请联系作者更新数据")</f>
        <v>无合适选项，请联系作者更新数据</v>
      </c>
    </row>
    <row r="3457" spans="13:13" x14ac:dyDescent="0.4">
      <c r="M3457" t="str" cm="1">
        <f t="array" ref="M3457">IFERROR(_xlfn._xlws.SORT(
    _xlfn.UNIQUE(
        TRANSPOSE(
            _xlfn.FILTERXML("&lt;select&gt;&lt;x&gt;"&amp;SUBSTITUTE(选项表[[#This Row],[选项表]],",","&lt;/x&gt;&lt;x&gt;") &amp;"&lt;/x&gt;&lt;/select&gt;","//x")
        )
    )
),"无合适选项，请联系作者更新数据")</f>
        <v>无合适选项，请联系作者更新数据</v>
      </c>
    </row>
    <row r="3458" spans="13:13" x14ac:dyDescent="0.4">
      <c r="M3458" t="str" cm="1">
        <f t="array" ref="M3458">IFERROR(_xlfn._xlws.SORT(
    _xlfn.UNIQUE(
        TRANSPOSE(
            _xlfn.FILTERXML("&lt;select&gt;&lt;x&gt;"&amp;SUBSTITUTE(选项表[[#This Row],[选项表]],",","&lt;/x&gt;&lt;x&gt;") &amp;"&lt;/x&gt;&lt;/select&gt;","//x")
        )
    )
),"无合适选项，请联系作者更新数据")</f>
        <v>无合适选项，请联系作者更新数据</v>
      </c>
    </row>
    <row r="3459" spans="13:13" x14ac:dyDescent="0.4">
      <c r="M3459" t="str" cm="1">
        <f t="array" ref="M3459">IFERROR(_xlfn._xlws.SORT(
    _xlfn.UNIQUE(
        TRANSPOSE(
            _xlfn.FILTERXML("&lt;select&gt;&lt;x&gt;"&amp;SUBSTITUTE(选项表[[#This Row],[选项表]],",","&lt;/x&gt;&lt;x&gt;") &amp;"&lt;/x&gt;&lt;/select&gt;","//x")
        )
    )
),"无合适选项，请联系作者更新数据")</f>
        <v>无合适选项，请联系作者更新数据</v>
      </c>
    </row>
    <row r="3460" spans="13:13" x14ac:dyDescent="0.4">
      <c r="M3460" t="str" cm="1">
        <f t="array" ref="M3460">IFERROR(_xlfn._xlws.SORT(
    _xlfn.UNIQUE(
        TRANSPOSE(
            _xlfn.FILTERXML("&lt;select&gt;&lt;x&gt;"&amp;SUBSTITUTE(选项表[[#This Row],[选项表]],",","&lt;/x&gt;&lt;x&gt;") &amp;"&lt;/x&gt;&lt;/select&gt;","//x")
        )
    )
),"无合适选项，请联系作者更新数据")</f>
        <v>无合适选项，请联系作者更新数据</v>
      </c>
    </row>
    <row r="3461" spans="13:13" x14ac:dyDescent="0.4">
      <c r="M3461" t="str" cm="1">
        <f t="array" ref="M3461">IFERROR(_xlfn._xlws.SORT(
    _xlfn.UNIQUE(
        TRANSPOSE(
            _xlfn.FILTERXML("&lt;select&gt;&lt;x&gt;"&amp;SUBSTITUTE(选项表[[#This Row],[选项表]],",","&lt;/x&gt;&lt;x&gt;") &amp;"&lt;/x&gt;&lt;/select&gt;","//x")
        )
    )
),"无合适选项，请联系作者更新数据")</f>
        <v>无合适选项，请联系作者更新数据</v>
      </c>
    </row>
    <row r="3462" spans="13:13" x14ac:dyDescent="0.4">
      <c r="M3462" t="str" cm="1">
        <f t="array" ref="M3462">IFERROR(_xlfn._xlws.SORT(
    _xlfn.UNIQUE(
        TRANSPOSE(
            _xlfn.FILTERXML("&lt;select&gt;&lt;x&gt;"&amp;SUBSTITUTE(选项表[[#This Row],[选项表]],",","&lt;/x&gt;&lt;x&gt;") &amp;"&lt;/x&gt;&lt;/select&gt;","//x")
        )
    )
),"无合适选项，请联系作者更新数据")</f>
        <v>无合适选项，请联系作者更新数据</v>
      </c>
    </row>
    <row r="3463" spans="13:13" x14ac:dyDescent="0.4">
      <c r="M3463" t="str" cm="1">
        <f t="array" ref="M3463">IFERROR(_xlfn._xlws.SORT(
    _xlfn.UNIQUE(
        TRANSPOSE(
            _xlfn.FILTERXML("&lt;select&gt;&lt;x&gt;"&amp;SUBSTITUTE(选项表[[#This Row],[选项表]],",","&lt;/x&gt;&lt;x&gt;") &amp;"&lt;/x&gt;&lt;/select&gt;","//x")
        )
    )
),"无合适选项，请联系作者更新数据")</f>
        <v>无合适选项，请联系作者更新数据</v>
      </c>
    </row>
    <row r="3464" spans="13:13" x14ac:dyDescent="0.4">
      <c r="M3464" t="str" cm="1">
        <f t="array" ref="M3464">IFERROR(_xlfn._xlws.SORT(
    _xlfn.UNIQUE(
        TRANSPOSE(
            _xlfn.FILTERXML("&lt;select&gt;&lt;x&gt;"&amp;SUBSTITUTE(选项表[[#This Row],[选项表]],",","&lt;/x&gt;&lt;x&gt;") &amp;"&lt;/x&gt;&lt;/select&gt;","//x")
        )
    )
),"无合适选项，请联系作者更新数据")</f>
        <v>无合适选项，请联系作者更新数据</v>
      </c>
    </row>
    <row r="3465" spans="13:13" x14ac:dyDescent="0.4">
      <c r="M3465" t="str" cm="1">
        <f t="array" ref="M3465">IFERROR(_xlfn._xlws.SORT(
    _xlfn.UNIQUE(
        TRANSPOSE(
            _xlfn.FILTERXML("&lt;select&gt;&lt;x&gt;"&amp;SUBSTITUTE(选项表[[#This Row],[选项表]],",","&lt;/x&gt;&lt;x&gt;") &amp;"&lt;/x&gt;&lt;/select&gt;","//x")
        )
    )
),"无合适选项，请联系作者更新数据")</f>
        <v>无合适选项，请联系作者更新数据</v>
      </c>
    </row>
    <row r="3466" spans="13:13" x14ac:dyDescent="0.4">
      <c r="M3466" t="str" cm="1">
        <f t="array" ref="M3466">IFERROR(_xlfn._xlws.SORT(
    _xlfn.UNIQUE(
        TRANSPOSE(
            _xlfn.FILTERXML("&lt;select&gt;&lt;x&gt;"&amp;SUBSTITUTE(选项表[[#This Row],[选项表]],",","&lt;/x&gt;&lt;x&gt;") &amp;"&lt;/x&gt;&lt;/select&gt;","//x")
        )
    )
),"无合适选项，请联系作者更新数据")</f>
        <v>无合适选项，请联系作者更新数据</v>
      </c>
    </row>
    <row r="3467" spans="13:13" x14ac:dyDescent="0.4">
      <c r="M3467" t="str" cm="1">
        <f t="array" ref="M3467">IFERROR(_xlfn._xlws.SORT(
    _xlfn.UNIQUE(
        TRANSPOSE(
            _xlfn.FILTERXML("&lt;select&gt;&lt;x&gt;"&amp;SUBSTITUTE(选项表[[#This Row],[选项表]],",","&lt;/x&gt;&lt;x&gt;") &amp;"&lt;/x&gt;&lt;/select&gt;","//x")
        )
    )
),"无合适选项，请联系作者更新数据")</f>
        <v>无合适选项，请联系作者更新数据</v>
      </c>
    </row>
    <row r="3468" spans="13:13" x14ac:dyDescent="0.4">
      <c r="M3468" t="str" cm="1">
        <f t="array" ref="M3468">IFERROR(_xlfn._xlws.SORT(
    _xlfn.UNIQUE(
        TRANSPOSE(
            _xlfn.FILTERXML("&lt;select&gt;&lt;x&gt;"&amp;SUBSTITUTE(选项表[[#This Row],[选项表]],",","&lt;/x&gt;&lt;x&gt;") &amp;"&lt;/x&gt;&lt;/select&gt;","//x")
        )
    )
),"无合适选项，请联系作者更新数据")</f>
        <v>无合适选项，请联系作者更新数据</v>
      </c>
    </row>
    <row r="3469" spans="13:13" x14ac:dyDescent="0.4">
      <c r="M3469" t="str" cm="1">
        <f t="array" ref="M3469">IFERROR(_xlfn._xlws.SORT(
    _xlfn.UNIQUE(
        TRANSPOSE(
            _xlfn.FILTERXML("&lt;select&gt;&lt;x&gt;"&amp;SUBSTITUTE(选项表[[#This Row],[选项表]],",","&lt;/x&gt;&lt;x&gt;") &amp;"&lt;/x&gt;&lt;/select&gt;","//x")
        )
    )
),"无合适选项，请联系作者更新数据")</f>
        <v>无合适选项，请联系作者更新数据</v>
      </c>
    </row>
    <row r="3470" spans="13:13" x14ac:dyDescent="0.4">
      <c r="M3470" t="str" cm="1">
        <f t="array" ref="M3470">IFERROR(_xlfn._xlws.SORT(
    _xlfn.UNIQUE(
        TRANSPOSE(
            _xlfn.FILTERXML("&lt;select&gt;&lt;x&gt;"&amp;SUBSTITUTE(选项表[[#This Row],[选项表]],",","&lt;/x&gt;&lt;x&gt;") &amp;"&lt;/x&gt;&lt;/select&gt;","//x")
        )
    )
),"无合适选项，请联系作者更新数据")</f>
        <v>无合适选项，请联系作者更新数据</v>
      </c>
    </row>
    <row r="3471" spans="13:13" x14ac:dyDescent="0.4">
      <c r="M3471" t="str" cm="1">
        <f t="array" ref="M3471">IFERROR(_xlfn._xlws.SORT(
    _xlfn.UNIQUE(
        TRANSPOSE(
            _xlfn.FILTERXML("&lt;select&gt;&lt;x&gt;"&amp;SUBSTITUTE(选项表[[#This Row],[选项表]],",","&lt;/x&gt;&lt;x&gt;") &amp;"&lt;/x&gt;&lt;/select&gt;","//x")
        )
    )
),"无合适选项，请联系作者更新数据")</f>
        <v>无合适选项，请联系作者更新数据</v>
      </c>
    </row>
    <row r="3472" spans="13:13" x14ac:dyDescent="0.4">
      <c r="M3472" t="str" cm="1">
        <f t="array" ref="M3472">IFERROR(_xlfn._xlws.SORT(
    _xlfn.UNIQUE(
        TRANSPOSE(
            _xlfn.FILTERXML("&lt;select&gt;&lt;x&gt;"&amp;SUBSTITUTE(选项表[[#This Row],[选项表]],",","&lt;/x&gt;&lt;x&gt;") &amp;"&lt;/x&gt;&lt;/select&gt;","//x")
        )
    )
),"无合适选项，请联系作者更新数据")</f>
        <v>无合适选项，请联系作者更新数据</v>
      </c>
    </row>
    <row r="3473" spans="13:13" x14ac:dyDescent="0.4">
      <c r="M3473" t="str" cm="1">
        <f t="array" ref="M3473">IFERROR(_xlfn._xlws.SORT(
    _xlfn.UNIQUE(
        TRANSPOSE(
            _xlfn.FILTERXML("&lt;select&gt;&lt;x&gt;"&amp;SUBSTITUTE(选项表[[#This Row],[选项表]],",","&lt;/x&gt;&lt;x&gt;") &amp;"&lt;/x&gt;&lt;/select&gt;","//x")
        )
    )
),"无合适选项，请联系作者更新数据")</f>
        <v>无合适选项，请联系作者更新数据</v>
      </c>
    </row>
    <row r="3474" spans="13:13" x14ac:dyDescent="0.4">
      <c r="M3474" t="str" cm="1">
        <f t="array" ref="M3474">IFERROR(_xlfn._xlws.SORT(
    _xlfn.UNIQUE(
        TRANSPOSE(
            _xlfn.FILTERXML("&lt;select&gt;&lt;x&gt;"&amp;SUBSTITUTE(选项表[[#This Row],[选项表]],",","&lt;/x&gt;&lt;x&gt;") &amp;"&lt;/x&gt;&lt;/select&gt;","//x")
        )
    )
),"无合适选项，请联系作者更新数据")</f>
        <v>无合适选项，请联系作者更新数据</v>
      </c>
    </row>
    <row r="3475" spans="13:13" x14ac:dyDescent="0.4">
      <c r="M3475" t="str" cm="1">
        <f t="array" ref="M3475">IFERROR(_xlfn._xlws.SORT(
    _xlfn.UNIQUE(
        TRANSPOSE(
            _xlfn.FILTERXML("&lt;select&gt;&lt;x&gt;"&amp;SUBSTITUTE(选项表[[#This Row],[选项表]],",","&lt;/x&gt;&lt;x&gt;") &amp;"&lt;/x&gt;&lt;/select&gt;","//x")
        )
    )
),"无合适选项，请联系作者更新数据")</f>
        <v>无合适选项，请联系作者更新数据</v>
      </c>
    </row>
    <row r="3476" spans="13:13" x14ac:dyDescent="0.4">
      <c r="M3476" t="str" cm="1">
        <f t="array" ref="M3476">IFERROR(_xlfn._xlws.SORT(
    _xlfn.UNIQUE(
        TRANSPOSE(
            _xlfn.FILTERXML("&lt;select&gt;&lt;x&gt;"&amp;SUBSTITUTE(选项表[[#This Row],[选项表]],",","&lt;/x&gt;&lt;x&gt;") &amp;"&lt;/x&gt;&lt;/select&gt;","//x")
        )
    )
),"无合适选项，请联系作者更新数据")</f>
        <v>无合适选项，请联系作者更新数据</v>
      </c>
    </row>
    <row r="3477" spans="13:13" x14ac:dyDescent="0.4">
      <c r="M3477" t="str" cm="1">
        <f t="array" ref="M3477">IFERROR(_xlfn._xlws.SORT(
    _xlfn.UNIQUE(
        TRANSPOSE(
            _xlfn.FILTERXML("&lt;select&gt;&lt;x&gt;"&amp;SUBSTITUTE(选项表[[#This Row],[选项表]],",","&lt;/x&gt;&lt;x&gt;") &amp;"&lt;/x&gt;&lt;/select&gt;","//x")
        )
    )
),"无合适选项，请联系作者更新数据")</f>
        <v>无合适选项，请联系作者更新数据</v>
      </c>
    </row>
    <row r="3478" spans="13:13" x14ac:dyDescent="0.4">
      <c r="M3478" t="str" cm="1">
        <f t="array" ref="M3478">IFERROR(_xlfn._xlws.SORT(
    _xlfn.UNIQUE(
        TRANSPOSE(
            _xlfn.FILTERXML("&lt;select&gt;&lt;x&gt;"&amp;SUBSTITUTE(选项表[[#This Row],[选项表]],",","&lt;/x&gt;&lt;x&gt;") &amp;"&lt;/x&gt;&lt;/select&gt;","//x")
        )
    )
),"无合适选项，请联系作者更新数据")</f>
        <v>无合适选项，请联系作者更新数据</v>
      </c>
    </row>
    <row r="3479" spans="13:13" x14ac:dyDescent="0.4">
      <c r="M3479" t="str" cm="1">
        <f t="array" ref="M3479">IFERROR(_xlfn._xlws.SORT(
    _xlfn.UNIQUE(
        TRANSPOSE(
            _xlfn.FILTERXML("&lt;select&gt;&lt;x&gt;"&amp;SUBSTITUTE(选项表[[#This Row],[选项表]],",","&lt;/x&gt;&lt;x&gt;") &amp;"&lt;/x&gt;&lt;/select&gt;","//x")
        )
    )
),"无合适选项，请联系作者更新数据")</f>
        <v>无合适选项，请联系作者更新数据</v>
      </c>
    </row>
    <row r="3480" spans="13:13" x14ac:dyDescent="0.4">
      <c r="M3480" t="str" cm="1">
        <f t="array" ref="M3480">IFERROR(_xlfn._xlws.SORT(
    _xlfn.UNIQUE(
        TRANSPOSE(
            _xlfn.FILTERXML("&lt;select&gt;&lt;x&gt;"&amp;SUBSTITUTE(选项表[[#This Row],[选项表]],",","&lt;/x&gt;&lt;x&gt;") &amp;"&lt;/x&gt;&lt;/select&gt;","//x")
        )
    )
),"无合适选项，请联系作者更新数据")</f>
        <v>无合适选项，请联系作者更新数据</v>
      </c>
    </row>
    <row r="3481" spans="13:13" x14ac:dyDescent="0.4">
      <c r="M3481" t="str" cm="1">
        <f t="array" ref="M3481">IFERROR(_xlfn._xlws.SORT(
    _xlfn.UNIQUE(
        TRANSPOSE(
            _xlfn.FILTERXML("&lt;select&gt;&lt;x&gt;"&amp;SUBSTITUTE(选项表[[#This Row],[选项表]],",","&lt;/x&gt;&lt;x&gt;") &amp;"&lt;/x&gt;&lt;/select&gt;","//x")
        )
    )
),"无合适选项，请联系作者更新数据")</f>
        <v>无合适选项，请联系作者更新数据</v>
      </c>
    </row>
    <row r="3482" spans="13:13" x14ac:dyDescent="0.4">
      <c r="M3482" t="str" cm="1">
        <f t="array" ref="M3482">IFERROR(_xlfn._xlws.SORT(
    _xlfn.UNIQUE(
        TRANSPOSE(
            _xlfn.FILTERXML("&lt;select&gt;&lt;x&gt;"&amp;SUBSTITUTE(选项表[[#This Row],[选项表]],",","&lt;/x&gt;&lt;x&gt;") &amp;"&lt;/x&gt;&lt;/select&gt;","//x")
        )
    )
),"无合适选项，请联系作者更新数据")</f>
        <v>无合适选项，请联系作者更新数据</v>
      </c>
    </row>
    <row r="3483" spans="13:13" x14ac:dyDescent="0.4">
      <c r="M3483" t="str" cm="1">
        <f t="array" ref="M3483">IFERROR(_xlfn._xlws.SORT(
    _xlfn.UNIQUE(
        TRANSPOSE(
            _xlfn.FILTERXML("&lt;select&gt;&lt;x&gt;"&amp;SUBSTITUTE(选项表[[#This Row],[选项表]],",","&lt;/x&gt;&lt;x&gt;") &amp;"&lt;/x&gt;&lt;/select&gt;","//x")
        )
    )
),"无合适选项，请联系作者更新数据")</f>
        <v>无合适选项，请联系作者更新数据</v>
      </c>
    </row>
    <row r="3484" spans="13:13" x14ac:dyDescent="0.4">
      <c r="M3484" t="str" cm="1">
        <f t="array" ref="M3484">IFERROR(_xlfn._xlws.SORT(
    _xlfn.UNIQUE(
        TRANSPOSE(
            _xlfn.FILTERXML("&lt;select&gt;&lt;x&gt;"&amp;SUBSTITUTE(选项表[[#This Row],[选项表]],",","&lt;/x&gt;&lt;x&gt;") &amp;"&lt;/x&gt;&lt;/select&gt;","//x")
        )
    )
),"无合适选项，请联系作者更新数据")</f>
        <v>无合适选项，请联系作者更新数据</v>
      </c>
    </row>
    <row r="3485" spans="13:13" x14ac:dyDescent="0.4">
      <c r="M3485" t="str" cm="1">
        <f t="array" ref="M3485">IFERROR(_xlfn._xlws.SORT(
    _xlfn.UNIQUE(
        TRANSPOSE(
            _xlfn.FILTERXML("&lt;select&gt;&lt;x&gt;"&amp;SUBSTITUTE(选项表[[#This Row],[选项表]],",","&lt;/x&gt;&lt;x&gt;") &amp;"&lt;/x&gt;&lt;/select&gt;","//x")
        )
    )
),"无合适选项，请联系作者更新数据")</f>
        <v>无合适选项，请联系作者更新数据</v>
      </c>
    </row>
    <row r="3486" spans="13:13" x14ac:dyDescent="0.4">
      <c r="M3486" t="str" cm="1">
        <f t="array" ref="M3486">IFERROR(_xlfn._xlws.SORT(
    _xlfn.UNIQUE(
        TRANSPOSE(
            _xlfn.FILTERXML("&lt;select&gt;&lt;x&gt;"&amp;SUBSTITUTE(选项表[[#This Row],[选项表]],",","&lt;/x&gt;&lt;x&gt;") &amp;"&lt;/x&gt;&lt;/select&gt;","//x")
        )
    )
),"无合适选项，请联系作者更新数据")</f>
        <v>无合适选项，请联系作者更新数据</v>
      </c>
    </row>
    <row r="3487" spans="13:13" x14ac:dyDescent="0.4">
      <c r="M3487" t="str" cm="1">
        <f t="array" ref="M3487">IFERROR(_xlfn._xlws.SORT(
    _xlfn.UNIQUE(
        TRANSPOSE(
            _xlfn.FILTERXML("&lt;select&gt;&lt;x&gt;"&amp;SUBSTITUTE(选项表[[#This Row],[选项表]],",","&lt;/x&gt;&lt;x&gt;") &amp;"&lt;/x&gt;&lt;/select&gt;","//x")
        )
    )
),"无合适选项，请联系作者更新数据")</f>
        <v>无合适选项，请联系作者更新数据</v>
      </c>
    </row>
    <row r="3488" spans="13:13" x14ac:dyDescent="0.4">
      <c r="M3488" t="str" cm="1">
        <f t="array" ref="M3488">IFERROR(_xlfn._xlws.SORT(
    _xlfn.UNIQUE(
        TRANSPOSE(
            _xlfn.FILTERXML("&lt;select&gt;&lt;x&gt;"&amp;SUBSTITUTE(选项表[[#This Row],[选项表]],",","&lt;/x&gt;&lt;x&gt;") &amp;"&lt;/x&gt;&lt;/select&gt;","//x")
        )
    )
),"无合适选项，请联系作者更新数据")</f>
        <v>无合适选项，请联系作者更新数据</v>
      </c>
    </row>
    <row r="3489" spans="13:13" x14ac:dyDescent="0.4">
      <c r="M3489" t="str" cm="1">
        <f t="array" ref="M3489">IFERROR(_xlfn._xlws.SORT(
    _xlfn.UNIQUE(
        TRANSPOSE(
            _xlfn.FILTERXML("&lt;select&gt;&lt;x&gt;"&amp;SUBSTITUTE(选项表[[#This Row],[选项表]],",","&lt;/x&gt;&lt;x&gt;") &amp;"&lt;/x&gt;&lt;/select&gt;","//x")
        )
    )
),"无合适选项，请联系作者更新数据")</f>
        <v>无合适选项，请联系作者更新数据</v>
      </c>
    </row>
    <row r="3490" spans="13:13" x14ac:dyDescent="0.4">
      <c r="M3490" t="str" cm="1">
        <f t="array" ref="M3490">IFERROR(_xlfn._xlws.SORT(
    _xlfn.UNIQUE(
        TRANSPOSE(
            _xlfn.FILTERXML("&lt;select&gt;&lt;x&gt;"&amp;SUBSTITUTE(选项表[[#This Row],[选项表]],",","&lt;/x&gt;&lt;x&gt;") &amp;"&lt;/x&gt;&lt;/select&gt;","//x")
        )
    )
),"无合适选项，请联系作者更新数据")</f>
        <v>无合适选项，请联系作者更新数据</v>
      </c>
    </row>
    <row r="3491" spans="13:13" x14ac:dyDescent="0.4">
      <c r="M3491" t="str" cm="1">
        <f t="array" ref="M3491">IFERROR(_xlfn._xlws.SORT(
    _xlfn.UNIQUE(
        TRANSPOSE(
            _xlfn.FILTERXML("&lt;select&gt;&lt;x&gt;"&amp;SUBSTITUTE(选项表[[#This Row],[选项表]],",","&lt;/x&gt;&lt;x&gt;") &amp;"&lt;/x&gt;&lt;/select&gt;","//x")
        )
    )
),"无合适选项，请联系作者更新数据")</f>
        <v>无合适选项，请联系作者更新数据</v>
      </c>
    </row>
    <row r="3492" spans="13:13" x14ac:dyDescent="0.4">
      <c r="M3492" t="str" cm="1">
        <f t="array" ref="M3492">IFERROR(_xlfn._xlws.SORT(
    _xlfn.UNIQUE(
        TRANSPOSE(
            _xlfn.FILTERXML("&lt;select&gt;&lt;x&gt;"&amp;SUBSTITUTE(选项表[[#This Row],[选项表]],",","&lt;/x&gt;&lt;x&gt;") &amp;"&lt;/x&gt;&lt;/select&gt;","//x")
        )
    )
),"无合适选项，请联系作者更新数据")</f>
        <v>无合适选项，请联系作者更新数据</v>
      </c>
    </row>
    <row r="3493" spans="13:13" x14ac:dyDescent="0.4">
      <c r="M3493" t="str" cm="1">
        <f t="array" ref="M3493">IFERROR(_xlfn._xlws.SORT(
    _xlfn.UNIQUE(
        TRANSPOSE(
            _xlfn.FILTERXML("&lt;select&gt;&lt;x&gt;"&amp;SUBSTITUTE(选项表[[#This Row],[选项表]],",","&lt;/x&gt;&lt;x&gt;") &amp;"&lt;/x&gt;&lt;/select&gt;","//x")
        )
    )
),"无合适选项，请联系作者更新数据")</f>
        <v>无合适选项，请联系作者更新数据</v>
      </c>
    </row>
    <row r="3494" spans="13:13" x14ac:dyDescent="0.4">
      <c r="M3494" t="str" cm="1">
        <f t="array" ref="M3494">IFERROR(_xlfn._xlws.SORT(
    _xlfn.UNIQUE(
        TRANSPOSE(
            _xlfn.FILTERXML("&lt;select&gt;&lt;x&gt;"&amp;SUBSTITUTE(选项表[[#This Row],[选项表]],",","&lt;/x&gt;&lt;x&gt;") &amp;"&lt;/x&gt;&lt;/select&gt;","//x")
        )
    )
),"无合适选项，请联系作者更新数据")</f>
        <v>无合适选项，请联系作者更新数据</v>
      </c>
    </row>
    <row r="3495" spans="13:13" x14ac:dyDescent="0.4">
      <c r="M3495" t="str" cm="1">
        <f t="array" ref="M3495">IFERROR(_xlfn._xlws.SORT(
    _xlfn.UNIQUE(
        TRANSPOSE(
            _xlfn.FILTERXML("&lt;select&gt;&lt;x&gt;"&amp;SUBSTITUTE(选项表[[#This Row],[选项表]],",","&lt;/x&gt;&lt;x&gt;") &amp;"&lt;/x&gt;&lt;/select&gt;","//x")
        )
    )
),"无合适选项，请联系作者更新数据")</f>
        <v>无合适选项，请联系作者更新数据</v>
      </c>
    </row>
    <row r="3496" spans="13:13" x14ac:dyDescent="0.4">
      <c r="M3496" t="str" cm="1">
        <f t="array" ref="M3496">IFERROR(_xlfn._xlws.SORT(
    _xlfn.UNIQUE(
        TRANSPOSE(
            _xlfn.FILTERXML("&lt;select&gt;&lt;x&gt;"&amp;SUBSTITUTE(选项表[[#This Row],[选项表]],",","&lt;/x&gt;&lt;x&gt;") &amp;"&lt;/x&gt;&lt;/select&gt;","//x")
        )
    )
),"无合适选项，请联系作者更新数据")</f>
        <v>无合适选项，请联系作者更新数据</v>
      </c>
    </row>
    <row r="3497" spans="13:13" x14ac:dyDescent="0.4">
      <c r="M3497" t="str" cm="1">
        <f t="array" ref="M3497">IFERROR(_xlfn._xlws.SORT(
    _xlfn.UNIQUE(
        TRANSPOSE(
            _xlfn.FILTERXML("&lt;select&gt;&lt;x&gt;"&amp;SUBSTITUTE(选项表[[#This Row],[选项表]],",","&lt;/x&gt;&lt;x&gt;") &amp;"&lt;/x&gt;&lt;/select&gt;","//x")
        )
    )
),"无合适选项，请联系作者更新数据")</f>
        <v>无合适选项，请联系作者更新数据</v>
      </c>
    </row>
    <row r="3498" spans="13:13" x14ac:dyDescent="0.4">
      <c r="M3498" t="str" cm="1">
        <f t="array" ref="M3498">IFERROR(_xlfn._xlws.SORT(
    _xlfn.UNIQUE(
        TRANSPOSE(
            _xlfn.FILTERXML("&lt;select&gt;&lt;x&gt;"&amp;SUBSTITUTE(选项表[[#This Row],[选项表]],",","&lt;/x&gt;&lt;x&gt;") &amp;"&lt;/x&gt;&lt;/select&gt;","//x")
        )
    )
),"无合适选项，请联系作者更新数据")</f>
        <v>无合适选项，请联系作者更新数据</v>
      </c>
    </row>
    <row r="3499" spans="13:13" x14ac:dyDescent="0.4">
      <c r="M3499" t="str" cm="1">
        <f t="array" ref="M3499">IFERROR(_xlfn._xlws.SORT(
    _xlfn.UNIQUE(
        TRANSPOSE(
            _xlfn.FILTERXML("&lt;select&gt;&lt;x&gt;"&amp;SUBSTITUTE(选项表[[#This Row],[选项表]],",","&lt;/x&gt;&lt;x&gt;") &amp;"&lt;/x&gt;&lt;/select&gt;","//x")
        )
    )
),"无合适选项，请联系作者更新数据")</f>
        <v>无合适选项，请联系作者更新数据</v>
      </c>
    </row>
    <row r="3500" spans="13:13" x14ac:dyDescent="0.4">
      <c r="M3500" t="str" cm="1">
        <f t="array" ref="M3500">IFERROR(_xlfn._xlws.SORT(
    _xlfn.UNIQUE(
        TRANSPOSE(
            _xlfn.FILTERXML("&lt;select&gt;&lt;x&gt;"&amp;SUBSTITUTE(选项表[[#This Row],[选项表]],",","&lt;/x&gt;&lt;x&gt;") &amp;"&lt;/x&gt;&lt;/select&gt;","//x")
        )
    )
),"无合适选项，请联系作者更新数据")</f>
        <v>无合适选项，请联系作者更新数据</v>
      </c>
    </row>
    <row r="3501" spans="13:13" x14ac:dyDescent="0.4">
      <c r="M3501" t="str" cm="1">
        <f t="array" ref="M3501">IFERROR(_xlfn._xlws.SORT(
    _xlfn.UNIQUE(
        TRANSPOSE(
            _xlfn.FILTERXML("&lt;select&gt;&lt;x&gt;"&amp;SUBSTITUTE(选项表[[#This Row],[选项表]],",","&lt;/x&gt;&lt;x&gt;") &amp;"&lt;/x&gt;&lt;/select&gt;","//x")
        )
    )
),"无合适选项，请联系作者更新数据")</f>
        <v>无合适选项，请联系作者更新数据</v>
      </c>
    </row>
    <row r="3502" spans="13:13" x14ac:dyDescent="0.4">
      <c r="M3502" t="str" cm="1">
        <f t="array" ref="M3502">IFERROR(_xlfn._xlws.SORT(
    _xlfn.UNIQUE(
        TRANSPOSE(
            _xlfn.FILTERXML("&lt;select&gt;&lt;x&gt;"&amp;SUBSTITUTE(选项表[[#This Row],[选项表]],",","&lt;/x&gt;&lt;x&gt;") &amp;"&lt;/x&gt;&lt;/select&gt;","//x")
        )
    )
),"无合适选项，请联系作者更新数据")</f>
        <v>无合适选项，请联系作者更新数据</v>
      </c>
    </row>
    <row r="3503" spans="13:13" x14ac:dyDescent="0.4">
      <c r="M3503" t="str" cm="1">
        <f t="array" ref="M3503">IFERROR(_xlfn._xlws.SORT(
    _xlfn.UNIQUE(
        TRANSPOSE(
            _xlfn.FILTERXML("&lt;select&gt;&lt;x&gt;"&amp;SUBSTITUTE(选项表[[#This Row],[选项表]],",","&lt;/x&gt;&lt;x&gt;") &amp;"&lt;/x&gt;&lt;/select&gt;","//x")
        )
    )
),"无合适选项，请联系作者更新数据")</f>
        <v>无合适选项，请联系作者更新数据</v>
      </c>
    </row>
    <row r="3504" spans="13:13" x14ac:dyDescent="0.4">
      <c r="M3504" t="str" cm="1">
        <f t="array" ref="M3504">IFERROR(_xlfn._xlws.SORT(
    _xlfn.UNIQUE(
        TRANSPOSE(
            _xlfn.FILTERXML("&lt;select&gt;&lt;x&gt;"&amp;SUBSTITUTE(选项表[[#This Row],[选项表]],",","&lt;/x&gt;&lt;x&gt;") &amp;"&lt;/x&gt;&lt;/select&gt;","//x")
        )
    )
),"无合适选项，请联系作者更新数据")</f>
        <v>无合适选项，请联系作者更新数据</v>
      </c>
    </row>
    <row r="3505" spans="13:13" x14ac:dyDescent="0.4">
      <c r="M3505" t="str" cm="1">
        <f t="array" ref="M3505">IFERROR(_xlfn._xlws.SORT(
    _xlfn.UNIQUE(
        TRANSPOSE(
            _xlfn.FILTERXML("&lt;select&gt;&lt;x&gt;"&amp;SUBSTITUTE(选项表[[#This Row],[选项表]],",","&lt;/x&gt;&lt;x&gt;") &amp;"&lt;/x&gt;&lt;/select&gt;","//x")
        )
    )
),"无合适选项，请联系作者更新数据")</f>
        <v>无合适选项，请联系作者更新数据</v>
      </c>
    </row>
    <row r="3506" spans="13:13" x14ac:dyDescent="0.4">
      <c r="M3506" t="str" cm="1">
        <f t="array" ref="M3506">IFERROR(_xlfn._xlws.SORT(
    _xlfn.UNIQUE(
        TRANSPOSE(
            _xlfn.FILTERXML("&lt;select&gt;&lt;x&gt;"&amp;SUBSTITUTE(选项表[[#This Row],[选项表]],",","&lt;/x&gt;&lt;x&gt;") &amp;"&lt;/x&gt;&lt;/select&gt;","//x")
        )
    )
),"无合适选项，请联系作者更新数据")</f>
        <v>无合适选项，请联系作者更新数据</v>
      </c>
    </row>
    <row r="3507" spans="13:13" x14ac:dyDescent="0.4">
      <c r="M3507" t="str" cm="1">
        <f t="array" ref="M3507">IFERROR(_xlfn._xlws.SORT(
    _xlfn.UNIQUE(
        TRANSPOSE(
            _xlfn.FILTERXML("&lt;select&gt;&lt;x&gt;"&amp;SUBSTITUTE(选项表[[#This Row],[选项表]],",","&lt;/x&gt;&lt;x&gt;") &amp;"&lt;/x&gt;&lt;/select&gt;","//x")
        )
    )
),"无合适选项，请联系作者更新数据")</f>
        <v>无合适选项，请联系作者更新数据</v>
      </c>
    </row>
    <row r="3508" spans="13:13" x14ac:dyDescent="0.4">
      <c r="M3508" t="str" cm="1">
        <f t="array" ref="M3508">IFERROR(_xlfn._xlws.SORT(
    _xlfn.UNIQUE(
        TRANSPOSE(
            _xlfn.FILTERXML("&lt;select&gt;&lt;x&gt;"&amp;SUBSTITUTE(选项表[[#This Row],[选项表]],",","&lt;/x&gt;&lt;x&gt;") &amp;"&lt;/x&gt;&lt;/select&gt;","//x")
        )
    )
),"无合适选项，请联系作者更新数据")</f>
        <v>无合适选项，请联系作者更新数据</v>
      </c>
    </row>
    <row r="3509" spans="13:13" x14ac:dyDescent="0.4">
      <c r="M3509" t="str" cm="1">
        <f t="array" ref="M3509">IFERROR(_xlfn._xlws.SORT(
    _xlfn.UNIQUE(
        TRANSPOSE(
            _xlfn.FILTERXML("&lt;select&gt;&lt;x&gt;"&amp;SUBSTITUTE(选项表[[#This Row],[选项表]],",","&lt;/x&gt;&lt;x&gt;") &amp;"&lt;/x&gt;&lt;/select&gt;","//x")
        )
    )
),"无合适选项，请联系作者更新数据")</f>
        <v>无合适选项，请联系作者更新数据</v>
      </c>
    </row>
    <row r="3510" spans="13:13" x14ac:dyDescent="0.4">
      <c r="M3510" t="str" cm="1">
        <f t="array" ref="M3510">IFERROR(_xlfn._xlws.SORT(
    _xlfn.UNIQUE(
        TRANSPOSE(
            _xlfn.FILTERXML("&lt;select&gt;&lt;x&gt;"&amp;SUBSTITUTE(选项表[[#This Row],[选项表]],",","&lt;/x&gt;&lt;x&gt;") &amp;"&lt;/x&gt;&lt;/select&gt;","//x")
        )
    )
),"无合适选项，请联系作者更新数据")</f>
        <v>无合适选项，请联系作者更新数据</v>
      </c>
    </row>
    <row r="3511" spans="13:13" x14ac:dyDescent="0.4">
      <c r="M3511" t="str" cm="1">
        <f t="array" ref="M3511">IFERROR(_xlfn._xlws.SORT(
    _xlfn.UNIQUE(
        TRANSPOSE(
            _xlfn.FILTERXML("&lt;select&gt;&lt;x&gt;"&amp;SUBSTITUTE(选项表[[#This Row],[选项表]],",","&lt;/x&gt;&lt;x&gt;") &amp;"&lt;/x&gt;&lt;/select&gt;","//x")
        )
    )
),"无合适选项，请联系作者更新数据")</f>
        <v>无合适选项，请联系作者更新数据</v>
      </c>
    </row>
    <row r="3512" spans="13:13" x14ac:dyDescent="0.4">
      <c r="M3512" t="str" cm="1">
        <f t="array" ref="M3512">IFERROR(_xlfn._xlws.SORT(
    _xlfn.UNIQUE(
        TRANSPOSE(
            _xlfn.FILTERXML("&lt;select&gt;&lt;x&gt;"&amp;SUBSTITUTE(选项表[[#This Row],[选项表]],",","&lt;/x&gt;&lt;x&gt;") &amp;"&lt;/x&gt;&lt;/select&gt;","//x")
        )
    )
),"无合适选项，请联系作者更新数据")</f>
        <v>无合适选项，请联系作者更新数据</v>
      </c>
    </row>
    <row r="3513" spans="13:13" x14ac:dyDescent="0.4">
      <c r="M3513" t="str" cm="1">
        <f t="array" ref="M3513">IFERROR(_xlfn._xlws.SORT(
    _xlfn.UNIQUE(
        TRANSPOSE(
            _xlfn.FILTERXML("&lt;select&gt;&lt;x&gt;"&amp;SUBSTITUTE(选项表[[#This Row],[选项表]],",","&lt;/x&gt;&lt;x&gt;") &amp;"&lt;/x&gt;&lt;/select&gt;","//x")
        )
    )
),"无合适选项，请联系作者更新数据")</f>
        <v>无合适选项，请联系作者更新数据</v>
      </c>
    </row>
    <row r="3514" spans="13:13" x14ac:dyDescent="0.4">
      <c r="M3514" t="str" cm="1">
        <f t="array" ref="M3514">IFERROR(_xlfn._xlws.SORT(
    _xlfn.UNIQUE(
        TRANSPOSE(
            _xlfn.FILTERXML("&lt;select&gt;&lt;x&gt;"&amp;SUBSTITUTE(选项表[[#This Row],[选项表]],",","&lt;/x&gt;&lt;x&gt;") &amp;"&lt;/x&gt;&lt;/select&gt;","//x")
        )
    )
),"无合适选项，请联系作者更新数据")</f>
        <v>无合适选项，请联系作者更新数据</v>
      </c>
    </row>
    <row r="3515" spans="13:13" x14ac:dyDescent="0.4">
      <c r="M3515" t="str" cm="1">
        <f t="array" ref="M3515">IFERROR(_xlfn._xlws.SORT(
    _xlfn.UNIQUE(
        TRANSPOSE(
            _xlfn.FILTERXML("&lt;select&gt;&lt;x&gt;"&amp;SUBSTITUTE(选项表[[#This Row],[选项表]],",","&lt;/x&gt;&lt;x&gt;") &amp;"&lt;/x&gt;&lt;/select&gt;","//x")
        )
    )
),"无合适选项，请联系作者更新数据")</f>
        <v>无合适选项，请联系作者更新数据</v>
      </c>
    </row>
    <row r="3516" spans="13:13" x14ac:dyDescent="0.4">
      <c r="M3516" t="str" cm="1">
        <f t="array" ref="M3516">IFERROR(_xlfn._xlws.SORT(
    _xlfn.UNIQUE(
        TRANSPOSE(
            _xlfn.FILTERXML("&lt;select&gt;&lt;x&gt;"&amp;SUBSTITUTE(选项表[[#This Row],[选项表]],",","&lt;/x&gt;&lt;x&gt;") &amp;"&lt;/x&gt;&lt;/select&gt;","//x")
        )
    )
),"无合适选项，请联系作者更新数据")</f>
        <v>无合适选项，请联系作者更新数据</v>
      </c>
    </row>
    <row r="3517" spans="13:13" x14ac:dyDescent="0.4">
      <c r="M3517" t="str" cm="1">
        <f t="array" ref="M3517">IFERROR(_xlfn._xlws.SORT(
    _xlfn.UNIQUE(
        TRANSPOSE(
            _xlfn.FILTERXML("&lt;select&gt;&lt;x&gt;"&amp;SUBSTITUTE(选项表[[#This Row],[选项表]],",","&lt;/x&gt;&lt;x&gt;") &amp;"&lt;/x&gt;&lt;/select&gt;","//x")
        )
    )
),"无合适选项，请联系作者更新数据")</f>
        <v>无合适选项，请联系作者更新数据</v>
      </c>
    </row>
    <row r="3518" spans="13:13" x14ac:dyDescent="0.4">
      <c r="M3518" t="str" cm="1">
        <f t="array" ref="M3518">IFERROR(_xlfn._xlws.SORT(
    _xlfn.UNIQUE(
        TRANSPOSE(
            _xlfn.FILTERXML("&lt;select&gt;&lt;x&gt;"&amp;SUBSTITUTE(选项表[[#This Row],[选项表]],",","&lt;/x&gt;&lt;x&gt;") &amp;"&lt;/x&gt;&lt;/select&gt;","//x")
        )
    )
),"无合适选项，请联系作者更新数据")</f>
        <v>无合适选项，请联系作者更新数据</v>
      </c>
    </row>
    <row r="3519" spans="13:13" x14ac:dyDescent="0.4">
      <c r="M3519" t="str" cm="1">
        <f t="array" ref="M3519">IFERROR(_xlfn._xlws.SORT(
    _xlfn.UNIQUE(
        TRANSPOSE(
            _xlfn.FILTERXML("&lt;select&gt;&lt;x&gt;"&amp;SUBSTITUTE(选项表[[#This Row],[选项表]],",","&lt;/x&gt;&lt;x&gt;") &amp;"&lt;/x&gt;&lt;/select&gt;","//x")
        )
    )
),"无合适选项，请联系作者更新数据")</f>
        <v>无合适选项，请联系作者更新数据</v>
      </c>
    </row>
    <row r="3520" spans="13:13" x14ac:dyDescent="0.4">
      <c r="M3520" t="str" cm="1">
        <f t="array" ref="M3520">IFERROR(_xlfn._xlws.SORT(
    _xlfn.UNIQUE(
        TRANSPOSE(
            _xlfn.FILTERXML("&lt;select&gt;&lt;x&gt;"&amp;SUBSTITUTE(选项表[[#This Row],[选项表]],",","&lt;/x&gt;&lt;x&gt;") &amp;"&lt;/x&gt;&lt;/select&gt;","//x")
        )
    )
),"无合适选项，请联系作者更新数据")</f>
        <v>无合适选项，请联系作者更新数据</v>
      </c>
    </row>
    <row r="3521" spans="13:13" x14ac:dyDescent="0.4">
      <c r="M3521" t="str" cm="1">
        <f t="array" ref="M3521">IFERROR(_xlfn._xlws.SORT(
    _xlfn.UNIQUE(
        TRANSPOSE(
            _xlfn.FILTERXML("&lt;select&gt;&lt;x&gt;"&amp;SUBSTITUTE(选项表[[#This Row],[选项表]],",","&lt;/x&gt;&lt;x&gt;") &amp;"&lt;/x&gt;&lt;/select&gt;","//x")
        )
    )
),"无合适选项，请联系作者更新数据")</f>
        <v>无合适选项，请联系作者更新数据</v>
      </c>
    </row>
    <row r="3522" spans="13:13" x14ac:dyDescent="0.4">
      <c r="M3522" t="str" cm="1">
        <f t="array" ref="M3522">IFERROR(_xlfn._xlws.SORT(
    _xlfn.UNIQUE(
        TRANSPOSE(
            _xlfn.FILTERXML("&lt;select&gt;&lt;x&gt;"&amp;SUBSTITUTE(选项表[[#This Row],[选项表]],",","&lt;/x&gt;&lt;x&gt;") &amp;"&lt;/x&gt;&lt;/select&gt;","//x")
        )
    )
),"无合适选项，请联系作者更新数据")</f>
        <v>无合适选项，请联系作者更新数据</v>
      </c>
    </row>
    <row r="3523" spans="13:13" x14ac:dyDescent="0.4">
      <c r="M3523" t="str" cm="1">
        <f t="array" ref="M3523">IFERROR(_xlfn._xlws.SORT(
    _xlfn.UNIQUE(
        TRANSPOSE(
            _xlfn.FILTERXML("&lt;select&gt;&lt;x&gt;"&amp;SUBSTITUTE(选项表[[#This Row],[选项表]],",","&lt;/x&gt;&lt;x&gt;") &amp;"&lt;/x&gt;&lt;/select&gt;","//x")
        )
    )
),"无合适选项，请联系作者更新数据")</f>
        <v>无合适选项，请联系作者更新数据</v>
      </c>
    </row>
    <row r="3524" spans="13:13" x14ac:dyDescent="0.4">
      <c r="M3524" t="str" cm="1">
        <f t="array" ref="M3524">IFERROR(_xlfn._xlws.SORT(
    _xlfn.UNIQUE(
        TRANSPOSE(
            _xlfn.FILTERXML("&lt;select&gt;&lt;x&gt;"&amp;SUBSTITUTE(选项表[[#This Row],[选项表]],",","&lt;/x&gt;&lt;x&gt;") &amp;"&lt;/x&gt;&lt;/select&gt;","//x")
        )
    )
),"无合适选项，请联系作者更新数据")</f>
        <v>无合适选项，请联系作者更新数据</v>
      </c>
    </row>
    <row r="3525" spans="13:13" x14ac:dyDescent="0.4">
      <c r="M3525" t="str" cm="1">
        <f t="array" ref="M3525">IFERROR(_xlfn._xlws.SORT(
    _xlfn.UNIQUE(
        TRANSPOSE(
            _xlfn.FILTERXML("&lt;select&gt;&lt;x&gt;"&amp;SUBSTITUTE(选项表[[#This Row],[选项表]],",","&lt;/x&gt;&lt;x&gt;") &amp;"&lt;/x&gt;&lt;/select&gt;","//x")
        )
    )
),"无合适选项，请联系作者更新数据")</f>
        <v>无合适选项，请联系作者更新数据</v>
      </c>
    </row>
    <row r="3526" spans="13:13" x14ac:dyDescent="0.4">
      <c r="M3526" t="str" cm="1">
        <f t="array" ref="M3526">IFERROR(_xlfn._xlws.SORT(
    _xlfn.UNIQUE(
        TRANSPOSE(
            _xlfn.FILTERXML("&lt;select&gt;&lt;x&gt;"&amp;SUBSTITUTE(选项表[[#This Row],[选项表]],",","&lt;/x&gt;&lt;x&gt;") &amp;"&lt;/x&gt;&lt;/select&gt;","//x")
        )
    )
),"无合适选项，请联系作者更新数据")</f>
        <v>无合适选项，请联系作者更新数据</v>
      </c>
    </row>
    <row r="3527" spans="13:13" x14ac:dyDescent="0.4">
      <c r="M3527" t="str" cm="1">
        <f t="array" ref="M3527">IFERROR(_xlfn._xlws.SORT(
    _xlfn.UNIQUE(
        TRANSPOSE(
            _xlfn.FILTERXML("&lt;select&gt;&lt;x&gt;"&amp;SUBSTITUTE(选项表[[#This Row],[选项表]],",","&lt;/x&gt;&lt;x&gt;") &amp;"&lt;/x&gt;&lt;/select&gt;","//x")
        )
    )
),"无合适选项，请联系作者更新数据")</f>
        <v>无合适选项，请联系作者更新数据</v>
      </c>
    </row>
    <row r="3528" spans="13:13" x14ac:dyDescent="0.4">
      <c r="M3528" t="str" cm="1">
        <f t="array" ref="M3528">IFERROR(_xlfn._xlws.SORT(
    _xlfn.UNIQUE(
        TRANSPOSE(
            _xlfn.FILTERXML("&lt;select&gt;&lt;x&gt;"&amp;SUBSTITUTE(选项表[[#This Row],[选项表]],",","&lt;/x&gt;&lt;x&gt;") &amp;"&lt;/x&gt;&lt;/select&gt;","//x")
        )
    )
),"无合适选项，请联系作者更新数据")</f>
        <v>无合适选项，请联系作者更新数据</v>
      </c>
    </row>
    <row r="3529" spans="13:13" x14ac:dyDescent="0.4">
      <c r="M3529" t="str" cm="1">
        <f t="array" ref="M3529">IFERROR(_xlfn._xlws.SORT(
    _xlfn.UNIQUE(
        TRANSPOSE(
            _xlfn.FILTERXML("&lt;select&gt;&lt;x&gt;"&amp;SUBSTITUTE(选项表[[#This Row],[选项表]],",","&lt;/x&gt;&lt;x&gt;") &amp;"&lt;/x&gt;&lt;/select&gt;","//x")
        )
    )
),"无合适选项，请联系作者更新数据")</f>
        <v>无合适选项，请联系作者更新数据</v>
      </c>
    </row>
    <row r="3530" spans="13:13" x14ac:dyDescent="0.4">
      <c r="M3530" t="str" cm="1">
        <f t="array" ref="M3530">IFERROR(_xlfn._xlws.SORT(
    _xlfn.UNIQUE(
        TRANSPOSE(
            _xlfn.FILTERXML("&lt;select&gt;&lt;x&gt;"&amp;SUBSTITUTE(选项表[[#This Row],[选项表]],",","&lt;/x&gt;&lt;x&gt;") &amp;"&lt;/x&gt;&lt;/select&gt;","//x")
        )
    )
),"无合适选项，请联系作者更新数据")</f>
        <v>无合适选项，请联系作者更新数据</v>
      </c>
    </row>
    <row r="3531" spans="13:13" x14ac:dyDescent="0.4">
      <c r="M3531" t="str" cm="1">
        <f t="array" ref="M3531">IFERROR(_xlfn._xlws.SORT(
    _xlfn.UNIQUE(
        TRANSPOSE(
            _xlfn.FILTERXML("&lt;select&gt;&lt;x&gt;"&amp;SUBSTITUTE(选项表[[#This Row],[选项表]],",","&lt;/x&gt;&lt;x&gt;") &amp;"&lt;/x&gt;&lt;/select&gt;","//x")
        )
    )
),"无合适选项，请联系作者更新数据")</f>
        <v>无合适选项，请联系作者更新数据</v>
      </c>
    </row>
    <row r="3532" spans="13:13" x14ac:dyDescent="0.4">
      <c r="M3532" t="str" cm="1">
        <f t="array" ref="M3532">IFERROR(_xlfn._xlws.SORT(
    _xlfn.UNIQUE(
        TRANSPOSE(
            _xlfn.FILTERXML("&lt;select&gt;&lt;x&gt;"&amp;SUBSTITUTE(选项表[[#This Row],[选项表]],",","&lt;/x&gt;&lt;x&gt;") &amp;"&lt;/x&gt;&lt;/select&gt;","//x")
        )
    )
),"无合适选项，请联系作者更新数据")</f>
        <v>无合适选项，请联系作者更新数据</v>
      </c>
    </row>
    <row r="3533" spans="13:13" x14ac:dyDescent="0.4">
      <c r="M3533" t="str" cm="1">
        <f t="array" ref="M3533">IFERROR(_xlfn._xlws.SORT(
    _xlfn.UNIQUE(
        TRANSPOSE(
            _xlfn.FILTERXML("&lt;select&gt;&lt;x&gt;"&amp;SUBSTITUTE(选项表[[#This Row],[选项表]],",","&lt;/x&gt;&lt;x&gt;") &amp;"&lt;/x&gt;&lt;/select&gt;","//x")
        )
    )
),"无合适选项，请联系作者更新数据")</f>
        <v>无合适选项，请联系作者更新数据</v>
      </c>
    </row>
    <row r="3534" spans="13:13" x14ac:dyDescent="0.4">
      <c r="M3534" t="str" cm="1">
        <f t="array" ref="M3534">IFERROR(_xlfn._xlws.SORT(
    _xlfn.UNIQUE(
        TRANSPOSE(
            _xlfn.FILTERXML("&lt;select&gt;&lt;x&gt;"&amp;SUBSTITUTE(选项表[[#This Row],[选项表]],",","&lt;/x&gt;&lt;x&gt;") &amp;"&lt;/x&gt;&lt;/select&gt;","//x")
        )
    )
),"无合适选项，请联系作者更新数据")</f>
        <v>无合适选项，请联系作者更新数据</v>
      </c>
    </row>
    <row r="3535" spans="13:13" x14ac:dyDescent="0.4">
      <c r="M3535" t="str" cm="1">
        <f t="array" ref="M3535">IFERROR(_xlfn._xlws.SORT(
    _xlfn.UNIQUE(
        TRANSPOSE(
            _xlfn.FILTERXML("&lt;select&gt;&lt;x&gt;"&amp;SUBSTITUTE(选项表[[#This Row],[选项表]],",","&lt;/x&gt;&lt;x&gt;") &amp;"&lt;/x&gt;&lt;/select&gt;","//x")
        )
    )
),"无合适选项，请联系作者更新数据")</f>
        <v>无合适选项，请联系作者更新数据</v>
      </c>
    </row>
    <row r="3536" spans="13:13" x14ac:dyDescent="0.4">
      <c r="M3536" t="str" cm="1">
        <f t="array" ref="M3536">IFERROR(_xlfn._xlws.SORT(
    _xlfn.UNIQUE(
        TRANSPOSE(
            _xlfn.FILTERXML("&lt;select&gt;&lt;x&gt;"&amp;SUBSTITUTE(选项表[[#This Row],[选项表]],",","&lt;/x&gt;&lt;x&gt;") &amp;"&lt;/x&gt;&lt;/select&gt;","//x")
        )
    )
),"无合适选项，请联系作者更新数据")</f>
        <v>无合适选项，请联系作者更新数据</v>
      </c>
    </row>
    <row r="3537" spans="13:13" x14ac:dyDescent="0.4">
      <c r="M3537" t="str" cm="1">
        <f t="array" ref="M3537">IFERROR(_xlfn._xlws.SORT(
    _xlfn.UNIQUE(
        TRANSPOSE(
            _xlfn.FILTERXML("&lt;select&gt;&lt;x&gt;"&amp;SUBSTITUTE(选项表[[#This Row],[选项表]],",","&lt;/x&gt;&lt;x&gt;") &amp;"&lt;/x&gt;&lt;/select&gt;","//x")
        )
    )
),"无合适选项，请联系作者更新数据")</f>
        <v>无合适选项，请联系作者更新数据</v>
      </c>
    </row>
    <row r="3538" spans="13:13" x14ac:dyDescent="0.4">
      <c r="M3538" t="str" cm="1">
        <f t="array" ref="M3538">IFERROR(_xlfn._xlws.SORT(
    _xlfn.UNIQUE(
        TRANSPOSE(
            _xlfn.FILTERXML("&lt;select&gt;&lt;x&gt;"&amp;SUBSTITUTE(选项表[[#This Row],[选项表]],",","&lt;/x&gt;&lt;x&gt;") &amp;"&lt;/x&gt;&lt;/select&gt;","//x")
        )
    )
),"无合适选项，请联系作者更新数据")</f>
        <v>无合适选项，请联系作者更新数据</v>
      </c>
    </row>
    <row r="3539" spans="13:13" x14ac:dyDescent="0.4">
      <c r="M3539" t="str" cm="1">
        <f t="array" ref="M3539">IFERROR(_xlfn._xlws.SORT(
    _xlfn.UNIQUE(
        TRANSPOSE(
            _xlfn.FILTERXML("&lt;select&gt;&lt;x&gt;"&amp;SUBSTITUTE(选项表[[#This Row],[选项表]],",","&lt;/x&gt;&lt;x&gt;") &amp;"&lt;/x&gt;&lt;/select&gt;","//x")
        )
    )
),"无合适选项，请联系作者更新数据")</f>
        <v>无合适选项，请联系作者更新数据</v>
      </c>
    </row>
    <row r="3540" spans="13:13" x14ac:dyDescent="0.4">
      <c r="M3540" t="str" cm="1">
        <f t="array" ref="M3540">IFERROR(_xlfn._xlws.SORT(
    _xlfn.UNIQUE(
        TRANSPOSE(
            _xlfn.FILTERXML("&lt;select&gt;&lt;x&gt;"&amp;SUBSTITUTE(选项表[[#This Row],[选项表]],",","&lt;/x&gt;&lt;x&gt;") &amp;"&lt;/x&gt;&lt;/select&gt;","//x")
        )
    )
),"无合适选项，请联系作者更新数据")</f>
        <v>无合适选项，请联系作者更新数据</v>
      </c>
    </row>
    <row r="3541" spans="13:13" x14ac:dyDescent="0.4">
      <c r="M3541" t="str" cm="1">
        <f t="array" ref="M3541">IFERROR(_xlfn._xlws.SORT(
    _xlfn.UNIQUE(
        TRANSPOSE(
            _xlfn.FILTERXML("&lt;select&gt;&lt;x&gt;"&amp;SUBSTITUTE(选项表[[#This Row],[选项表]],",","&lt;/x&gt;&lt;x&gt;") &amp;"&lt;/x&gt;&lt;/select&gt;","//x")
        )
    )
),"无合适选项，请联系作者更新数据")</f>
        <v>无合适选项，请联系作者更新数据</v>
      </c>
    </row>
    <row r="3542" spans="13:13" x14ac:dyDescent="0.4">
      <c r="M3542" t="str" cm="1">
        <f t="array" ref="M3542">IFERROR(_xlfn._xlws.SORT(
    _xlfn.UNIQUE(
        TRANSPOSE(
            _xlfn.FILTERXML("&lt;select&gt;&lt;x&gt;"&amp;SUBSTITUTE(选项表[[#This Row],[选项表]],",","&lt;/x&gt;&lt;x&gt;") &amp;"&lt;/x&gt;&lt;/select&gt;","//x")
        )
    )
),"无合适选项，请联系作者更新数据")</f>
        <v>无合适选项，请联系作者更新数据</v>
      </c>
    </row>
    <row r="3543" spans="13:13" x14ac:dyDescent="0.4">
      <c r="M3543" t="str" cm="1">
        <f t="array" ref="M3543">IFERROR(_xlfn._xlws.SORT(
    _xlfn.UNIQUE(
        TRANSPOSE(
            _xlfn.FILTERXML("&lt;select&gt;&lt;x&gt;"&amp;SUBSTITUTE(选项表[[#This Row],[选项表]],",","&lt;/x&gt;&lt;x&gt;") &amp;"&lt;/x&gt;&lt;/select&gt;","//x")
        )
    )
),"无合适选项，请联系作者更新数据")</f>
        <v>无合适选项，请联系作者更新数据</v>
      </c>
    </row>
    <row r="3544" spans="13:13" x14ac:dyDescent="0.4">
      <c r="M3544" t="str" cm="1">
        <f t="array" ref="M3544">IFERROR(_xlfn._xlws.SORT(
    _xlfn.UNIQUE(
        TRANSPOSE(
            _xlfn.FILTERXML("&lt;select&gt;&lt;x&gt;"&amp;SUBSTITUTE(选项表[[#This Row],[选项表]],",","&lt;/x&gt;&lt;x&gt;") &amp;"&lt;/x&gt;&lt;/select&gt;","//x")
        )
    )
),"无合适选项，请联系作者更新数据")</f>
        <v>无合适选项，请联系作者更新数据</v>
      </c>
    </row>
    <row r="3545" spans="13:13" x14ac:dyDescent="0.4">
      <c r="M3545" t="str" cm="1">
        <f t="array" ref="M3545">IFERROR(_xlfn._xlws.SORT(
    _xlfn.UNIQUE(
        TRANSPOSE(
            _xlfn.FILTERXML("&lt;select&gt;&lt;x&gt;"&amp;SUBSTITUTE(选项表[[#This Row],[选项表]],",","&lt;/x&gt;&lt;x&gt;") &amp;"&lt;/x&gt;&lt;/select&gt;","//x")
        )
    )
),"无合适选项，请联系作者更新数据")</f>
        <v>无合适选项，请联系作者更新数据</v>
      </c>
    </row>
    <row r="3546" spans="13:13" x14ac:dyDescent="0.4">
      <c r="M3546" t="str" cm="1">
        <f t="array" ref="M3546">IFERROR(_xlfn._xlws.SORT(
    _xlfn.UNIQUE(
        TRANSPOSE(
            _xlfn.FILTERXML("&lt;select&gt;&lt;x&gt;"&amp;SUBSTITUTE(选项表[[#This Row],[选项表]],",","&lt;/x&gt;&lt;x&gt;") &amp;"&lt;/x&gt;&lt;/select&gt;","//x")
        )
    )
),"无合适选项，请联系作者更新数据")</f>
        <v>无合适选项，请联系作者更新数据</v>
      </c>
    </row>
    <row r="3547" spans="13:13" x14ac:dyDescent="0.4">
      <c r="M3547" t="str" cm="1">
        <f t="array" ref="M3547">IFERROR(_xlfn._xlws.SORT(
    _xlfn.UNIQUE(
        TRANSPOSE(
            _xlfn.FILTERXML("&lt;select&gt;&lt;x&gt;"&amp;SUBSTITUTE(选项表[[#This Row],[选项表]],",","&lt;/x&gt;&lt;x&gt;") &amp;"&lt;/x&gt;&lt;/select&gt;","//x")
        )
    )
),"无合适选项，请联系作者更新数据")</f>
        <v>无合适选项，请联系作者更新数据</v>
      </c>
    </row>
    <row r="3548" spans="13:13" x14ac:dyDescent="0.4">
      <c r="M3548" t="str" cm="1">
        <f t="array" ref="M3548">IFERROR(_xlfn._xlws.SORT(
    _xlfn.UNIQUE(
        TRANSPOSE(
            _xlfn.FILTERXML("&lt;select&gt;&lt;x&gt;"&amp;SUBSTITUTE(选项表[[#This Row],[选项表]],",","&lt;/x&gt;&lt;x&gt;") &amp;"&lt;/x&gt;&lt;/select&gt;","//x")
        )
    )
),"无合适选项，请联系作者更新数据")</f>
        <v>无合适选项，请联系作者更新数据</v>
      </c>
    </row>
    <row r="3549" spans="13:13" x14ac:dyDescent="0.4">
      <c r="M3549" t="str" cm="1">
        <f t="array" ref="M3549">IFERROR(_xlfn._xlws.SORT(
    _xlfn.UNIQUE(
        TRANSPOSE(
            _xlfn.FILTERXML("&lt;select&gt;&lt;x&gt;"&amp;SUBSTITUTE(选项表[[#This Row],[选项表]],",","&lt;/x&gt;&lt;x&gt;") &amp;"&lt;/x&gt;&lt;/select&gt;","//x")
        )
    )
),"无合适选项，请联系作者更新数据")</f>
        <v>无合适选项，请联系作者更新数据</v>
      </c>
    </row>
    <row r="3550" spans="13:13" x14ac:dyDescent="0.4">
      <c r="M3550" t="str" cm="1">
        <f t="array" ref="M3550">IFERROR(_xlfn._xlws.SORT(
    _xlfn.UNIQUE(
        TRANSPOSE(
            _xlfn.FILTERXML("&lt;select&gt;&lt;x&gt;"&amp;SUBSTITUTE(选项表[[#This Row],[选项表]],",","&lt;/x&gt;&lt;x&gt;") &amp;"&lt;/x&gt;&lt;/select&gt;","//x")
        )
    )
),"无合适选项，请联系作者更新数据")</f>
        <v>无合适选项，请联系作者更新数据</v>
      </c>
    </row>
    <row r="3551" spans="13:13" x14ac:dyDescent="0.4">
      <c r="M3551" t="str" cm="1">
        <f t="array" ref="M3551">IFERROR(_xlfn._xlws.SORT(
    _xlfn.UNIQUE(
        TRANSPOSE(
            _xlfn.FILTERXML("&lt;select&gt;&lt;x&gt;"&amp;SUBSTITUTE(选项表[[#This Row],[选项表]],",","&lt;/x&gt;&lt;x&gt;") &amp;"&lt;/x&gt;&lt;/select&gt;","//x")
        )
    )
),"无合适选项，请联系作者更新数据")</f>
        <v>无合适选项，请联系作者更新数据</v>
      </c>
    </row>
    <row r="3552" spans="13:13" x14ac:dyDescent="0.4">
      <c r="M3552" t="str" cm="1">
        <f t="array" ref="M3552">IFERROR(_xlfn._xlws.SORT(
    _xlfn.UNIQUE(
        TRANSPOSE(
            _xlfn.FILTERXML("&lt;select&gt;&lt;x&gt;"&amp;SUBSTITUTE(选项表[[#This Row],[选项表]],",","&lt;/x&gt;&lt;x&gt;") &amp;"&lt;/x&gt;&lt;/select&gt;","//x")
        )
    )
),"无合适选项，请联系作者更新数据")</f>
        <v>无合适选项，请联系作者更新数据</v>
      </c>
    </row>
    <row r="3553" spans="13:13" x14ac:dyDescent="0.4">
      <c r="M3553" t="str" cm="1">
        <f t="array" ref="M3553">IFERROR(_xlfn._xlws.SORT(
    _xlfn.UNIQUE(
        TRANSPOSE(
            _xlfn.FILTERXML("&lt;select&gt;&lt;x&gt;"&amp;SUBSTITUTE(选项表[[#This Row],[选项表]],",","&lt;/x&gt;&lt;x&gt;") &amp;"&lt;/x&gt;&lt;/select&gt;","//x")
        )
    )
),"无合适选项，请联系作者更新数据")</f>
        <v>无合适选项，请联系作者更新数据</v>
      </c>
    </row>
    <row r="3554" spans="13:13" x14ac:dyDescent="0.4">
      <c r="M3554" t="str" cm="1">
        <f t="array" ref="M3554">IFERROR(_xlfn._xlws.SORT(
    _xlfn.UNIQUE(
        TRANSPOSE(
            _xlfn.FILTERXML("&lt;select&gt;&lt;x&gt;"&amp;SUBSTITUTE(选项表[[#This Row],[选项表]],",","&lt;/x&gt;&lt;x&gt;") &amp;"&lt;/x&gt;&lt;/select&gt;","//x")
        )
    )
),"无合适选项，请联系作者更新数据")</f>
        <v>无合适选项，请联系作者更新数据</v>
      </c>
    </row>
    <row r="3555" spans="13:13" x14ac:dyDescent="0.4">
      <c r="M3555" t="str" cm="1">
        <f t="array" ref="M3555">IFERROR(_xlfn._xlws.SORT(
    _xlfn.UNIQUE(
        TRANSPOSE(
            _xlfn.FILTERXML("&lt;select&gt;&lt;x&gt;"&amp;SUBSTITUTE(选项表[[#This Row],[选项表]],",","&lt;/x&gt;&lt;x&gt;") &amp;"&lt;/x&gt;&lt;/select&gt;","//x")
        )
    )
),"无合适选项，请联系作者更新数据")</f>
        <v>无合适选项，请联系作者更新数据</v>
      </c>
    </row>
    <row r="3556" spans="13:13" x14ac:dyDescent="0.4">
      <c r="M3556" t="str" cm="1">
        <f t="array" ref="M3556">IFERROR(_xlfn._xlws.SORT(
    _xlfn.UNIQUE(
        TRANSPOSE(
            _xlfn.FILTERXML("&lt;select&gt;&lt;x&gt;"&amp;SUBSTITUTE(选项表[[#This Row],[选项表]],",","&lt;/x&gt;&lt;x&gt;") &amp;"&lt;/x&gt;&lt;/select&gt;","//x")
        )
    )
),"无合适选项，请联系作者更新数据")</f>
        <v>无合适选项，请联系作者更新数据</v>
      </c>
    </row>
    <row r="3557" spans="13:13" x14ac:dyDescent="0.4">
      <c r="M3557" t="str" cm="1">
        <f t="array" ref="M3557">IFERROR(_xlfn._xlws.SORT(
    _xlfn.UNIQUE(
        TRANSPOSE(
            _xlfn.FILTERXML("&lt;select&gt;&lt;x&gt;"&amp;SUBSTITUTE(选项表[[#This Row],[选项表]],",","&lt;/x&gt;&lt;x&gt;") &amp;"&lt;/x&gt;&lt;/select&gt;","//x")
        )
    )
),"无合适选项，请联系作者更新数据")</f>
        <v>无合适选项，请联系作者更新数据</v>
      </c>
    </row>
    <row r="3558" spans="13:13" x14ac:dyDescent="0.4">
      <c r="M3558" t="str" cm="1">
        <f t="array" ref="M3558">IFERROR(_xlfn._xlws.SORT(
    _xlfn.UNIQUE(
        TRANSPOSE(
            _xlfn.FILTERXML("&lt;select&gt;&lt;x&gt;"&amp;SUBSTITUTE(选项表[[#This Row],[选项表]],",","&lt;/x&gt;&lt;x&gt;") &amp;"&lt;/x&gt;&lt;/select&gt;","//x")
        )
    )
),"无合适选项，请联系作者更新数据")</f>
        <v>无合适选项，请联系作者更新数据</v>
      </c>
    </row>
    <row r="3559" spans="13:13" x14ac:dyDescent="0.4">
      <c r="M3559" t="str" cm="1">
        <f t="array" ref="M3559">IFERROR(_xlfn._xlws.SORT(
    _xlfn.UNIQUE(
        TRANSPOSE(
            _xlfn.FILTERXML("&lt;select&gt;&lt;x&gt;"&amp;SUBSTITUTE(选项表[[#This Row],[选项表]],",","&lt;/x&gt;&lt;x&gt;") &amp;"&lt;/x&gt;&lt;/select&gt;","//x")
        )
    )
),"无合适选项，请联系作者更新数据")</f>
        <v>无合适选项，请联系作者更新数据</v>
      </c>
    </row>
    <row r="3560" spans="13:13" x14ac:dyDescent="0.4">
      <c r="M3560" t="str" cm="1">
        <f t="array" ref="M3560">IFERROR(_xlfn._xlws.SORT(
    _xlfn.UNIQUE(
        TRANSPOSE(
            _xlfn.FILTERXML("&lt;select&gt;&lt;x&gt;"&amp;SUBSTITUTE(选项表[[#This Row],[选项表]],",","&lt;/x&gt;&lt;x&gt;") &amp;"&lt;/x&gt;&lt;/select&gt;","//x")
        )
    )
),"无合适选项，请联系作者更新数据")</f>
        <v>无合适选项，请联系作者更新数据</v>
      </c>
    </row>
    <row r="3561" spans="13:13" x14ac:dyDescent="0.4">
      <c r="M3561" t="str" cm="1">
        <f t="array" ref="M3561">IFERROR(_xlfn._xlws.SORT(
    _xlfn.UNIQUE(
        TRANSPOSE(
            _xlfn.FILTERXML("&lt;select&gt;&lt;x&gt;"&amp;SUBSTITUTE(选项表[[#This Row],[选项表]],",","&lt;/x&gt;&lt;x&gt;") &amp;"&lt;/x&gt;&lt;/select&gt;","//x")
        )
    )
),"无合适选项，请联系作者更新数据")</f>
        <v>无合适选项，请联系作者更新数据</v>
      </c>
    </row>
    <row r="3562" spans="13:13" x14ac:dyDescent="0.4">
      <c r="M3562" t="str" cm="1">
        <f t="array" ref="M3562">IFERROR(_xlfn._xlws.SORT(
    _xlfn.UNIQUE(
        TRANSPOSE(
            _xlfn.FILTERXML("&lt;select&gt;&lt;x&gt;"&amp;SUBSTITUTE(选项表[[#This Row],[选项表]],",","&lt;/x&gt;&lt;x&gt;") &amp;"&lt;/x&gt;&lt;/select&gt;","//x")
        )
    )
),"无合适选项，请联系作者更新数据")</f>
        <v>无合适选项，请联系作者更新数据</v>
      </c>
    </row>
    <row r="3563" spans="13:13" x14ac:dyDescent="0.4">
      <c r="M3563" t="str" cm="1">
        <f t="array" ref="M3563">IFERROR(_xlfn._xlws.SORT(
    _xlfn.UNIQUE(
        TRANSPOSE(
            _xlfn.FILTERXML("&lt;select&gt;&lt;x&gt;"&amp;SUBSTITUTE(选项表[[#This Row],[选项表]],",","&lt;/x&gt;&lt;x&gt;") &amp;"&lt;/x&gt;&lt;/select&gt;","//x")
        )
    )
),"无合适选项，请联系作者更新数据")</f>
        <v>无合适选项，请联系作者更新数据</v>
      </c>
    </row>
    <row r="3564" spans="13:13" x14ac:dyDescent="0.4">
      <c r="M3564" t="str" cm="1">
        <f t="array" ref="M3564">IFERROR(_xlfn._xlws.SORT(
    _xlfn.UNIQUE(
        TRANSPOSE(
            _xlfn.FILTERXML("&lt;select&gt;&lt;x&gt;"&amp;SUBSTITUTE(选项表[[#This Row],[选项表]],",","&lt;/x&gt;&lt;x&gt;") &amp;"&lt;/x&gt;&lt;/select&gt;","//x")
        )
    )
),"无合适选项，请联系作者更新数据")</f>
        <v>无合适选项，请联系作者更新数据</v>
      </c>
    </row>
    <row r="3565" spans="13:13" x14ac:dyDescent="0.4">
      <c r="M3565" t="str" cm="1">
        <f t="array" ref="M3565">IFERROR(_xlfn._xlws.SORT(
    _xlfn.UNIQUE(
        TRANSPOSE(
            _xlfn.FILTERXML("&lt;select&gt;&lt;x&gt;"&amp;SUBSTITUTE(选项表[[#This Row],[选项表]],",","&lt;/x&gt;&lt;x&gt;") &amp;"&lt;/x&gt;&lt;/select&gt;","//x")
        )
    )
),"无合适选项，请联系作者更新数据")</f>
        <v>无合适选项，请联系作者更新数据</v>
      </c>
    </row>
    <row r="3566" spans="13:13" x14ac:dyDescent="0.4">
      <c r="M3566" t="str" cm="1">
        <f t="array" ref="M3566">IFERROR(_xlfn._xlws.SORT(
    _xlfn.UNIQUE(
        TRANSPOSE(
            _xlfn.FILTERXML("&lt;select&gt;&lt;x&gt;"&amp;SUBSTITUTE(选项表[[#This Row],[选项表]],",","&lt;/x&gt;&lt;x&gt;") &amp;"&lt;/x&gt;&lt;/select&gt;","//x")
        )
    )
),"无合适选项，请联系作者更新数据")</f>
        <v>无合适选项，请联系作者更新数据</v>
      </c>
    </row>
    <row r="3567" spans="13:13" x14ac:dyDescent="0.4">
      <c r="M3567" t="str" cm="1">
        <f t="array" ref="M3567">IFERROR(_xlfn._xlws.SORT(
    _xlfn.UNIQUE(
        TRANSPOSE(
            _xlfn.FILTERXML("&lt;select&gt;&lt;x&gt;"&amp;SUBSTITUTE(选项表[[#This Row],[选项表]],",","&lt;/x&gt;&lt;x&gt;") &amp;"&lt;/x&gt;&lt;/select&gt;","//x")
        )
    )
),"无合适选项，请联系作者更新数据")</f>
        <v>无合适选项，请联系作者更新数据</v>
      </c>
    </row>
    <row r="3568" spans="13:13" x14ac:dyDescent="0.4">
      <c r="M3568" t="str" cm="1">
        <f t="array" ref="M3568">IFERROR(_xlfn._xlws.SORT(
    _xlfn.UNIQUE(
        TRANSPOSE(
            _xlfn.FILTERXML("&lt;select&gt;&lt;x&gt;"&amp;SUBSTITUTE(选项表[[#This Row],[选项表]],",","&lt;/x&gt;&lt;x&gt;") &amp;"&lt;/x&gt;&lt;/select&gt;","//x")
        )
    )
),"无合适选项，请联系作者更新数据")</f>
        <v>无合适选项，请联系作者更新数据</v>
      </c>
    </row>
    <row r="3569" spans="13:13" x14ac:dyDescent="0.4">
      <c r="M3569" t="str" cm="1">
        <f t="array" ref="M3569">IFERROR(_xlfn._xlws.SORT(
    _xlfn.UNIQUE(
        TRANSPOSE(
            _xlfn.FILTERXML("&lt;select&gt;&lt;x&gt;"&amp;SUBSTITUTE(选项表[[#This Row],[选项表]],",","&lt;/x&gt;&lt;x&gt;") &amp;"&lt;/x&gt;&lt;/select&gt;","//x")
        )
    )
),"无合适选项，请联系作者更新数据")</f>
        <v>无合适选项，请联系作者更新数据</v>
      </c>
    </row>
    <row r="3570" spans="13:13" x14ac:dyDescent="0.4">
      <c r="M3570" t="str" cm="1">
        <f t="array" ref="M3570">IFERROR(_xlfn._xlws.SORT(
    _xlfn.UNIQUE(
        TRANSPOSE(
            _xlfn.FILTERXML("&lt;select&gt;&lt;x&gt;"&amp;SUBSTITUTE(选项表[[#This Row],[选项表]],",","&lt;/x&gt;&lt;x&gt;") &amp;"&lt;/x&gt;&lt;/select&gt;","//x")
        )
    )
),"无合适选项，请联系作者更新数据")</f>
        <v>无合适选项，请联系作者更新数据</v>
      </c>
    </row>
    <row r="3571" spans="13:13" x14ac:dyDescent="0.4">
      <c r="M3571" t="str" cm="1">
        <f t="array" ref="M3571">IFERROR(_xlfn._xlws.SORT(
    _xlfn.UNIQUE(
        TRANSPOSE(
            _xlfn.FILTERXML("&lt;select&gt;&lt;x&gt;"&amp;SUBSTITUTE(选项表[[#This Row],[选项表]],",","&lt;/x&gt;&lt;x&gt;") &amp;"&lt;/x&gt;&lt;/select&gt;","//x")
        )
    )
),"无合适选项，请联系作者更新数据")</f>
        <v>无合适选项，请联系作者更新数据</v>
      </c>
    </row>
    <row r="3572" spans="13:13" x14ac:dyDescent="0.4">
      <c r="M3572" t="str" cm="1">
        <f t="array" ref="M3572">IFERROR(_xlfn._xlws.SORT(
    _xlfn.UNIQUE(
        TRANSPOSE(
            _xlfn.FILTERXML("&lt;select&gt;&lt;x&gt;"&amp;SUBSTITUTE(选项表[[#This Row],[选项表]],",","&lt;/x&gt;&lt;x&gt;") &amp;"&lt;/x&gt;&lt;/select&gt;","//x")
        )
    )
),"无合适选项，请联系作者更新数据")</f>
        <v>无合适选项，请联系作者更新数据</v>
      </c>
    </row>
    <row r="3573" spans="13:13" x14ac:dyDescent="0.4">
      <c r="M3573" t="str" cm="1">
        <f t="array" ref="M3573">IFERROR(_xlfn._xlws.SORT(
    _xlfn.UNIQUE(
        TRANSPOSE(
            _xlfn.FILTERXML("&lt;select&gt;&lt;x&gt;"&amp;SUBSTITUTE(选项表[[#This Row],[选项表]],",","&lt;/x&gt;&lt;x&gt;") &amp;"&lt;/x&gt;&lt;/select&gt;","//x")
        )
    )
),"无合适选项，请联系作者更新数据")</f>
        <v>无合适选项，请联系作者更新数据</v>
      </c>
    </row>
    <row r="3574" spans="13:13" x14ac:dyDescent="0.4">
      <c r="M3574" t="str" cm="1">
        <f t="array" ref="M3574">IFERROR(_xlfn._xlws.SORT(
    _xlfn.UNIQUE(
        TRANSPOSE(
            _xlfn.FILTERXML("&lt;select&gt;&lt;x&gt;"&amp;SUBSTITUTE(选项表[[#This Row],[选项表]],",","&lt;/x&gt;&lt;x&gt;") &amp;"&lt;/x&gt;&lt;/select&gt;","//x")
        )
    )
),"无合适选项，请联系作者更新数据")</f>
        <v>无合适选项，请联系作者更新数据</v>
      </c>
    </row>
    <row r="3575" spans="13:13" x14ac:dyDescent="0.4">
      <c r="M3575" t="str" cm="1">
        <f t="array" ref="M3575">IFERROR(_xlfn._xlws.SORT(
    _xlfn.UNIQUE(
        TRANSPOSE(
            _xlfn.FILTERXML("&lt;select&gt;&lt;x&gt;"&amp;SUBSTITUTE(选项表[[#This Row],[选项表]],",","&lt;/x&gt;&lt;x&gt;") &amp;"&lt;/x&gt;&lt;/select&gt;","//x")
        )
    )
),"无合适选项，请联系作者更新数据")</f>
        <v>无合适选项，请联系作者更新数据</v>
      </c>
    </row>
    <row r="3576" spans="13:13" x14ac:dyDescent="0.4">
      <c r="M3576" t="str" cm="1">
        <f t="array" ref="M3576">IFERROR(_xlfn._xlws.SORT(
    _xlfn.UNIQUE(
        TRANSPOSE(
            _xlfn.FILTERXML("&lt;select&gt;&lt;x&gt;"&amp;SUBSTITUTE(选项表[[#This Row],[选项表]],",","&lt;/x&gt;&lt;x&gt;") &amp;"&lt;/x&gt;&lt;/select&gt;","//x")
        )
    )
),"无合适选项，请联系作者更新数据")</f>
        <v>无合适选项，请联系作者更新数据</v>
      </c>
    </row>
    <row r="3577" spans="13:13" x14ac:dyDescent="0.4">
      <c r="M3577" t="str" cm="1">
        <f t="array" ref="M3577">IFERROR(_xlfn._xlws.SORT(
    _xlfn.UNIQUE(
        TRANSPOSE(
            _xlfn.FILTERXML("&lt;select&gt;&lt;x&gt;"&amp;SUBSTITUTE(选项表[[#This Row],[选项表]],",","&lt;/x&gt;&lt;x&gt;") &amp;"&lt;/x&gt;&lt;/select&gt;","//x")
        )
    )
),"无合适选项，请联系作者更新数据")</f>
        <v>无合适选项，请联系作者更新数据</v>
      </c>
    </row>
    <row r="3578" spans="13:13" x14ac:dyDescent="0.4">
      <c r="M3578" t="str" cm="1">
        <f t="array" ref="M3578">IFERROR(_xlfn._xlws.SORT(
    _xlfn.UNIQUE(
        TRANSPOSE(
            _xlfn.FILTERXML("&lt;select&gt;&lt;x&gt;"&amp;SUBSTITUTE(选项表[[#This Row],[选项表]],",","&lt;/x&gt;&lt;x&gt;") &amp;"&lt;/x&gt;&lt;/select&gt;","//x")
        )
    )
),"无合适选项，请联系作者更新数据")</f>
        <v>无合适选项，请联系作者更新数据</v>
      </c>
    </row>
    <row r="3579" spans="13:13" x14ac:dyDescent="0.4">
      <c r="M3579" t="str" cm="1">
        <f t="array" ref="M3579">IFERROR(_xlfn._xlws.SORT(
    _xlfn.UNIQUE(
        TRANSPOSE(
            _xlfn.FILTERXML("&lt;select&gt;&lt;x&gt;"&amp;SUBSTITUTE(选项表[[#This Row],[选项表]],",","&lt;/x&gt;&lt;x&gt;") &amp;"&lt;/x&gt;&lt;/select&gt;","//x")
        )
    )
),"无合适选项，请联系作者更新数据")</f>
        <v>无合适选项，请联系作者更新数据</v>
      </c>
    </row>
    <row r="3580" spans="13:13" x14ac:dyDescent="0.4">
      <c r="M3580" t="str" cm="1">
        <f t="array" ref="M3580">IFERROR(_xlfn._xlws.SORT(
    _xlfn.UNIQUE(
        TRANSPOSE(
            _xlfn.FILTERXML("&lt;select&gt;&lt;x&gt;"&amp;SUBSTITUTE(选项表[[#This Row],[选项表]],",","&lt;/x&gt;&lt;x&gt;") &amp;"&lt;/x&gt;&lt;/select&gt;","//x")
        )
    )
),"无合适选项，请联系作者更新数据")</f>
        <v>无合适选项，请联系作者更新数据</v>
      </c>
    </row>
    <row r="3581" spans="13:13" x14ac:dyDescent="0.4">
      <c r="M3581" t="str" cm="1">
        <f t="array" ref="M3581">IFERROR(_xlfn._xlws.SORT(
    _xlfn.UNIQUE(
        TRANSPOSE(
            _xlfn.FILTERXML("&lt;select&gt;&lt;x&gt;"&amp;SUBSTITUTE(选项表[[#This Row],[选项表]],",","&lt;/x&gt;&lt;x&gt;") &amp;"&lt;/x&gt;&lt;/select&gt;","//x")
        )
    )
),"无合适选项，请联系作者更新数据")</f>
        <v>无合适选项，请联系作者更新数据</v>
      </c>
    </row>
    <row r="3582" spans="13:13" x14ac:dyDescent="0.4">
      <c r="M3582" t="str" cm="1">
        <f t="array" ref="M3582">IFERROR(_xlfn._xlws.SORT(
    _xlfn.UNIQUE(
        TRANSPOSE(
            _xlfn.FILTERXML("&lt;select&gt;&lt;x&gt;"&amp;SUBSTITUTE(选项表[[#This Row],[选项表]],",","&lt;/x&gt;&lt;x&gt;") &amp;"&lt;/x&gt;&lt;/select&gt;","//x")
        )
    )
),"无合适选项，请联系作者更新数据")</f>
        <v>无合适选项，请联系作者更新数据</v>
      </c>
    </row>
    <row r="3583" spans="13:13" x14ac:dyDescent="0.4">
      <c r="M3583" t="str" cm="1">
        <f t="array" ref="M3583">IFERROR(_xlfn._xlws.SORT(
    _xlfn.UNIQUE(
        TRANSPOSE(
            _xlfn.FILTERXML("&lt;select&gt;&lt;x&gt;"&amp;SUBSTITUTE(选项表[[#This Row],[选项表]],",","&lt;/x&gt;&lt;x&gt;") &amp;"&lt;/x&gt;&lt;/select&gt;","//x")
        )
    )
),"无合适选项，请联系作者更新数据")</f>
        <v>无合适选项，请联系作者更新数据</v>
      </c>
    </row>
    <row r="3584" spans="13:13" x14ac:dyDescent="0.4">
      <c r="M3584" t="str" cm="1">
        <f t="array" ref="M3584">IFERROR(_xlfn._xlws.SORT(
    _xlfn.UNIQUE(
        TRANSPOSE(
            _xlfn.FILTERXML("&lt;select&gt;&lt;x&gt;"&amp;SUBSTITUTE(选项表[[#This Row],[选项表]],",","&lt;/x&gt;&lt;x&gt;") &amp;"&lt;/x&gt;&lt;/select&gt;","//x")
        )
    )
),"无合适选项，请联系作者更新数据")</f>
        <v>无合适选项，请联系作者更新数据</v>
      </c>
    </row>
    <row r="3585" spans="13:13" x14ac:dyDescent="0.4">
      <c r="M3585" t="str" cm="1">
        <f t="array" ref="M3585">IFERROR(_xlfn._xlws.SORT(
    _xlfn.UNIQUE(
        TRANSPOSE(
            _xlfn.FILTERXML("&lt;select&gt;&lt;x&gt;"&amp;SUBSTITUTE(选项表[[#This Row],[选项表]],",","&lt;/x&gt;&lt;x&gt;") &amp;"&lt;/x&gt;&lt;/select&gt;","//x")
        )
    )
),"无合适选项，请联系作者更新数据")</f>
        <v>无合适选项，请联系作者更新数据</v>
      </c>
    </row>
    <row r="3586" spans="13:13" x14ac:dyDescent="0.4">
      <c r="M3586" t="str" cm="1">
        <f t="array" ref="M3586">IFERROR(_xlfn._xlws.SORT(
    _xlfn.UNIQUE(
        TRANSPOSE(
            _xlfn.FILTERXML("&lt;select&gt;&lt;x&gt;"&amp;SUBSTITUTE(选项表[[#This Row],[选项表]],",","&lt;/x&gt;&lt;x&gt;") &amp;"&lt;/x&gt;&lt;/select&gt;","//x")
        )
    )
),"无合适选项，请联系作者更新数据")</f>
        <v>无合适选项，请联系作者更新数据</v>
      </c>
    </row>
    <row r="3587" spans="13:13" x14ac:dyDescent="0.4">
      <c r="M3587" t="str" cm="1">
        <f t="array" ref="M3587">IFERROR(_xlfn._xlws.SORT(
    _xlfn.UNIQUE(
        TRANSPOSE(
            _xlfn.FILTERXML("&lt;select&gt;&lt;x&gt;"&amp;SUBSTITUTE(选项表[[#This Row],[选项表]],",","&lt;/x&gt;&lt;x&gt;") &amp;"&lt;/x&gt;&lt;/select&gt;","//x")
        )
    )
),"无合适选项，请联系作者更新数据")</f>
        <v>无合适选项，请联系作者更新数据</v>
      </c>
    </row>
    <row r="3588" spans="13:13" x14ac:dyDescent="0.4">
      <c r="M3588" t="str" cm="1">
        <f t="array" ref="M3588">IFERROR(_xlfn._xlws.SORT(
    _xlfn.UNIQUE(
        TRANSPOSE(
            _xlfn.FILTERXML("&lt;select&gt;&lt;x&gt;"&amp;SUBSTITUTE(选项表[[#This Row],[选项表]],",","&lt;/x&gt;&lt;x&gt;") &amp;"&lt;/x&gt;&lt;/select&gt;","//x")
        )
    )
),"无合适选项，请联系作者更新数据")</f>
        <v>无合适选项，请联系作者更新数据</v>
      </c>
    </row>
    <row r="3589" spans="13:13" x14ac:dyDescent="0.4">
      <c r="M3589" t="str" cm="1">
        <f t="array" ref="M3589">IFERROR(_xlfn._xlws.SORT(
    _xlfn.UNIQUE(
        TRANSPOSE(
            _xlfn.FILTERXML("&lt;select&gt;&lt;x&gt;"&amp;SUBSTITUTE(选项表[[#This Row],[选项表]],",","&lt;/x&gt;&lt;x&gt;") &amp;"&lt;/x&gt;&lt;/select&gt;","//x")
        )
    )
),"无合适选项，请联系作者更新数据")</f>
        <v>无合适选项，请联系作者更新数据</v>
      </c>
    </row>
    <row r="3590" spans="13:13" x14ac:dyDescent="0.4">
      <c r="M3590" t="str" cm="1">
        <f t="array" ref="M3590">IFERROR(_xlfn._xlws.SORT(
    _xlfn.UNIQUE(
        TRANSPOSE(
            _xlfn.FILTERXML("&lt;select&gt;&lt;x&gt;"&amp;SUBSTITUTE(选项表[[#This Row],[选项表]],",","&lt;/x&gt;&lt;x&gt;") &amp;"&lt;/x&gt;&lt;/select&gt;","//x")
        )
    )
),"无合适选项，请联系作者更新数据")</f>
        <v>无合适选项，请联系作者更新数据</v>
      </c>
    </row>
    <row r="3591" spans="13:13" x14ac:dyDescent="0.4">
      <c r="M3591" t="str" cm="1">
        <f t="array" ref="M3591">IFERROR(_xlfn._xlws.SORT(
    _xlfn.UNIQUE(
        TRANSPOSE(
            _xlfn.FILTERXML("&lt;select&gt;&lt;x&gt;"&amp;SUBSTITUTE(选项表[[#This Row],[选项表]],",","&lt;/x&gt;&lt;x&gt;") &amp;"&lt;/x&gt;&lt;/select&gt;","//x")
        )
    )
),"无合适选项，请联系作者更新数据")</f>
        <v>无合适选项，请联系作者更新数据</v>
      </c>
    </row>
    <row r="3592" spans="13:13" x14ac:dyDescent="0.4">
      <c r="M3592" t="str" cm="1">
        <f t="array" ref="M3592">IFERROR(_xlfn._xlws.SORT(
    _xlfn.UNIQUE(
        TRANSPOSE(
            _xlfn.FILTERXML("&lt;select&gt;&lt;x&gt;"&amp;SUBSTITUTE(选项表[[#This Row],[选项表]],",","&lt;/x&gt;&lt;x&gt;") &amp;"&lt;/x&gt;&lt;/select&gt;","//x")
        )
    )
),"无合适选项，请联系作者更新数据")</f>
        <v>无合适选项，请联系作者更新数据</v>
      </c>
    </row>
    <row r="3593" spans="13:13" x14ac:dyDescent="0.4">
      <c r="M3593" t="str" cm="1">
        <f t="array" ref="M3593">IFERROR(_xlfn._xlws.SORT(
    _xlfn.UNIQUE(
        TRANSPOSE(
            _xlfn.FILTERXML("&lt;select&gt;&lt;x&gt;"&amp;SUBSTITUTE(选项表[[#This Row],[选项表]],",","&lt;/x&gt;&lt;x&gt;") &amp;"&lt;/x&gt;&lt;/select&gt;","//x")
        )
    )
),"无合适选项，请联系作者更新数据")</f>
        <v>无合适选项，请联系作者更新数据</v>
      </c>
    </row>
    <row r="3594" spans="13:13" x14ac:dyDescent="0.4">
      <c r="M3594" t="str" cm="1">
        <f t="array" ref="M3594">IFERROR(_xlfn._xlws.SORT(
    _xlfn.UNIQUE(
        TRANSPOSE(
            _xlfn.FILTERXML("&lt;select&gt;&lt;x&gt;"&amp;SUBSTITUTE(选项表[[#This Row],[选项表]],",","&lt;/x&gt;&lt;x&gt;") &amp;"&lt;/x&gt;&lt;/select&gt;","//x")
        )
    )
),"无合适选项，请联系作者更新数据")</f>
        <v>无合适选项，请联系作者更新数据</v>
      </c>
    </row>
    <row r="3595" spans="13:13" x14ac:dyDescent="0.4">
      <c r="M3595" t="str" cm="1">
        <f t="array" ref="M3595">IFERROR(_xlfn._xlws.SORT(
    _xlfn.UNIQUE(
        TRANSPOSE(
            _xlfn.FILTERXML("&lt;select&gt;&lt;x&gt;"&amp;SUBSTITUTE(选项表[[#This Row],[选项表]],",","&lt;/x&gt;&lt;x&gt;") &amp;"&lt;/x&gt;&lt;/select&gt;","//x")
        )
    )
),"无合适选项，请联系作者更新数据")</f>
        <v>无合适选项，请联系作者更新数据</v>
      </c>
    </row>
    <row r="3596" spans="13:13" x14ac:dyDescent="0.4">
      <c r="M3596" t="str" cm="1">
        <f t="array" ref="M3596">IFERROR(_xlfn._xlws.SORT(
    _xlfn.UNIQUE(
        TRANSPOSE(
            _xlfn.FILTERXML("&lt;select&gt;&lt;x&gt;"&amp;SUBSTITUTE(选项表[[#This Row],[选项表]],",","&lt;/x&gt;&lt;x&gt;") &amp;"&lt;/x&gt;&lt;/select&gt;","//x")
        )
    )
),"无合适选项，请联系作者更新数据")</f>
        <v>无合适选项，请联系作者更新数据</v>
      </c>
    </row>
    <row r="3597" spans="13:13" x14ac:dyDescent="0.4">
      <c r="M3597" t="str" cm="1">
        <f t="array" ref="M3597">IFERROR(_xlfn._xlws.SORT(
    _xlfn.UNIQUE(
        TRANSPOSE(
            _xlfn.FILTERXML("&lt;select&gt;&lt;x&gt;"&amp;SUBSTITUTE(选项表[[#This Row],[选项表]],",","&lt;/x&gt;&lt;x&gt;") &amp;"&lt;/x&gt;&lt;/select&gt;","//x")
        )
    )
),"无合适选项，请联系作者更新数据")</f>
        <v>无合适选项，请联系作者更新数据</v>
      </c>
    </row>
    <row r="3598" spans="13:13" x14ac:dyDescent="0.4">
      <c r="M3598" t="str" cm="1">
        <f t="array" ref="M3598">IFERROR(_xlfn._xlws.SORT(
    _xlfn.UNIQUE(
        TRANSPOSE(
            _xlfn.FILTERXML("&lt;select&gt;&lt;x&gt;"&amp;SUBSTITUTE(选项表[[#This Row],[选项表]],",","&lt;/x&gt;&lt;x&gt;") &amp;"&lt;/x&gt;&lt;/select&gt;","//x")
        )
    )
),"无合适选项，请联系作者更新数据")</f>
        <v>无合适选项，请联系作者更新数据</v>
      </c>
    </row>
    <row r="3599" spans="13:13" x14ac:dyDescent="0.4">
      <c r="M3599" t="str" cm="1">
        <f t="array" ref="M3599">IFERROR(_xlfn._xlws.SORT(
    _xlfn.UNIQUE(
        TRANSPOSE(
            _xlfn.FILTERXML("&lt;select&gt;&lt;x&gt;"&amp;SUBSTITUTE(选项表[[#This Row],[选项表]],",","&lt;/x&gt;&lt;x&gt;") &amp;"&lt;/x&gt;&lt;/select&gt;","//x")
        )
    )
),"无合适选项，请联系作者更新数据")</f>
        <v>无合适选项，请联系作者更新数据</v>
      </c>
    </row>
    <row r="3600" spans="13:13" x14ac:dyDescent="0.4">
      <c r="M3600" t="str" cm="1">
        <f t="array" ref="M3600">IFERROR(_xlfn._xlws.SORT(
    _xlfn.UNIQUE(
        TRANSPOSE(
            _xlfn.FILTERXML("&lt;select&gt;&lt;x&gt;"&amp;SUBSTITUTE(选项表[[#This Row],[选项表]],",","&lt;/x&gt;&lt;x&gt;") &amp;"&lt;/x&gt;&lt;/select&gt;","//x")
        )
    )
),"无合适选项，请联系作者更新数据")</f>
        <v>无合适选项，请联系作者更新数据</v>
      </c>
    </row>
    <row r="3601" spans="13:13" x14ac:dyDescent="0.4">
      <c r="M3601" t="str" cm="1">
        <f t="array" ref="M3601">IFERROR(_xlfn._xlws.SORT(
    _xlfn.UNIQUE(
        TRANSPOSE(
            _xlfn.FILTERXML("&lt;select&gt;&lt;x&gt;"&amp;SUBSTITUTE(选项表[[#This Row],[选项表]],",","&lt;/x&gt;&lt;x&gt;") &amp;"&lt;/x&gt;&lt;/select&gt;","//x")
        )
    )
),"无合适选项，请联系作者更新数据")</f>
        <v>无合适选项，请联系作者更新数据</v>
      </c>
    </row>
    <row r="3602" spans="13:13" x14ac:dyDescent="0.4">
      <c r="M3602" t="str" cm="1">
        <f t="array" ref="M3602">IFERROR(_xlfn._xlws.SORT(
    _xlfn.UNIQUE(
        TRANSPOSE(
            _xlfn.FILTERXML("&lt;select&gt;&lt;x&gt;"&amp;SUBSTITUTE(选项表[[#This Row],[选项表]],",","&lt;/x&gt;&lt;x&gt;") &amp;"&lt;/x&gt;&lt;/select&gt;","//x")
        )
    )
),"无合适选项，请联系作者更新数据")</f>
        <v>无合适选项，请联系作者更新数据</v>
      </c>
    </row>
    <row r="3603" spans="13:13" x14ac:dyDescent="0.4">
      <c r="M3603" t="str" cm="1">
        <f t="array" ref="M3603">IFERROR(_xlfn._xlws.SORT(
    _xlfn.UNIQUE(
        TRANSPOSE(
            _xlfn.FILTERXML("&lt;select&gt;&lt;x&gt;"&amp;SUBSTITUTE(选项表[[#This Row],[选项表]],",","&lt;/x&gt;&lt;x&gt;") &amp;"&lt;/x&gt;&lt;/select&gt;","//x")
        )
    )
),"无合适选项，请联系作者更新数据")</f>
        <v>无合适选项，请联系作者更新数据</v>
      </c>
    </row>
    <row r="3604" spans="13:13" x14ac:dyDescent="0.4">
      <c r="M3604" t="str" cm="1">
        <f t="array" ref="M3604">IFERROR(_xlfn._xlws.SORT(
    _xlfn.UNIQUE(
        TRANSPOSE(
            _xlfn.FILTERXML("&lt;select&gt;&lt;x&gt;"&amp;SUBSTITUTE(选项表[[#This Row],[选项表]],",","&lt;/x&gt;&lt;x&gt;") &amp;"&lt;/x&gt;&lt;/select&gt;","//x")
        )
    )
),"无合适选项，请联系作者更新数据")</f>
        <v>无合适选项，请联系作者更新数据</v>
      </c>
    </row>
    <row r="3605" spans="13:13" x14ac:dyDescent="0.4">
      <c r="M3605" t="str" cm="1">
        <f t="array" ref="M3605">IFERROR(_xlfn._xlws.SORT(
    _xlfn.UNIQUE(
        TRANSPOSE(
            _xlfn.FILTERXML("&lt;select&gt;&lt;x&gt;"&amp;SUBSTITUTE(选项表[[#This Row],[选项表]],",","&lt;/x&gt;&lt;x&gt;") &amp;"&lt;/x&gt;&lt;/select&gt;","//x")
        )
    )
),"无合适选项，请联系作者更新数据")</f>
        <v>无合适选项，请联系作者更新数据</v>
      </c>
    </row>
    <row r="3606" spans="13:13" x14ac:dyDescent="0.4">
      <c r="M3606" t="str" cm="1">
        <f t="array" ref="M3606">IFERROR(_xlfn._xlws.SORT(
    _xlfn.UNIQUE(
        TRANSPOSE(
            _xlfn.FILTERXML("&lt;select&gt;&lt;x&gt;"&amp;SUBSTITUTE(选项表[[#This Row],[选项表]],",","&lt;/x&gt;&lt;x&gt;") &amp;"&lt;/x&gt;&lt;/select&gt;","//x")
        )
    )
),"无合适选项，请联系作者更新数据")</f>
        <v>无合适选项，请联系作者更新数据</v>
      </c>
    </row>
    <row r="3607" spans="13:13" x14ac:dyDescent="0.4">
      <c r="M3607" t="str" cm="1">
        <f t="array" ref="M3607">IFERROR(_xlfn._xlws.SORT(
    _xlfn.UNIQUE(
        TRANSPOSE(
            _xlfn.FILTERXML("&lt;select&gt;&lt;x&gt;"&amp;SUBSTITUTE(选项表[[#This Row],[选项表]],",","&lt;/x&gt;&lt;x&gt;") &amp;"&lt;/x&gt;&lt;/select&gt;","//x")
        )
    )
),"无合适选项，请联系作者更新数据")</f>
        <v>无合适选项，请联系作者更新数据</v>
      </c>
    </row>
    <row r="3608" spans="13:13" x14ac:dyDescent="0.4">
      <c r="M3608" t="str" cm="1">
        <f t="array" ref="M3608">IFERROR(_xlfn._xlws.SORT(
    _xlfn.UNIQUE(
        TRANSPOSE(
            _xlfn.FILTERXML("&lt;select&gt;&lt;x&gt;"&amp;SUBSTITUTE(选项表[[#This Row],[选项表]],",","&lt;/x&gt;&lt;x&gt;") &amp;"&lt;/x&gt;&lt;/select&gt;","//x")
        )
    )
),"无合适选项，请联系作者更新数据")</f>
        <v>无合适选项，请联系作者更新数据</v>
      </c>
    </row>
    <row r="3609" spans="13:13" x14ac:dyDescent="0.4">
      <c r="M3609" t="str" cm="1">
        <f t="array" ref="M3609">IFERROR(_xlfn._xlws.SORT(
    _xlfn.UNIQUE(
        TRANSPOSE(
            _xlfn.FILTERXML("&lt;select&gt;&lt;x&gt;"&amp;SUBSTITUTE(选项表[[#This Row],[选项表]],",","&lt;/x&gt;&lt;x&gt;") &amp;"&lt;/x&gt;&lt;/select&gt;","//x")
        )
    )
),"无合适选项，请联系作者更新数据")</f>
        <v>无合适选项，请联系作者更新数据</v>
      </c>
    </row>
    <row r="3610" spans="13:13" x14ac:dyDescent="0.4">
      <c r="M3610" t="str" cm="1">
        <f t="array" ref="M3610">IFERROR(_xlfn._xlws.SORT(
    _xlfn.UNIQUE(
        TRANSPOSE(
            _xlfn.FILTERXML("&lt;select&gt;&lt;x&gt;"&amp;SUBSTITUTE(选项表[[#This Row],[选项表]],",","&lt;/x&gt;&lt;x&gt;") &amp;"&lt;/x&gt;&lt;/select&gt;","//x")
        )
    )
),"无合适选项，请联系作者更新数据")</f>
        <v>无合适选项，请联系作者更新数据</v>
      </c>
    </row>
    <row r="3611" spans="13:13" x14ac:dyDescent="0.4">
      <c r="M3611" t="str" cm="1">
        <f t="array" ref="M3611">IFERROR(_xlfn._xlws.SORT(
    _xlfn.UNIQUE(
        TRANSPOSE(
            _xlfn.FILTERXML("&lt;select&gt;&lt;x&gt;"&amp;SUBSTITUTE(选项表[[#This Row],[选项表]],",","&lt;/x&gt;&lt;x&gt;") &amp;"&lt;/x&gt;&lt;/select&gt;","//x")
        )
    )
),"无合适选项，请联系作者更新数据")</f>
        <v>无合适选项，请联系作者更新数据</v>
      </c>
    </row>
    <row r="3612" spans="13:13" x14ac:dyDescent="0.4">
      <c r="M3612" t="str" cm="1">
        <f t="array" ref="M3612">IFERROR(_xlfn._xlws.SORT(
    _xlfn.UNIQUE(
        TRANSPOSE(
            _xlfn.FILTERXML("&lt;select&gt;&lt;x&gt;"&amp;SUBSTITUTE(选项表[[#This Row],[选项表]],",","&lt;/x&gt;&lt;x&gt;") &amp;"&lt;/x&gt;&lt;/select&gt;","//x")
        )
    )
),"无合适选项，请联系作者更新数据")</f>
        <v>无合适选项，请联系作者更新数据</v>
      </c>
    </row>
    <row r="3613" spans="13:13" x14ac:dyDescent="0.4">
      <c r="M3613" t="str" cm="1">
        <f t="array" ref="M3613">IFERROR(_xlfn._xlws.SORT(
    _xlfn.UNIQUE(
        TRANSPOSE(
            _xlfn.FILTERXML("&lt;select&gt;&lt;x&gt;"&amp;SUBSTITUTE(选项表[[#This Row],[选项表]],",","&lt;/x&gt;&lt;x&gt;") &amp;"&lt;/x&gt;&lt;/select&gt;","//x")
        )
    )
),"无合适选项，请联系作者更新数据")</f>
        <v>无合适选项，请联系作者更新数据</v>
      </c>
    </row>
    <row r="3614" spans="13:13" x14ac:dyDescent="0.4">
      <c r="M3614" t="str" cm="1">
        <f t="array" ref="M3614">IFERROR(_xlfn._xlws.SORT(
    _xlfn.UNIQUE(
        TRANSPOSE(
            _xlfn.FILTERXML("&lt;select&gt;&lt;x&gt;"&amp;SUBSTITUTE(选项表[[#This Row],[选项表]],",","&lt;/x&gt;&lt;x&gt;") &amp;"&lt;/x&gt;&lt;/select&gt;","//x")
        )
    )
),"无合适选项，请联系作者更新数据")</f>
        <v>无合适选项，请联系作者更新数据</v>
      </c>
    </row>
    <row r="3615" spans="13:13" x14ac:dyDescent="0.4">
      <c r="M3615" t="str" cm="1">
        <f t="array" ref="M3615">IFERROR(_xlfn._xlws.SORT(
    _xlfn.UNIQUE(
        TRANSPOSE(
            _xlfn.FILTERXML("&lt;select&gt;&lt;x&gt;"&amp;SUBSTITUTE(选项表[[#This Row],[选项表]],",","&lt;/x&gt;&lt;x&gt;") &amp;"&lt;/x&gt;&lt;/select&gt;","//x")
        )
    )
),"无合适选项，请联系作者更新数据")</f>
        <v>无合适选项，请联系作者更新数据</v>
      </c>
    </row>
    <row r="3616" spans="13:13" x14ac:dyDescent="0.4">
      <c r="M3616" t="str" cm="1">
        <f t="array" ref="M3616">IFERROR(_xlfn._xlws.SORT(
    _xlfn.UNIQUE(
        TRANSPOSE(
            _xlfn.FILTERXML("&lt;select&gt;&lt;x&gt;"&amp;SUBSTITUTE(选项表[[#This Row],[选项表]],",","&lt;/x&gt;&lt;x&gt;") &amp;"&lt;/x&gt;&lt;/select&gt;","//x")
        )
    )
),"无合适选项，请联系作者更新数据")</f>
        <v>无合适选项，请联系作者更新数据</v>
      </c>
    </row>
    <row r="3617" spans="13:13" x14ac:dyDescent="0.4">
      <c r="M3617" t="str" cm="1">
        <f t="array" ref="M3617">IFERROR(_xlfn._xlws.SORT(
    _xlfn.UNIQUE(
        TRANSPOSE(
            _xlfn.FILTERXML("&lt;select&gt;&lt;x&gt;"&amp;SUBSTITUTE(选项表[[#This Row],[选项表]],",","&lt;/x&gt;&lt;x&gt;") &amp;"&lt;/x&gt;&lt;/select&gt;","//x")
        )
    )
),"无合适选项，请联系作者更新数据")</f>
        <v>无合适选项，请联系作者更新数据</v>
      </c>
    </row>
    <row r="3618" spans="13:13" x14ac:dyDescent="0.4">
      <c r="M3618" t="str" cm="1">
        <f t="array" ref="M3618">IFERROR(_xlfn._xlws.SORT(
    _xlfn.UNIQUE(
        TRANSPOSE(
            _xlfn.FILTERXML("&lt;select&gt;&lt;x&gt;"&amp;SUBSTITUTE(选项表[[#This Row],[选项表]],",","&lt;/x&gt;&lt;x&gt;") &amp;"&lt;/x&gt;&lt;/select&gt;","//x")
        )
    )
),"无合适选项，请联系作者更新数据")</f>
        <v>无合适选项，请联系作者更新数据</v>
      </c>
    </row>
    <row r="3619" spans="13:13" x14ac:dyDescent="0.4">
      <c r="M3619" t="str" cm="1">
        <f t="array" ref="M3619">IFERROR(_xlfn._xlws.SORT(
    _xlfn.UNIQUE(
        TRANSPOSE(
            _xlfn.FILTERXML("&lt;select&gt;&lt;x&gt;"&amp;SUBSTITUTE(选项表[[#This Row],[选项表]],",","&lt;/x&gt;&lt;x&gt;") &amp;"&lt;/x&gt;&lt;/select&gt;","//x")
        )
    )
),"无合适选项，请联系作者更新数据")</f>
        <v>无合适选项，请联系作者更新数据</v>
      </c>
    </row>
    <row r="3620" spans="13:13" x14ac:dyDescent="0.4">
      <c r="M3620" t="str" cm="1">
        <f t="array" ref="M3620">IFERROR(_xlfn._xlws.SORT(
    _xlfn.UNIQUE(
        TRANSPOSE(
            _xlfn.FILTERXML("&lt;select&gt;&lt;x&gt;"&amp;SUBSTITUTE(选项表[[#This Row],[选项表]],",","&lt;/x&gt;&lt;x&gt;") &amp;"&lt;/x&gt;&lt;/select&gt;","//x")
        )
    )
),"无合适选项，请联系作者更新数据")</f>
        <v>无合适选项，请联系作者更新数据</v>
      </c>
    </row>
    <row r="3621" spans="13:13" x14ac:dyDescent="0.4">
      <c r="M3621" t="str" cm="1">
        <f t="array" ref="M3621">IFERROR(_xlfn._xlws.SORT(
    _xlfn.UNIQUE(
        TRANSPOSE(
            _xlfn.FILTERXML("&lt;select&gt;&lt;x&gt;"&amp;SUBSTITUTE(选项表[[#This Row],[选项表]],",","&lt;/x&gt;&lt;x&gt;") &amp;"&lt;/x&gt;&lt;/select&gt;","//x")
        )
    )
),"无合适选项，请联系作者更新数据")</f>
        <v>无合适选项，请联系作者更新数据</v>
      </c>
    </row>
    <row r="3622" spans="13:13" x14ac:dyDescent="0.4">
      <c r="M3622" t="str" cm="1">
        <f t="array" ref="M3622">IFERROR(_xlfn._xlws.SORT(
    _xlfn.UNIQUE(
        TRANSPOSE(
            _xlfn.FILTERXML("&lt;select&gt;&lt;x&gt;"&amp;SUBSTITUTE(选项表[[#This Row],[选项表]],",","&lt;/x&gt;&lt;x&gt;") &amp;"&lt;/x&gt;&lt;/select&gt;","//x")
        )
    )
),"无合适选项，请联系作者更新数据")</f>
        <v>无合适选项，请联系作者更新数据</v>
      </c>
    </row>
    <row r="3623" spans="13:13" x14ac:dyDescent="0.4">
      <c r="M3623" t="str" cm="1">
        <f t="array" ref="M3623">IFERROR(_xlfn._xlws.SORT(
    _xlfn.UNIQUE(
        TRANSPOSE(
            _xlfn.FILTERXML("&lt;select&gt;&lt;x&gt;"&amp;SUBSTITUTE(选项表[[#This Row],[选项表]],",","&lt;/x&gt;&lt;x&gt;") &amp;"&lt;/x&gt;&lt;/select&gt;","//x")
        )
    )
),"无合适选项，请联系作者更新数据")</f>
        <v>无合适选项，请联系作者更新数据</v>
      </c>
    </row>
    <row r="3624" spans="13:13" x14ac:dyDescent="0.4">
      <c r="M3624" t="str" cm="1">
        <f t="array" ref="M3624">IFERROR(_xlfn._xlws.SORT(
    _xlfn.UNIQUE(
        TRANSPOSE(
            _xlfn.FILTERXML("&lt;select&gt;&lt;x&gt;"&amp;SUBSTITUTE(选项表[[#This Row],[选项表]],",","&lt;/x&gt;&lt;x&gt;") &amp;"&lt;/x&gt;&lt;/select&gt;","//x")
        )
    )
),"无合适选项，请联系作者更新数据")</f>
        <v>无合适选项，请联系作者更新数据</v>
      </c>
    </row>
    <row r="3625" spans="13:13" x14ac:dyDescent="0.4">
      <c r="M3625" t="str" cm="1">
        <f t="array" ref="M3625">IFERROR(_xlfn._xlws.SORT(
    _xlfn.UNIQUE(
        TRANSPOSE(
            _xlfn.FILTERXML("&lt;select&gt;&lt;x&gt;"&amp;SUBSTITUTE(选项表[[#This Row],[选项表]],",","&lt;/x&gt;&lt;x&gt;") &amp;"&lt;/x&gt;&lt;/select&gt;","//x")
        )
    )
),"无合适选项，请联系作者更新数据")</f>
        <v>无合适选项，请联系作者更新数据</v>
      </c>
    </row>
    <row r="3626" spans="13:13" x14ac:dyDescent="0.4">
      <c r="M3626" t="str" cm="1">
        <f t="array" ref="M3626">IFERROR(_xlfn._xlws.SORT(
    _xlfn.UNIQUE(
        TRANSPOSE(
            _xlfn.FILTERXML("&lt;select&gt;&lt;x&gt;"&amp;SUBSTITUTE(选项表[[#This Row],[选项表]],",","&lt;/x&gt;&lt;x&gt;") &amp;"&lt;/x&gt;&lt;/select&gt;","//x")
        )
    )
),"无合适选项，请联系作者更新数据")</f>
        <v>无合适选项，请联系作者更新数据</v>
      </c>
    </row>
    <row r="3627" spans="13:13" x14ac:dyDescent="0.4">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13:13" x14ac:dyDescent="0.4">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13:13" x14ac:dyDescent="0.4">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13:13" x14ac:dyDescent="0.4">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13:13" x14ac:dyDescent="0.4">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13:13" x14ac:dyDescent="0.4">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x14ac:dyDescent="0.4">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x14ac:dyDescent="0.4">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x14ac:dyDescent="0.4">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x14ac:dyDescent="0.4">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x14ac:dyDescent="0.4">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x14ac:dyDescent="0.4">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x14ac:dyDescent="0.4">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x14ac:dyDescent="0.4">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x14ac:dyDescent="0.4">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x14ac:dyDescent="0.4">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x14ac:dyDescent="0.4">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x14ac:dyDescent="0.4">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x14ac:dyDescent="0.4">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x14ac:dyDescent="0.4">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x14ac:dyDescent="0.4">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x14ac:dyDescent="0.4">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x14ac:dyDescent="0.4">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x14ac:dyDescent="0.4">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x14ac:dyDescent="0.4">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x14ac:dyDescent="0.4">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x14ac:dyDescent="0.4">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x14ac:dyDescent="0.4">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x14ac:dyDescent="0.4">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x14ac:dyDescent="0.4">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x14ac:dyDescent="0.4">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x14ac:dyDescent="0.4">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x14ac:dyDescent="0.4">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x14ac:dyDescent="0.4">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x14ac:dyDescent="0.4">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x14ac:dyDescent="0.4">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x14ac:dyDescent="0.4">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x14ac:dyDescent="0.4">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x14ac:dyDescent="0.4">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x14ac:dyDescent="0.4">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x14ac:dyDescent="0.4">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x14ac:dyDescent="0.4">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x14ac:dyDescent="0.4">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x14ac:dyDescent="0.4">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x14ac:dyDescent="0.4">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x14ac:dyDescent="0.4">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x14ac:dyDescent="0.4">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x14ac:dyDescent="0.4">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x14ac:dyDescent="0.4">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x14ac:dyDescent="0.4">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x14ac:dyDescent="0.4">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x14ac:dyDescent="0.4">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x14ac:dyDescent="0.4">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x14ac:dyDescent="0.4">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x14ac:dyDescent="0.4">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x14ac:dyDescent="0.4">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x14ac:dyDescent="0.4">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x14ac:dyDescent="0.4">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x14ac:dyDescent="0.4">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x14ac:dyDescent="0.4">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x14ac:dyDescent="0.4">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x14ac:dyDescent="0.4">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x14ac:dyDescent="0.4">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x14ac:dyDescent="0.4">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x14ac:dyDescent="0.4">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x14ac:dyDescent="0.4">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x14ac:dyDescent="0.4">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x14ac:dyDescent="0.4">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x14ac:dyDescent="0.4">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x14ac:dyDescent="0.4">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x14ac:dyDescent="0.4">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x14ac:dyDescent="0.4">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x14ac:dyDescent="0.4">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x14ac:dyDescent="0.4">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x14ac:dyDescent="0.4">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x14ac:dyDescent="0.4">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x14ac:dyDescent="0.4">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x14ac:dyDescent="0.4">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x14ac:dyDescent="0.4">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x14ac:dyDescent="0.4">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x14ac:dyDescent="0.4">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x14ac:dyDescent="0.4">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x14ac:dyDescent="0.4">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x14ac:dyDescent="0.4">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x14ac:dyDescent="0.4">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x14ac:dyDescent="0.4">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x14ac:dyDescent="0.4">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x14ac:dyDescent="0.4">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x14ac:dyDescent="0.4">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x14ac:dyDescent="0.4">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x14ac:dyDescent="0.4">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x14ac:dyDescent="0.4">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x14ac:dyDescent="0.4">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x14ac:dyDescent="0.4">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x14ac:dyDescent="0.4">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x14ac:dyDescent="0.4">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x14ac:dyDescent="0.4">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x14ac:dyDescent="0.4">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x14ac:dyDescent="0.4">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x14ac:dyDescent="0.4">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x14ac:dyDescent="0.4">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x14ac:dyDescent="0.4">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x14ac:dyDescent="0.4">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x14ac:dyDescent="0.4">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x14ac:dyDescent="0.4">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x14ac:dyDescent="0.4">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x14ac:dyDescent="0.4">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x14ac:dyDescent="0.4">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x14ac:dyDescent="0.4">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x14ac:dyDescent="0.4">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x14ac:dyDescent="0.4">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x14ac:dyDescent="0.4">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x14ac:dyDescent="0.4">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x14ac:dyDescent="0.4">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x14ac:dyDescent="0.4">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x14ac:dyDescent="0.4">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x14ac:dyDescent="0.4">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x14ac:dyDescent="0.4">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x14ac:dyDescent="0.4">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x14ac:dyDescent="0.4">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x14ac:dyDescent="0.4">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x14ac:dyDescent="0.4">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x14ac:dyDescent="0.4">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x14ac:dyDescent="0.4">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x14ac:dyDescent="0.4">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x14ac:dyDescent="0.4">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x14ac:dyDescent="0.4">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x14ac:dyDescent="0.4">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x14ac:dyDescent="0.4">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x14ac:dyDescent="0.4">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x14ac:dyDescent="0.4">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x14ac:dyDescent="0.4">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x14ac:dyDescent="0.4">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x14ac:dyDescent="0.4">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x14ac:dyDescent="0.4">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x14ac:dyDescent="0.4">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x14ac:dyDescent="0.4">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x14ac:dyDescent="0.4">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x14ac:dyDescent="0.4">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x14ac:dyDescent="0.4">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x14ac:dyDescent="0.4">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x14ac:dyDescent="0.4">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x14ac:dyDescent="0.4">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x14ac:dyDescent="0.4">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x14ac:dyDescent="0.4">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x14ac:dyDescent="0.4">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x14ac:dyDescent="0.4">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x14ac:dyDescent="0.4">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x14ac:dyDescent="0.4">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x14ac:dyDescent="0.4">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x14ac:dyDescent="0.4">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x14ac:dyDescent="0.4">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x14ac:dyDescent="0.4">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x14ac:dyDescent="0.4">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x14ac:dyDescent="0.4">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x14ac:dyDescent="0.4">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x14ac:dyDescent="0.4">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x14ac:dyDescent="0.4">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x14ac:dyDescent="0.4">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x14ac:dyDescent="0.4">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x14ac:dyDescent="0.4">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x14ac:dyDescent="0.4">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x14ac:dyDescent="0.4">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x14ac:dyDescent="0.4">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x14ac:dyDescent="0.4">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x14ac:dyDescent="0.4">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x14ac:dyDescent="0.4">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x14ac:dyDescent="0.4">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x14ac:dyDescent="0.4">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x14ac:dyDescent="0.4">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x14ac:dyDescent="0.4">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x14ac:dyDescent="0.4">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x14ac:dyDescent="0.4">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x14ac:dyDescent="0.4">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x14ac:dyDescent="0.4">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x14ac:dyDescent="0.4">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x14ac:dyDescent="0.4">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x14ac:dyDescent="0.4">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x14ac:dyDescent="0.4">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x14ac:dyDescent="0.4">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x14ac:dyDescent="0.4">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x14ac:dyDescent="0.4">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x14ac:dyDescent="0.4">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x14ac:dyDescent="0.4">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x14ac:dyDescent="0.4">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x14ac:dyDescent="0.4">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x14ac:dyDescent="0.4">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x14ac:dyDescent="0.4">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x14ac:dyDescent="0.4">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x14ac:dyDescent="0.4">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x14ac:dyDescent="0.4">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x14ac:dyDescent="0.4">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x14ac:dyDescent="0.4">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x14ac:dyDescent="0.4">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x14ac:dyDescent="0.4">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x14ac:dyDescent="0.4">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x14ac:dyDescent="0.4">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x14ac:dyDescent="0.4">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x14ac:dyDescent="0.4">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x14ac:dyDescent="0.4">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x14ac:dyDescent="0.4">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x14ac:dyDescent="0.4">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x14ac:dyDescent="0.4">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x14ac:dyDescent="0.4">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x14ac:dyDescent="0.4">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x14ac:dyDescent="0.4">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x14ac:dyDescent="0.4">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x14ac:dyDescent="0.4">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x14ac:dyDescent="0.4">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x14ac:dyDescent="0.4">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x14ac:dyDescent="0.4">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x14ac:dyDescent="0.4">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x14ac:dyDescent="0.4">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x14ac:dyDescent="0.4">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x14ac:dyDescent="0.4">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x14ac:dyDescent="0.4">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x14ac:dyDescent="0.4">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x14ac:dyDescent="0.4">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x14ac:dyDescent="0.4">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x14ac:dyDescent="0.4">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x14ac:dyDescent="0.4">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x14ac:dyDescent="0.4">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x14ac:dyDescent="0.4">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x14ac:dyDescent="0.4">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x14ac:dyDescent="0.4">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x14ac:dyDescent="0.4">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x14ac:dyDescent="0.4">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x14ac:dyDescent="0.4">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x14ac:dyDescent="0.4">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x14ac:dyDescent="0.4">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x14ac:dyDescent="0.4">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x14ac:dyDescent="0.4">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x14ac:dyDescent="0.4">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x14ac:dyDescent="0.4">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x14ac:dyDescent="0.4">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x14ac:dyDescent="0.4">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x14ac:dyDescent="0.4">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x14ac:dyDescent="0.4">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x14ac:dyDescent="0.4">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x14ac:dyDescent="0.4">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x14ac:dyDescent="0.4">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x14ac:dyDescent="0.4">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x14ac:dyDescent="0.4">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x14ac:dyDescent="0.4">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x14ac:dyDescent="0.4">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x14ac:dyDescent="0.4">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x14ac:dyDescent="0.4">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x14ac:dyDescent="0.4">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x14ac:dyDescent="0.4">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x14ac:dyDescent="0.4">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x14ac:dyDescent="0.4">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x14ac:dyDescent="0.4">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x14ac:dyDescent="0.4">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x14ac:dyDescent="0.4">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x14ac:dyDescent="0.4">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x14ac:dyDescent="0.4">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x14ac:dyDescent="0.4">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x14ac:dyDescent="0.4">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x14ac:dyDescent="0.4">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x14ac:dyDescent="0.4">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x14ac:dyDescent="0.4">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x14ac:dyDescent="0.4">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x14ac:dyDescent="0.4">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x14ac:dyDescent="0.4">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x14ac:dyDescent="0.4">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x14ac:dyDescent="0.4">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x14ac:dyDescent="0.4">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x14ac:dyDescent="0.4">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x14ac:dyDescent="0.4">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x14ac:dyDescent="0.4">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x14ac:dyDescent="0.4">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x14ac:dyDescent="0.4">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x14ac:dyDescent="0.4">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x14ac:dyDescent="0.4">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x14ac:dyDescent="0.4">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x14ac:dyDescent="0.4">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x14ac:dyDescent="0.4">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x14ac:dyDescent="0.4">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x14ac:dyDescent="0.4">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x14ac:dyDescent="0.4">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x14ac:dyDescent="0.4">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x14ac:dyDescent="0.4">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x14ac:dyDescent="0.4">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x14ac:dyDescent="0.4">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x14ac:dyDescent="0.4">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x14ac:dyDescent="0.4">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x14ac:dyDescent="0.4">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x14ac:dyDescent="0.4">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x14ac:dyDescent="0.4">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x14ac:dyDescent="0.4">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x14ac:dyDescent="0.4">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x14ac:dyDescent="0.4">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x14ac:dyDescent="0.4">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x14ac:dyDescent="0.4">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x14ac:dyDescent="0.4">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x14ac:dyDescent="0.4">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x14ac:dyDescent="0.4">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x14ac:dyDescent="0.4">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x14ac:dyDescent="0.4">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x14ac:dyDescent="0.4">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x14ac:dyDescent="0.4">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x14ac:dyDescent="0.4">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x14ac:dyDescent="0.4">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x14ac:dyDescent="0.4">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x14ac:dyDescent="0.4">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x14ac:dyDescent="0.4">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x14ac:dyDescent="0.4">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x14ac:dyDescent="0.4">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x14ac:dyDescent="0.4">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x14ac:dyDescent="0.4">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x14ac:dyDescent="0.4">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x14ac:dyDescent="0.4">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x14ac:dyDescent="0.4">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x14ac:dyDescent="0.4">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x14ac:dyDescent="0.4">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x14ac:dyDescent="0.4">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x14ac:dyDescent="0.4">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x14ac:dyDescent="0.4">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x14ac:dyDescent="0.4">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x14ac:dyDescent="0.4">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x14ac:dyDescent="0.4">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x14ac:dyDescent="0.4">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x14ac:dyDescent="0.4">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x14ac:dyDescent="0.4">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x14ac:dyDescent="0.4">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x14ac:dyDescent="0.4">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x14ac:dyDescent="0.4">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x14ac:dyDescent="0.4">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x14ac:dyDescent="0.4">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x14ac:dyDescent="0.4">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x14ac:dyDescent="0.4">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x14ac:dyDescent="0.4">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x14ac:dyDescent="0.4">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x14ac:dyDescent="0.4">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x14ac:dyDescent="0.4">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x14ac:dyDescent="0.4">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x14ac:dyDescent="0.4">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x14ac:dyDescent="0.4">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x14ac:dyDescent="0.4">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x14ac:dyDescent="0.4">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x14ac:dyDescent="0.4">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x14ac:dyDescent="0.4">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x14ac:dyDescent="0.4">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x14ac:dyDescent="0.4">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x14ac:dyDescent="0.4">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x14ac:dyDescent="0.4">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x14ac:dyDescent="0.4">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x14ac:dyDescent="0.4">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x14ac:dyDescent="0.4">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x14ac:dyDescent="0.4">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x14ac:dyDescent="0.4">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x14ac:dyDescent="0.4">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x14ac:dyDescent="0.4">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x14ac:dyDescent="0.4">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x14ac:dyDescent="0.4">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x14ac:dyDescent="0.4">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x14ac:dyDescent="0.4">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x14ac:dyDescent="0.4">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x14ac:dyDescent="0.4">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x14ac:dyDescent="0.4">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x14ac:dyDescent="0.4">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x14ac:dyDescent="0.4">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x14ac:dyDescent="0.4">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x14ac:dyDescent="0.4">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x14ac:dyDescent="0.4">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x14ac:dyDescent="0.4">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x14ac:dyDescent="0.4">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x14ac:dyDescent="0.4">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x14ac:dyDescent="0.4">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x14ac:dyDescent="0.4">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x14ac:dyDescent="0.4">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x14ac:dyDescent="0.4">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x14ac:dyDescent="0.4">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x14ac:dyDescent="0.4">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x14ac:dyDescent="0.4">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x14ac:dyDescent="0.4">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x14ac:dyDescent="0.4">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x14ac:dyDescent="0.4">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x14ac:dyDescent="0.4">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x14ac:dyDescent="0.4">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x14ac:dyDescent="0.4">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x14ac:dyDescent="0.4">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x14ac:dyDescent="0.4">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x14ac:dyDescent="0.4">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x14ac:dyDescent="0.4">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x14ac:dyDescent="0.4">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x14ac:dyDescent="0.4">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x14ac:dyDescent="0.4">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x14ac:dyDescent="0.4">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x14ac:dyDescent="0.4">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x14ac:dyDescent="0.4">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x14ac:dyDescent="0.4">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x14ac:dyDescent="0.4">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x14ac:dyDescent="0.4">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x14ac:dyDescent="0.4">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x14ac:dyDescent="0.4">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x14ac:dyDescent="0.4">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x14ac:dyDescent="0.4">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x14ac:dyDescent="0.4">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x14ac:dyDescent="0.4">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x14ac:dyDescent="0.4">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x14ac:dyDescent="0.4">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x14ac:dyDescent="0.4">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x14ac:dyDescent="0.4">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x14ac:dyDescent="0.4">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x14ac:dyDescent="0.4">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x14ac:dyDescent="0.4">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x14ac:dyDescent="0.4">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x14ac:dyDescent="0.4">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x14ac:dyDescent="0.4">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x14ac:dyDescent="0.4">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x14ac:dyDescent="0.4">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x14ac:dyDescent="0.4">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x14ac:dyDescent="0.4">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x14ac:dyDescent="0.4">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x14ac:dyDescent="0.4">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x14ac:dyDescent="0.4">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x14ac:dyDescent="0.4">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x14ac:dyDescent="0.4">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x14ac:dyDescent="0.4">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x14ac:dyDescent="0.4">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x14ac:dyDescent="0.4">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x14ac:dyDescent="0.4">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x14ac:dyDescent="0.4">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x14ac:dyDescent="0.4">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x14ac:dyDescent="0.4">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x14ac:dyDescent="0.4">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x14ac:dyDescent="0.4">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x14ac:dyDescent="0.4">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x14ac:dyDescent="0.4">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x14ac:dyDescent="0.4">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x14ac:dyDescent="0.4">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x14ac:dyDescent="0.4">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x14ac:dyDescent="0.4">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x14ac:dyDescent="0.4">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x14ac:dyDescent="0.4">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x14ac:dyDescent="0.4">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x14ac:dyDescent="0.4">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x14ac:dyDescent="0.4">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x14ac:dyDescent="0.4">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x14ac:dyDescent="0.4">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x14ac:dyDescent="0.4">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x14ac:dyDescent="0.4">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x14ac:dyDescent="0.4">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x14ac:dyDescent="0.4">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x14ac:dyDescent="0.4">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x14ac:dyDescent="0.4">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x14ac:dyDescent="0.4">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x14ac:dyDescent="0.4">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x14ac:dyDescent="0.4">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x14ac:dyDescent="0.4">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L1503"/>
  <sheetViews>
    <sheetView workbookViewId="0">
      <selection activeCell="K7" sqref="K7"/>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8" width="7.1328125" bestFit="1" customWidth="1"/>
    <col min="10" max="10" width="16.9296875" bestFit="1" customWidth="1"/>
  </cols>
  <sheetData>
    <row r="1" spans="4:12" x14ac:dyDescent="0.4">
      <c r="D1" t="s">
        <v>46</v>
      </c>
      <c r="E1" t="s">
        <v>1871</v>
      </c>
      <c r="F1" t="s">
        <v>2245</v>
      </c>
      <c r="G1" t="s">
        <v>1874</v>
      </c>
      <c r="H1" t="s">
        <v>1875</v>
      </c>
      <c r="I1" t="s">
        <v>2259</v>
      </c>
    </row>
    <row r="2" spans="4:12" x14ac:dyDescent="0.4">
      <c r="D2" s="4" t="s">
        <v>240</v>
      </c>
      <c r="E2" s="4" t="s">
        <v>1873</v>
      </c>
      <c r="F2" s="4"/>
      <c r="G2" s="4">
        <v>1</v>
      </c>
      <c r="H2" s="4">
        <v>1</v>
      </c>
      <c r="I2" s="4">
        <v>51</v>
      </c>
      <c r="K2" t="s">
        <v>2579</v>
      </c>
      <c r="L2" cm="1">
        <f t="array" ref="L2">_xlfn._xlws.FILTER(价格表[元/月],(价格表[产品标识]="vpn")
*(价格表[地域]="上海")*(价格表[规格]="5Mbps")
*((TRUE) + (价格表[CPU]=2) )
*((TRUE) + (价格表[内存]=4) )
)</f>
        <v>380</v>
      </c>
    </row>
    <row r="3" spans="4:12" x14ac:dyDescent="0.4">
      <c r="D3" s="4" t="s">
        <v>240</v>
      </c>
      <c r="E3" s="4" t="s">
        <v>1873</v>
      </c>
      <c r="F3" s="4"/>
      <c r="G3" s="4">
        <v>1</v>
      </c>
      <c r="H3" s="4">
        <v>2</v>
      </c>
      <c r="I3" s="4">
        <v>102</v>
      </c>
    </row>
    <row r="4" spans="4:12" x14ac:dyDescent="0.4">
      <c r="D4" s="4" t="s">
        <v>240</v>
      </c>
      <c r="E4" s="4" t="s">
        <v>1873</v>
      </c>
      <c r="F4" s="4"/>
      <c r="G4" s="4">
        <v>2</v>
      </c>
      <c r="H4" s="4">
        <v>4</v>
      </c>
      <c r="I4" s="4">
        <v>204</v>
      </c>
    </row>
    <row r="5" spans="4:12" x14ac:dyDescent="0.4">
      <c r="D5" s="4" t="s">
        <v>240</v>
      </c>
      <c r="E5" s="4" t="s">
        <v>1873</v>
      </c>
      <c r="F5" s="4"/>
      <c r="G5" s="4">
        <v>4</v>
      </c>
      <c r="H5" s="4">
        <v>8</v>
      </c>
      <c r="I5" s="4">
        <v>408</v>
      </c>
    </row>
    <row r="6" spans="4:12" x14ac:dyDescent="0.4">
      <c r="D6" s="4" t="s">
        <v>240</v>
      </c>
      <c r="E6" s="4" t="s">
        <v>1873</v>
      </c>
      <c r="F6" s="4"/>
      <c r="G6" s="4">
        <v>8</v>
      </c>
      <c r="H6" s="4">
        <v>16</v>
      </c>
      <c r="I6" s="4">
        <v>974</v>
      </c>
    </row>
    <row r="7" spans="4:12" x14ac:dyDescent="0.4">
      <c r="D7" s="4" t="s">
        <v>240</v>
      </c>
      <c r="E7" s="4" t="s">
        <v>1873</v>
      </c>
      <c r="F7" s="4"/>
      <c r="G7" s="4">
        <v>4</v>
      </c>
      <c r="H7" s="4">
        <v>16</v>
      </c>
      <c r="I7" s="4">
        <v>816</v>
      </c>
      <c r="K7" t="s">
        <v>2580</v>
      </c>
      <c r="L7" t="e" cm="1" vm="351">
        <f t="array" ref="L7">_xlfn._xlws.FILTER(价格表[元/月],(价格表[产品标识]="crs")
*(价格表[地域]="上海")*(价格表[规格]="集群架构")
*((价格表[内存]="") )
)</f>
        <v>#VALUE!</v>
      </c>
    </row>
    <row r="8" spans="4:12" x14ac:dyDescent="0.4">
      <c r="D8" s="4" t="s">
        <v>240</v>
      </c>
      <c r="E8" s="4" t="s">
        <v>1873</v>
      </c>
      <c r="F8" s="4"/>
      <c r="G8" s="4">
        <v>8</v>
      </c>
      <c r="H8" s="4">
        <v>32</v>
      </c>
      <c r="I8" s="4">
        <v>1632</v>
      </c>
    </row>
    <row r="9" spans="4:12" x14ac:dyDescent="0.4">
      <c r="D9" s="4" t="s">
        <v>240</v>
      </c>
      <c r="E9" s="4" t="s">
        <v>1873</v>
      </c>
      <c r="F9" s="4"/>
      <c r="G9" s="4">
        <v>16</v>
      </c>
      <c r="H9" s="4">
        <v>32</v>
      </c>
      <c r="I9" s="4">
        <v>2148</v>
      </c>
    </row>
    <row r="10" spans="4:12" x14ac:dyDescent="0.4">
      <c r="D10" s="4" t="s">
        <v>240</v>
      </c>
      <c r="E10" s="4" t="s">
        <v>1873</v>
      </c>
      <c r="F10" s="4"/>
      <c r="G10" s="4">
        <v>16</v>
      </c>
      <c r="H10" s="4">
        <v>64</v>
      </c>
      <c r="I10" s="4">
        <v>3264</v>
      </c>
    </row>
    <row r="11" spans="4:12" x14ac:dyDescent="0.4">
      <c r="D11" s="4" t="s">
        <v>240</v>
      </c>
      <c r="E11" s="4" t="s">
        <v>1873</v>
      </c>
      <c r="F11" s="4"/>
      <c r="G11" s="4">
        <v>16</v>
      </c>
      <c r="H11" s="4">
        <v>96</v>
      </c>
      <c r="I11" s="4">
        <v>4342</v>
      </c>
    </row>
    <row r="12" spans="4:12" x14ac:dyDescent="0.4">
      <c r="D12" s="4" t="s">
        <v>240</v>
      </c>
      <c r="E12" s="4" t="s">
        <v>1873</v>
      </c>
      <c r="F12" s="4"/>
      <c r="G12" s="4">
        <v>16</v>
      </c>
      <c r="H12" s="4">
        <v>128</v>
      </c>
      <c r="I12" s="4">
        <v>6528</v>
      </c>
    </row>
    <row r="13" spans="4:12" x14ac:dyDescent="0.4">
      <c r="D13" s="4" t="s">
        <v>240</v>
      </c>
      <c r="E13" s="4" t="s">
        <v>1873</v>
      </c>
      <c r="F13" s="4"/>
      <c r="G13" s="4">
        <v>24</v>
      </c>
      <c r="H13" s="4">
        <v>244</v>
      </c>
      <c r="I13" s="4">
        <v>12444</v>
      </c>
    </row>
    <row r="14" spans="4:12" x14ac:dyDescent="0.4">
      <c r="D14" s="4" t="s">
        <v>240</v>
      </c>
      <c r="E14" s="4" t="s">
        <v>1873</v>
      </c>
      <c r="F14" s="4"/>
      <c r="G14" s="4">
        <v>48</v>
      </c>
      <c r="H14" s="4">
        <v>488</v>
      </c>
      <c r="I14" s="4">
        <v>24888</v>
      </c>
    </row>
    <row r="15" spans="4:12" x14ac:dyDescent="0.4">
      <c r="D15" s="4" t="s">
        <v>240</v>
      </c>
      <c r="E15" s="4" t="s">
        <v>1872</v>
      </c>
      <c r="F15" s="4"/>
      <c r="G15" s="4">
        <v>1</v>
      </c>
      <c r="H15" s="4">
        <v>1</v>
      </c>
      <c r="I15" s="4">
        <v>51</v>
      </c>
    </row>
    <row r="16" spans="4:12" x14ac:dyDescent="0.4">
      <c r="D16" s="4" t="s">
        <v>240</v>
      </c>
      <c r="E16" s="4" t="s">
        <v>1872</v>
      </c>
      <c r="F16" s="4"/>
      <c r="G16" s="4">
        <v>1</v>
      </c>
      <c r="H16" s="4">
        <v>2</v>
      </c>
      <c r="I16" s="4">
        <v>102</v>
      </c>
    </row>
    <row r="17" spans="4:9" x14ac:dyDescent="0.4">
      <c r="D17" s="4" t="s">
        <v>240</v>
      </c>
      <c r="E17" s="4" t="s">
        <v>1872</v>
      </c>
      <c r="F17" s="4"/>
      <c r="G17" s="4">
        <v>2</v>
      </c>
      <c r="H17" s="4">
        <v>4</v>
      </c>
      <c r="I17" s="4">
        <v>204</v>
      </c>
    </row>
    <row r="18" spans="4:9" x14ac:dyDescent="0.4">
      <c r="D18" s="4" t="s">
        <v>240</v>
      </c>
      <c r="E18" s="4" t="s">
        <v>1872</v>
      </c>
      <c r="F18" s="4"/>
      <c r="G18" s="4">
        <v>4</v>
      </c>
      <c r="H18" s="4">
        <v>8</v>
      </c>
      <c r="I18" s="4">
        <v>408</v>
      </c>
    </row>
    <row r="19" spans="4:9" x14ac:dyDescent="0.4">
      <c r="D19" s="4" t="s">
        <v>240</v>
      </c>
      <c r="E19" s="4" t="s">
        <v>1872</v>
      </c>
      <c r="F19" s="4"/>
      <c r="G19" s="4">
        <v>8</v>
      </c>
      <c r="H19" s="4">
        <v>16</v>
      </c>
      <c r="I19" s="4">
        <v>974</v>
      </c>
    </row>
    <row r="20" spans="4:9" x14ac:dyDescent="0.4">
      <c r="D20" s="4" t="s">
        <v>240</v>
      </c>
      <c r="E20" s="4" t="s">
        <v>1872</v>
      </c>
      <c r="F20" s="4"/>
      <c r="G20" s="4">
        <v>4</v>
      </c>
      <c r="H20" s="4">
        <v>16</v>
      </c>
      <c r="I20" s="4">
        <v>816</v>
      </c>
    </row>
    <row r="21" spans="4:9" x14ac:dyDescent="0.4">
      <c r="D21" s="4" t="s">
        <v>240</v>
      </c>
      <c r="E21" s="4" t="s">
        <v>1872</v>
      </c>
      <c r="F21" s="4"/>
      <c r="G21" s="4">
        <v>8</v>
      </c>
      <c r="H21" s="4">
        <v>32</v>
      </c>
      <c r="I21" s="4">
        <v>1632</v>
      </c>
    </row>
    <row r="22" spans="4:9" x14ac:dyDescent="0.4">
      <c r="D22" s="4" t="s">
        <v>240</v>
      </c>
      <c r="E22" s="4" t="s">
        <v>1872</v>
      </c>
      <c r="F22" s="4"/>
      <c r="G22" s="4">
        <v>16</v>
      </c>
      <c r="H22" s="4">
        <v>32</v>
      </c>
      <c r="I22" s="4">
        <v>2148</v>
      </c>
    </row>
    <row r="23" spans="4:9" x14ac:dyDescent="0.4">
      <c r="D23" s="4" t="s">
        <v>240</v>
      </c>
      <c r="E23" s="4" t="s">
        <v>1872</v>
      </c>
      <c r="F23" s="4"/>
      <c r="G23" s="4">
        <v>16</v>
      </c>
      <c r="H23" s="4">
        <v>64</v>
      </c>
      <c r="I23" s="4">
        <v>3264</v>
      </c>
    </row>
    <row r="24" spans="4:9" x14ac:dyDescent="0.4">
      <c r="D24" s="4" t="s">
        <v>240</v>
      </c>
      <c r="E24" s="4" t="s">
        <v>1872</v>
      </c>
      <c r="F24" s="4"/>
      <c r="G24" s="4">
        <v>16</v>
      </c>
      <c r="H24" s="4">
        <v>96</v>
      </c>
      <c r="I24" s="4">
        <v>4342</v>
      </c>
    </row>
    <row r="25" spans="4:9" x14ac:dyDescent="0.4">
      <c r="D25" s="4" t="s">
        <v>240</v>
      </c>
      <c r="E25" s="4" t="s">
        <v>1872</v>
      </c>
      <c r="F25" s="4"/>
      <c r="G25" s="4">
        <v>16</v>
      </c>
      <c r="H25" s="4">
        <v>128</v>
      </c>
      <c r="I25" s="4">
        <v>6528</v>
      </c>
    </row>
    <row r="26" spans="4:9" x14ac:dyDescent="0.4">
      <c r="D26" s="4" t="s">
        <v>240</v>
      </c>
      <c r="E26" s="4" t="s">
        <v>1872</v>
      </c>
      <c r="F26" s="4"/>
      <c r="G26" s="4">
        <v>24</v>
      </c>
      <c r="H26" s="4">
        <v>244</v>
      </c>
      <c r="I26" s="4">
        <v>12444</v>
      </c>
    </row>
    <row r="27" spans="4:9" x14ac:dyDescent="0.4">
      <c r="D27" s="4" t="s">
        <v>240</v>
      </c>
      <c r="E27" s="4" t="s">
        <v>1872</v>
      </c>
      <c r="F27" s="4"/>
      <c r="G27" s="4">
        <v>48</v>
      </c>
      <c r="H27" s="4">
        <v>488</v>
      </c>
      <c r="I27" s="4">
        <v>24888</v>
      </c>
    </row>
    <row r="28" spans="4:9" x14ac:dyDescent="0.4">
      <c r="D28" s="4" t="s">
        <v>240</v>
      </c>
      <c r="E28" s="4" t="s">
        <v>11</v>
      </c>
      <c r="F28" s="4"/>
      <c r="G28" s="4">
        <v>1</v>
      </c>
      <c r="H28" s="4">
        <v>1</v>
      </c>
      <c r="I28" s="4">
        <v>51</v>
      </c>
    </row>
    <row r="29" spans="4:9" x14ac:dyDescent="0.4">
      <c r="D29" s="4" t="s">
        <v>240</v>
      </c>
      <c r="E29" s="4" t="s">
        <v>11</v>
      </c>
      <c r="F29" s="4"/>
      <c r="G29" s="4">
        <v>1</v>
      </c>
      <c r="H29" s="4">
        <v>2</v>
      </c>
      <c r="I29" s="4">
        <v>102</v>
      </c>
    </row>
    <row r="30" spans="4:9" x14ac:dyDescent="0.4">
      <c r="D30" s="4" t="s">
        <v>240</v>
      </c>
      <c r="E30" s="4" t="s">
        <v>11</v>
      </c>
      <c r="F30" s="4"/>
      <c r="G30" s="4">
        <v>2</v>
      </c>
      <c r="H30" s="4">
        <v>4</v>
      </c>
      <c r="I30" s="4">
        <v>204</v>
      </c>
    </row>
    <row r="31" spans="4:9" x14ac:dyDescent="0.4">
      <c r="D31" s="4" t="s">
        <v>240</v>
      </c>
      <c r="E31" s="4" t="s">
        <v>11</v>
      </c>
      <c r="F31" s="4"/>
      <c r="G31" s="4">
        <v>4</v>
      </c>
      <c r="H31" s="4">
        <v>8</v>
      </c>
      <c r="I31" s="4">
        <v>408</v>
      </c>
    </row>
    <row r="32" spans="4:9" x14ac:dyDescent="0.4">
      <c r="D32" s="4" t="s">
        <v>240</v>
      </c>
      <c r="E32" s="4" t="s">
        <v>11</v>
      </c>
      <c r="F32" s="4"/>
      <c r="G32" s="4">
        <v>8</v>
      </c>
      <c r="H32" s="4">
        <v>16</v>
      </c>
      <c r="I32" s="4">
        <v>974</v>
      </c>
    </row>
    <row r="33" spans="4:9" x14ac:dyDescent="0.4">
      <c r="D33" s="4" t="s">
        <v>240</v>
      </c>
      <c r="E33" s="4" t="s">
        <v>11</v>
      </c>
      <c r="F33" s="4"/>
      <c r="G33" s="4">
        <v>4</v>
      </c>
      <c r="H33" s="4">
        <v>16</v>
      </c>
      <c r="I33" s="4">
        <v>816</v>
      </c>
    </row>
    <row r="34" spans="4:9" x14ac:dyDescent="0.4">
      <c r="D34" s="4" t="s">
        <v>240</v>
      </c>
      <c r="E34" s="4" t="s">
        <v>11</v>
      </c>
      <c r="F34" s="4"/>
      <c r="G34" s="4">
        <v>8</v>
      </c>
      <c r="H34" s="4">
        <v>32</v>
      </c>
      <c r="I34" s="4">
        <v>1632</v>
      </c>
    </row>
    <row r="35" spans="4:9" x14ac:dyDescent="0.4">
      <c r="D35" s="4" t="s">
        <v>240</v>
      </c>
      <c r="E35" s="4" t="s">
        <v>11</v>
      </c>
      <c r="F35" s="4"/>
      <c r="G35" s="4">
        <v>16</v>
      </c>
      <c r="H35" s="4">
        <v>32</v>
      </c>
      <c r="I35" s="4">
        <v>2148</v>
      </c>
    </row>
    <row r="36" spans="4:9" x14ac:dyDescent="0.4">
      <c r="D36" s="4" t="s">
        <v>240</v>
      </c>
      <c r="E36" s="4" t="s">
        <v>11</v>
      </c>
      <c r="F36" s="4"/>
      <c r="G36" s="4">
        <v>16</v>
      </c>
      <c r="H36" s="4">
        <v>64</v>
      </c>
      <c r="I36" s="4">
        <v>3264</v>
      </c>
    </row>
    <row r="37" spans="4:9" x14ac:dyDescent="0.4">
      <c r="D37" s="4" t="s">
        <v>240</v>
      </c>
      <c r="E37" s="4" t="s">
        <v>11</v>
      </c>
      <c r="F37" s="4"/>
      <c r="G37" s="4">
        <v>16</v>
      </c>
      <c r="H37" s="4">
        <v>96</v>
      </c>
      <c r="I37" s="4">
        <v>4342</v>
      </c>
    </row>
    <row r="38" spans="4:9" x14ac:dyDescent="0.4">
      <c r="D38" s="4" t="s">
        <v>240</v>
      </c>
      <c r="E38" s="4" t="s">
        <v>11</v>
      </c>
      <c r="F38" s="4"/>
      <c r="G38" s="4">
        <v>16</v>
      </c>
      <c r="H38" s="4">
        <v>128</v>
      </c>
      <c r="I38" s="4">
        <v>6528</v>
      </c>
    </row>
    <row r="39" spans="4:9" x14ac:dyDescent="0.4">
      <c r="D39" s="4" t="s">
        <v>240</v>
      </c>
      <c r="E39" s="4" t="s">
        <v>11</v>
      </c>
      <c r="F39" s="4"/>
      <c r="G39" s="4">
        <v>24</v>
      </c>
      <c r="H39" s="4">
        <v>244</v>
      </c>
      <c r="I39" s="4">
        <v>12444</v>
      </c>
    </row>
    <row r="40" spans="4:9" x14ac:dyDescent="0.4">
      <c r="D40" s="4" t="s">
        <v>240</v>
      </c>
      <c r="E40" s="4" t="s">
        <v>11</v>
      </c>
      <c r="F40" s="4"/>
      <c r="G40" s="4">
        <v>48</v>
      </c>
      <c r="H40" s="4">
        <v>488</v>
      </c>
      <c r="I40" s="4">
        <v>24888</v>
      </c>
    </row>
    <row r="41" spans="4:9" x14ac:dyDescent="0.4">
      <c r="D41" s="4" t="s">
        <v>63</v>
      </c>
      <c r="E41" s="4" t="s">
        <v>1872</v>
      </c>
      <c r="F41" s="4" t="s">
        <v>1972</v>
      </c>
      <c r="G41" s="4">
        <v>1</v>
      </c>
      <c r="H41" s="4">
        <v>1</v>
      </c>
      <c r="I41" s="4">
        <v>29.7</v>
      </c>
    </row>
    <row r="42" spans="4:9" x14ac:dyDescent="0.4">
      <c r="D42" s="4" t="s">
        <v>63</v>
      </c>
      <c r="E42" s="4" t="s">
        <v>1872</v>
      </c>
      <c r="F42" s="4" t="s">
        <v>1972</v>
      </c>
      <c r="G42" s="4">
        <v>1</v>
      </c>
      <c r="H42" s="4">
        <v>2</v>
      </c>
      <c r="I42" s="4">
        <v>35.1</v>
      </c>
    </row>
    <row r="43" spans="4:9" x14ac:dyDescent="0.4">
      <c r="D43" s="4" t="s">
        <v>63</v>
      </c>
      <c r="E43" s="4" t="s">
        <v>1872</v>
      </c>
      <c r="F43" s="4" t="s">
        <v>1972</v>
      </c>
      <c r="G43" s="4">
        <v>1</v>
      </c>
      <c r="H43" s="4">
        <v>4</v>
      </c>
      <c r="I43" s="4">
        <v>130.5</v>
      </c>
    </row>
    <row r="44" spans="4:9" x14ac:dyDescent="0.4">
      <c r="D44" s="4" t="s">
        <v>63</v>
      </c>
      <c r="E44" s="4" t="s">
        <v>1872</v>
      </c>
      <c r="F44" s="4" t="s">
        <v>1972</v>
      </c>
      <c r="G44" s="4">
        <v>2</v>
      </c>
      <c r="H44" s="4">
        <v>4</v>
      </c>
      <c r="I44" s="4">
        <v>132.30000000000001</v>
      </c>
    </row>
    <row r="45" spans="4:9" x14ac:dyDescent="0.4">
      <c r="D45" s="4" t="s">
        <v>63</v>
      </c>
      <c r="E45" s="4" t="s">
        <v>1872</v>
      </c>
      <c r="F45" s="4" t="s">
        <v>1972</v>
      </c>
      <c r="G45" s="4">
        <v>2</v>
      </c>
      <c r="H45" s="4">
        <v>8</v>
      </c>
      <c r="I45" s="4">
        <v>261</v>
      </c>
    </row>
    <row r="46" spans="4:9" x14ac:dyDescent="0.4">
      <c r="D46" s="4" t="s">
        <v>63</v>
      </c>
      <c r="E46" s="4" t="s">
        <v>1872</v>
      </c>
      <c r="F46" s="4" t="s">
        <v>1972</v>
      </c>
      <c r="G46" s="4">
        <v>4</v>
      </c>
      <c r="H46" s="4">
        <v>8</v>
      </c>
      <c r="I46" s="4">
        <v>348</v>
      </c>
    </row>
    <row r="47" spans="4:9" x14ac:dyDescent="0.4">
      <c r="D47" s="4" t="s">
        <v>63</v>
      </c>
      <c r="E47" s="4" t="s">
        <v>1872</v>
      </c>
      <c r="F47" s="4" t="s">
        <v>1972</v>
      </c>
      <c r="G47" s="4">
        <v>4</v>
      </c>
      <c r="H47" s="4">
        <v>16</v>
      </c>
      <c r="I47" s="4">
        <v>522</v>
      </c>
    </row>
    <row r="48" spans="4:9" x14ac:dyDescent="0.4">
      <c r="D48" s="4" t="s">
        <v>63</v>
      </c>
      <c r="E48" s="4" t="s">
        <v>1872</v>
      </c>
      <c r="F48" s="4" t="s">
        <v>1972</v>
      </c>
      <c r="G48" s="4">
        <v>8</v>
      </c>
      <c r="H48" s="4">
        <v>16</v>
      </c>
      <c r="I48" s="4">
        <v>696</v>
      </c>
    </row>
    <row r="49" spans="4:9" x14ac:dyDescent="0.4">
      <c r="D49" s="4" t="s">
        <v>63</v>
      </c>
      <c r="E49" s="4" t="s">
        <v>1872</v>
      </c>
      <c r="F49" s="4" t="s">
        <v>1972</v>
      </c>
      <c r="G49" s="4">
        <v>8</v>
      </c>
      <c r="H49" s="4">
        <v>32</v>
      </c>
      <c r="I49" s="4">
        <v>1044</v>
      </c>
    </row>
    <row r="50" spans="4:9" x14ac:dyDescent="0.4">
      <c r="D50" s="4" t="s">
        <v>63</v>
      </c>
      <c r="E50" s="4" t="s">
        <v>1872</v>
      </c>
      <c r="F50" s="4" t="s">
        <v>1972</v>
      </c>
      <c r="G50" s="4">
        <v>16</v>
      </c>
      <c r="H50" s="4">
        <v>32</v>
      </c>
      <c r="I50" s="4">
        <v>1392</v>
      </c>
    </row>
    <row r="51" spans="4:9" x14ac:dyDescent="0.4">
      <c r="D51" s="4" t="s">
        <v>63</v>
      </c>
      <c r="E51" s="4" t="s">
        <v>1872</v>
      </c>
      <c r="F51" s="4" t="s">
        <v>1972</v>
      </c>
      <c r="G51" s="4">
        <v>16</v>
      </c>
      <c r="H51" s="4">
        <v>64</v>
      </c>
      <c r="I51" s="4">
        <v>2088</v>
      </c>
    </row>
    <row r="52" spans="4:9" x14ac:dyDescent="0.4">
      <c r="D52" s="4" t="s">
        <v>63</v>
      </c>
      <c r="E52" s="4" t="s">
        <v>1872</v>
      </c>
      <c r="F52" s="4" t="s">
        <v>1972</v>
      </c>
      <c r="G52" s="4">
        <v>32</v>
      </c>
      <c r="H52" s="4">
        <v>64</v>
      </c>
      <c r="I52" s="4">
        <v>2784</v>
      </c>
    </row>
    <row r="53" spans="4:9" x14ac:dyDescent="0.4">
      <c r="D53" s="4" t="s">
        <v>63</v>
      </c>
      <c r="E53" s="4" t="s">
        <v>1872</v>
      </c>
      <c r="F53" s="4" t="s">
        <v>1972</v>
      </c>
      <c r="G53" s="4">
        <v>32</v>
      </c>
      <c r="H53" s="4">
        <v>128</v>
      </c>
      <c r="I53" s="4">
        <v>4176</v>
      </c>
    </row>
    <row r="54" spans="4:9" x14ac:dyDescent="0.4">
      <c r="D54" s="4" t="s">
        <v>63</v>
      </c>
      <c r="E54" s="4" t="s">
        <v>1872</v>
      </c>
      <c r="F54" s="4" t="s">
        <v>1972</v>
      </c>
      <c r="G54" s="4">
        <v>48</v>
      </c>
      <c r="H54" s="4">
        <v>96</v>
      </c>
      <c r="I54" s="4">
        <v>4176</v>
      </c>
    </row>
    <row r="55" spans="4:9" x14ac:dyDescent="0.4">
      <c r="D55" s="4" t="s">
        <v>63</v>
      </c>
      <c r="E55" s="4" t="s">
        <v>1872</v>
      </c>
      <c r="F55" s="4" t="s">
        <v>1972</v>
      </c>
      <c r="G55" s="4">
        <v>48</v>
      </c>
      <c r="H55" s="4">
        <v>192</v>
      </c>
      <c r="I55" s="4">
        <v>6264</v>
      </c>
    </row>
    <row r="56" spans="4:9" x14ac:dyDescent="0.4">
      <c r="D56" s="4" t="s">
        <v>63</v>
      </c>
      <c r="E56" s="4" t="s">
        <v>1872</v>
      </c>
      <c r="F56" s="4" t="s">
        <v>1972</v>
      </c>
      <c r="G56" s="4">
        <v>62</v>
      </c>
      <c r="H56" s="4">
        <v>216</v>
      </c>
      <c r="I56" s="4">
        <v>7395</v>
      </c>
    </row>
    <row r="57" spans="4:9" x14ac:dyDescent="0.4">
      <c r="D57" s="4" t="s">
        <v>63</v>
      </c>
      <c r="E57" s="4" t="s">
        <v>1872</v>
      </c>
      <c r="F57" s="4" t="s">
        <v>1972</v>
      </c>
      <c r="G57" s="4">
        <v>64</v>
      </c>
      <c r="H57" s="4">
        <v>256</v>
      </c>
      <c r="I57" s="4">
        <v>8352</v>
      </c>
    </row>
    <row r="58" spans="4:9" x14ac:dyDescent="0.4">
      <c r="D58" s="4" t="s">
        <v>63</v>
      </c>
      <c r="E58" s="4" t="s">
        <v>1872</v>
      </c>
      <c r="F58" s="4" t="s">
        <v>1972</v>
      </c>
      <c r="G58" s="4">
        <v>124</v>
      </c>
      <c r="H58" s="4">
        <v>432</v>
      </c>
      <c r="I58" s="4">
        <v>14790</v>
      </c>
    </row>
    <row r="59" spans="4:9" x14ac:dyDescent="0.4">
      <c r="D59" s="4" t="s">
        <v>63</v>
      </c>
      <c r="E59" s="4" t="s">
        <v>1872</v>
      </c>
      <c r="F59" s="4" t="s">
        <v>1970</v>
      </c>
      <c r="G59" s="4">
        <v>1</v>
      </c>
      <c r="H59" s="4">
        <v>1</v>
      </c>
      <c r="I59" s="4">
        <v>29</v>
      </c>
    </row>
    <row r="60" spans="4:9" x14ac:dyDescent="0.4">
      <c r="D60" s="4" t="s">
        <v>63</v>
      </c>
      <c r="E60" s="4" t="s">
        <v>1872</v>
      </c>
      <c r="F60" s="4" t="s">
        <v>1970</v>
      </c>
      <c r="G60" s="4">
        <v>1</v>
      </c>
      <c r="H60" s="4">
        <v>2</v>
      </c>
      <c r="I60" s="4">
        <v>32</v>
      </c>
    </row>
    <row r="61" spans="4:9" x14ac:dyDescent="0.4">
      <c r="D61" s="4" t="s">
        <v>63</v>
      </c>
      <c r="E61" s="4" t="s">
        <v>1872</v>
      </c>
      <c r="F61" s="4" t="s">
        <v>1970</v>
      </c>
      <c r="G61" s="4">
        <v>1</v>
      </c>
      <c r="H61" s="4">
        <v>4</v>
      </c>
      <c r="I61" s="4">
        <v>96</v>
      </c>
    </row>
    <row r="62" spans="4:9" x14ac:dyDescent="0.4">
      <c r="D62" s="4" t="s">
        <v>63</v>
      </c>
      <c r="E62" s="4" t="s">
        <v>1872</v>
      </c>
      <c r="F62" s="4" t="s">
        <v>1970</v>
      </c>
      <c r="G62" s="4">
        <v>2</v>
      </c>
      <c r="H62" s="4">
        <v>4</v>
      </c>
      <c r="I62" s="4">
        <v>136</v>
      </c>
    </row>
    <row r="63" spans="4:9" x14ac:dyDescent="0.4">
      <c r="D63" s="4" t="s">
        <v>63</v>
      </c>
      <c r="E63" s="4" t="s">
        <v>1872</v>
      </c>
      <c r="F63" s="4" t="s">
        <v>1970</v>
      </c>
      <c r="G63" s="4">
        <v>2</v>
      </c>
      <c r="H63" s="4">
        <v>8</v>
      </c>
      <c r="I63" s="4">
        <v>192</v>
      </c>
    </row>
    <row r="64" spans="4:9" x14ac:dyDescent="0.4">
      <c r="D64" s="4" t="s">
        <v>63</v>
      </c>
      <c r="E64" s="4" t="s">
        <v>1872</v>
      </c>
      <c r="F64" s="4" t="s">
        <v>1970</v>
      </c>
      <c r="G64" s="4">
        <v>4</v>
      </c>
      <c r="H64" s="4">
        <v>8</v>
      </c>
      <c r="I64" s="4">
        <v>256</v>
      </c>
    </row>
    <row r="65" spans="4:9" x14ac:dyDescent="0.4">
      <c r="D65" s="4" t="s">
        <v>63</v>
      </c>
      <c r="E65" s="4" t="s">
        <v>1872</v>
      </c>
      <c r="F65" s="4" t="s">
        <v>1970</v>
      </c>
      <c r="G65" s="4">
        <v>4</v>
      </c>
      <c r="H65" s="4">
        <v>16</v>
      </c>
      <c r="I65" s="4">
        <v>384</v>
      </c>
    </row>
    <row r="66" spans="4:9" x14ac:dyDescent="0.4">
      <c r="D66" s="4" t="s">
        <v>63</v>
      </c>
      <c r="E66" s="4" t="s">
        <v>1872</v>
      </c>
      <c r="F66" s="4" t="s">
        <v>1970</v>
      </c>
      <c r="G66" s="4">
        <v>8</v>
      </c>
      <c r="H66" s="4">
        <v>16</v>
      </c>
      <c r="I66" s="4">
        <v>512</v>
      </c>
    </row>
    <row r="67" spans="4:9" x14ac:dyDescent="0.4">
      <c r="D67" s="4" t="s">
        <v>63</v>
      </c>
      <c r="E67" s="4" t="s">
        <v>1872</v>
      </c>
      <c r="F67" s="4" t="s">
        <v>1970</v>
      </c>
      <c r="G67" s="4">
        <v>8</v>
      </c>
      <c r="H67" s="4">
        <v>32</v>
      </c>
      <c r="I67" s="4">
        <v>768</v>
      </c>
    </row>
    <row r="68" spans="4:9" x14ac:dyDescent="0.4">
      <c r="D68" s="4" t="s">
        <v>63</v>
      </c>
      <c r="E68" s="4" t="s">
        <v>1872</v>
      </c>
      <c r="F68" s="4" t="s">
        <v>1970</v>
      </c>
      <c r="G68" s="4">
        <v>16</v>
      </c>
      <c r="H68" s="4">
        <v>32</v>
      </c>
      <c r="I68" s="4">
        <v>1024</v>
      </c>
    </row>
    <row r="69" spans="4:9" x14ac:dyDescent="0.4">
      <c r="D69" s="4" t="s">
        <v>63</v>
      </c>
      <c r="E69" s="4" t="s">
        <v>1872</v>
      </c>
      <c r="F69" s="4" t="s">
        <v>1970</v>
      </c>
      <c r="G69" s="4">
        <v>16</v>
      </c>
      <c r="H69" s="4">
        <v>64</v>
      </c>
      <c r="I69" s="4">
        <v>1536</v>
      </c>
    </row>
    <row r="70" spans="4:9" x14ac:dyDescent="0.4">
      <c r="D70" s="4" t="s">
        <v>63</v>
      </c>
      <c r="E70" s="4" t="s">
        <v>1872</v>
      </c>
      <c r="F70" s="4" t="s">
        <v>1970</v>
      </c>
      <c r="G70" s="4">
        <v>32</v>
      </c>
      <c r="H70" s="4">
        <v>64</v>
      </c>
      <c r="I70" s="4">
        <v>2048</v>
      </c>
    </row>
    <row r="71" spans="4:9" x14ac:dyDescent="0.4">
      <c r="D71" s="4" t="s">
        <v>63</v>
      </c>
      <c r="E71" s="4" t="s">
        <v>1872</v>
      </c>
      <c r="F71" s="4" t="s">
        <v>1970</v>
      </c>
      <c r="G71" s="4">
        <v>32</v>
      </c>
      <c r="H71" s="4">
        <v>128</v>
      </c>
      <c r="I71" s="4">
        <v>2764.8</v>
      </c>
    </row>
    <row r="72" spans="4:9" x14ac:dyDescent="0.4">
      <c r="D72" s="4" t="s">
        <v>63</v>
      </c>
      <c r="E72" s="4" t="s">
        <v>1872</v>
      </c>
      <c r="F72" s="4" t="s">
        <v>1970</v>
      </c>
      <c r="G72" s="4">
        <v>48</v>
      </c>
      <c r="H72" s="4">
        <v>96</v>
      </c>
      <c r="I72" s="4">
        <v>3072</v>
      </c>
    </row>
    <row r="73" spans="4:9" x14ac:dyDescent="0.4">
      <c r="D73" s="4" t="s">
        <v>63</v>
      </c>
      <c r="E73" s="4" t="s">
        <v>1872</v>
      </c>
      <c r="F73" s="4" t="s">
        <v>1970</v>
      </c>
      <c r="G73" s="4">
        <v>64</v>
      </c>
      <c r="H73" s="4">
        <v>128</v>
      </c>
      <c r="I73" s="4">
        <v>4096</v>
      </c>
    </row>
    <row r="74" spans="4:9" x14ac:dyDescent="0.4">
      <c r="D74" s="4" t="s">
        <v>63</v>
      </c>
      <c r="E74" s="4" t="s">
        <v>1872</v>
      </c>
      <c r="F74" s="4" t="s">
        <v>1970</v>
      </c>
      <c r="G74" s="4">
        <v>64</v>
      </c>
      <c r="H74" s="4">
        <v>256</v>
      </c>
      <c r="I74" s="4">
        <v>6144</v>
      </c>
    </row>
    <row r="75" spans="4:9" x14ac:dyDescent="0.4">
      <c r="D75" s="4" t="s">
        <v>63</v>
      </c>
      <c r="E75" s="4" t="s">
        <v>1872</v>
      </c>
      <c r="F75" s="4" t="s">
        <v>1970</v>
      </c>
      <c r="G75" s="4">
        <v>80</v>
      </c>
      <c r="H75" s="4">
        <v>160</v>
      </c>
      <c r="I75" s="4">
        <v>5120</v>
      </c>
    </row>
    <row r="76" spans="4:9" x14ac:dyDescent="0.4">
      <c r="D76" s="4" t="s">
        <v>63</v>
      </c>
      <c r="E76" s="4" t="s">
        <v>1872</v>
      </c>
      <c r="F76" s="4" t="s">
        <v>1970</v>
      </c>
      <c r="G76" s="4">
        <v>90</v>
      </c>
      <c r="H76" s="4">
        <v>224</v>
      </c>
      <c r="I76" s="4">
        <v>6464</v>
      </c>
    </row>
    <row r="77" spans="4:9" x14ac:dyDescent="0.4">
      <c r="D77" s="4" t="s">
        <v>63</v>
      </c>
      <c r="E77" s="4" t="s">
        <v>1872</v>
      </c>
      <c r="F77" s="4" t="s">
        <v>1970</v>
      </c>
      <c r="G77" s="4">
        <v>128</v>
      </c>
      <c r="H77" s="4">
        <v>256</v>
      </c>
      <c r="I77" s="4">
        <v>8192</v>
      </c>
    </row>
    <row r="78" spans="4:9" x14ac:dyDescent="0.4">
      <c r="D78" s="4" t="s">
        <v>63</v>
      </c>
      <c r="E78" s="4" t="s">
        <v>1872</v>
      </c>
      <c r="F78" s="4" t="s">
        <v>1970</v>
      </c>
      <c r="G78" s="4">
        <v>160</v>
      </c>
      <c r="H78" s="4">
        <v>320</v>
      </c>
      <c r="I78" s="4">
        <v>10240</v>
      </c>
    </row>
    <row r="79" spans="4:9" x14ac:dyDescent="0.4">
      <c r="D79" s="4" t="s">
        <v>63</v>
      </c>
      <c r="E79" s="4" t="s">
        <v>1872</v>
      </c>
      <c r="F79" s="4" t="s">
        <v>1970</v>
      </c>
      <c r="G79" s="4">
        <v>180</v>
      </c>
      <c r="H79" s="4">
        <v>464</v>
      </c>
      <c r="I79" s="4">
        <v>13184</v>
      </c>
    </row>
    <row r="80" spans="4:9" x14ac:dyDescent="0.4">
      <c r="D80" s="4" t="s">
        <v>63</v>
      </c>
      <c r="E80" s="4" t="s">
        <v>1872</v>
      </c>
      <c r="F80" s="4" t="s">
        <v>1973</v>
      </c>
      <c r="G80" s="4">
        <v>1</v>
      </c>
      <c r="H80" s="4">
        <v>2</v>
      </c>
      <c r="I80" s="4">
        <v>45</v>
      </c>
    </row>
    <row r="81" spans="4:9" x14ac:dyDescent="0.4">
      <c r="D81" s="4" t="s">
        <v>63</v>
      </c>
      <c r="E81" s="4" t="s">
        <v>1872</v>
      </c>
      <c r="F81" s="4" t="s">
        <v>1973</v>
      </c>
      <c r="G81" s="4">
        <v>1</v>
      </c>
      <c r="H81" s="4">
        <v>4</v>
      </c>
      <c r="I81" s="4">
        <v>138</v>
      </c>
    </row>
    <row r="82" spans="4:9" x14ac:dyDescent="0.4">
      <c r="D82" s="4" t="s">
        <v>63</v>
      </c>
      <c r="E82" s="4" t="s">
        <v>1872</v>
      </c>
      <c r="F82" s="4" t="s">
        <v>1973</v>
      </c>
      <c r="G82" s="4">
        <v>2</v>
      </c>
      <c r="H82" s="4">
        <v>4</v>
      </c>
      <c r="I82" s="4">
        <v>170</v>
      </c>
    </row>
    <row r="83" spans="4:9" x14ac:dyDescent="0.4">
      <c r="D83" s="4" t="s">
        <v>63</v>
      </c>
      <c r="E83" s="4" t="s">
        <v>1872</v>
      </c>
      <c r="F83" s="4" t="s">
        <v>1973</v>
      </c>
      <c r="G83" s="4">
        <v>2</v>
      </c>
      <c r="H83" s="4">
        <v>8</v>
      </c>
      <c r="I83" s="4">
        <v>276</v>
      </c>
    </row>
    <row r="84" spans="4:9" x14ac:dyDescent="0.4">
      <c r="D84" s="4" t="s">
        <v>63</v>
      </c>
      <c r="E84" s="4" t="s">
        <v>1872</v>
      </c>
      <c r="F84" s="4" t="s">
        <v>1973</v>
      </c>
      <c r="G84" s="4">
        <v>4</v>
      </c>
      <c r="H84" s="4">
        <v>8</v>
      </c>
      <c r="I84" s="4">
        <v>368</v>
      </c>
    </row>
    <row r="85" spans="4:9" x14ac:dyDescent="0.4">
      <c r="D85" s="4" t="s">
        <v>63</v>
      </c>
      <c r="E85" s="4" t="s">
        <v>1872</v>
      </c>
      <c r="F85" s="4" t="s">
        <v>1973</v>
      </c>
      <c r="G85" s="4">
        <v>4</v>
      </c>
      <c r="H85" s="4">
        <v>16</v>
      </c>
      <c r="I85" s="4">
        <v>552</v>
      </c>
    </row>
    <row r="86" spans="4:9" x14ac:dyDescent="0.4">
      <c r="D86" s="4" t="s">
        <v>63</v>
      </c>
      <c r="E86" s="4" t="s">
        <v>1872</v>
      </c>
      <c r="F86" s="4" t="s">
        <v>1973</v>
      </c>
      <c r="G86" s="4">
        <v>8</v>
      </c>
      <c r="H86" s="4">
        <v>16</v>
      </c>
      <c r="I86" s="4">
        <v>736</v>
      </c>
    </row>
    <row r="87" spans="4:9" x14ac:dyDescent="0.4">
      <c r="D87" s="4" t="s">
        <v>63</v>
      </c>
      <c r="E87" s="4" t="s">
        <v>1872</v>
      </c>
      <c r="F87" s="4" t="s">
        <v>1973</v>
      </c>
      <c r="G87" s="4">
        <v>8</v>
      </c>
      <c r="H87" s="4">
        <v>32</v>
      </c>
      <c r="I87" s="4">
        <v>1104</v>
      </c>
    </row>
    <row r="88" spans="4:9" x14ac:dyDescent="0.4">
      <c r="D88" s="4" t="s">
        <v>63</v>
      </c>
      <c r="E88" s="4" t="s">
        <v>1872</v>
      </c>
      <c r="F88" s="4" t="s">
        <v>1973</v>
      </c>
      <c r="G88" s="4">
        <v>16</v>
      </c>
      <c r="H88" s="4">
        <v>32</v>
      </c>
      <c r="I88" s="4">
        <v>1472</v>
      </c>
    </row>
    <row r="89" spans="4:9" x14ac:dyDescent="0.4">
      <c r="D89" s="4" t="s">
        <v>63</v>
      </c>
      <c r="E89" s="4" t="s">
        <v>1872</v>
      </c>
      <c r="F89" s="4" t="s">
        <v>1973</v>
      </c>
      <c r="G89" s="4">
        <v>16</v>
      </c>
      <c r="H89" s="4">
        <v>64</v>
      </c>
      <c r="I89" s="4">
        <v>2208</v>
      </c>
    </row>
    <row r="90" spans="4:9" x14ac:dyDescent="0.4">
      <c r="D90" s="4" t="s">
        <v>63</v>
      </c>
      <c r="E90" s="4" t="s">
        <v>1872</v>
      </c>
      <c r="F90" s="4" t="s">
        <v>1973</v>
      </c>
      <c r="G90" s="4">
        <v>24</v>
      </c>
      <c r="H90" s="4">
        <v>48</v>
      </c>
      <c r="I90" s="4">
        <v>2208</v>
      </c>
    </row>
    <row r="91" spans="4:9" x14ac:dyDescent="0.4">
      <c r="D91" s="4" t="s">
        <v>63</v>
      </c>
      <c r="E91" s="4" t="s">
        <v>1872</v>
      </c>
      <c r="F91" s="4" t="s">
        <v>1973</v>
      </c>
      <c r="G91" s="4">
        <v>24</v>
      </c>
      <c r="H91" s="4">
        <v>96</v>
      </c>
      <c r="I91" s="4">
        <v>3312</v>
      </c>
    </row>
    <row r="92" spans="4:9" x14ac:dyDescent="0.4">
      <c r="D92" s="4" t="s">
        <v>63</v>
      </c>
      <c r="E92" s="4" t="s">
        <v>1872</v>
      </c>
      <c r="F92" s="4" t="s">
        <v>1973</v>
      </c>
      <c r="G92" s="4">
        <v>32</v>
      </c>
      <c r="H92" s="4">
        <v>64</v>
      </c>
      <c r="I92" s="4">
        <v>2944</v>
      </c>
    </row>
    <row r="93" spans="4:9" x14ac:dyDescent="0.4">
      <c r="D93" s="4" t="s">
        <v>63</v>
      </c>
      <c r="E93" s="4" t="s">
        <v>1872</v>
      </c>
      <c r="F93" s="4" t="s">
        <v>1973</v>
      </c>
      <c r="G93" s="4">
        <v>32</v>
      </c>
      <c r="H93" s="4">
        <v>128</v>
      </c>
      <c r="I93" s="4">
        <v>4416</v>
      </c>
    </row>
    <row r="94" spans="4:9" x14ac:dyDescent="0.4">
      <c r="D94" s="4" t="s">
        <v>63</v>
      </c>
      <c r="E94" s="4" t="s">
        <v>1872</v>
      </c>
      <c r="F94" s="4" t="s">
        <v>1973</v>
      </c>
      <c r="G94" s="4">
        <v>48</v>
      </c>
      <c r="H94" s="4">
        <v>96</v>
      </c>
      <c r="I94" s="4">
        <v>4416</v>
      </c>
    </row>
    <row r="95" spans="4:9" x14ac:dyDescent="0.4">
      <c r="D95" s="4" t="s">
        <v>63</v>
      </c>
      <c r="E95" s="4" t="s">
        <v>1872</v>
      </c>
      <c r="F95" s="4" t="s">
        <v>1973</v>
      </c>
      <c r="G95" s="4">
        <v>48</v>
      </c>
      <c r="H95" s="4">
        <v>192</v>
      </c>
      <c r="I95" s="4">
        <v>6624</v>
      </c>
    </row>
    <row r="96" spans="4:9" x14ac:dyDescent="0.4">
      <c r="D96" s="4" t="s">
        <v>63</v>
      </c>
      <c r="E96" s="4" t="s">
        <v>1872</v>
      </c>
      <c r="F96" s="4" t="s">
        <v>1973</v>
      </c>
      <c r="G96" s="4">
        <v>64</v>
      </c>
      <c r="H96" s="4">
        <v>256</v>
      </c>
      <c r="I96" s="4">
        <v>8832</v>
      </c>
    </row>
    <row r="97" spans="4:9" x14ac:dyDescent="0.4">
      <c r="D97" s="4" t="s">
        <v>63</v>
      </c>
      <c r="E97" s="4" t="s">
        <v>1872</v>
      </c>
      <c r="F97" s="4" t="s">
        <v>1967</v>
      </c>
      <c r="G97" s="4">
        <v>4</v>
      </c>
      <c r="H97" s="4">
        <v>16</v>
      </c>
      <c r="I97" s="4">
        <v>607.20000000000005</v>
      </c>
    </row>
    <row r="98" spans="4:9" x14ac:dyDescent="0.4">
      <c r="D98" s="4" t="s">
        <v>63</v>
      </c>
      <c r="E98" s="4" t="s">
        <v>1872</v>
      </c>
      <c r="F98" s="4" t="s">
        <v>1967</v>
      </c>
      <c r="G98" s="4">
        <v>8</v>
      </c>
      <c r="H98" s="4">
        <v>16</v>
      </c>
      <c r="I98" s="4">
        <v>809.6</v>
      </c>
    </row>
    <row r="99" spans="4:9" x14ac:dyDescent="0.4">
      <c r="D99" s="4" t="s">
        <v>63</v>
      </c>
      <c r="E99" s="4" t="s">
        <v>1872</v>
      </c>
      <c r="F99" s="4" t="s">
        <v>1967</v>
      </c>
      <c r="G99" s="4">
        <v>8</v>
      </c>
      <c r="H99" s="4">
        <v>32</v>
      </c>
      <c r="I99" s="4">
        <v>1214.4000000000001</v>
      </c>
    </row>
    <row r="100" spans="4:9" x14ac:dyDescent="0.4">
      <c r="D100" s="4" t="s">
        <v>63</v>
      </c>
      <c r="E100" s="4" t="s">
        <v>1872</v>
      </c>
      <c r="F100" s="4" t="s">
        <v>1967</v>
      </c>
      <c r="G100" s="4">
        <v>16</v>
      </c>
      <c r="H100" s="4">
        <v>32</v>
      </c>
      <c r="I100" s="4">
        <v>1619.2</v>
      </c>
    </row>
    <row r="101" spans="4:9" x14ac:dyDescent="0.4">
      <c r="D101" s="4" t="s">
        <v>63</v>
      </c>
      <c r="E101" s="4" t="s">
        <v>1872</v>
      </c>
      <c r="F101" s="4" t="s">
        <v>1967</v>
      </c>
      <c r="G101" s="4">
        <v>16</v>
      </c>
      <c r="H101" s="4">
        <v>64</v>
      </c>
      <c r="I101" s="4">
        <v>2428.8000000000002</v>
      </c>
    </row>
    <row r="102" spans="4:9" x14ac:dyDescent="0.4">
      <c r="D102" s="4" t="s">
        <v>63</v>
      </c>
      <c r="E102" s="4" t="s">
        <v>1872</v>
      </c>
      <c r="F102" s="4" t="s">
        <v>1967</v>
      </c>
      <c r="G102" s="4">
        <v>32</v>
      </c>
      <c r="H102" s="4">
        <v>64</v>
      </c>
      <c r="I102" s="4">
        <v>3238.4</v>
      </c>
    </row>
    <row r="103" spans="4:9" x14ac:dyDescent="0.4">
      <c r="D103" s="4" t="s">
        <v>63</v>
      </c>
      <c r="E103" s="4" t="s">
        <v>1872</v>
      </c>
      <c r="F103" s="4" t="s">
        <v>1967</v>
      </c>
      <c r="G103" s="4">
        <v>32</v>
      </c>
      <c r="H103" s="4">
        <v>128</v>
      </c>
      <c r="I103" s="4">
        <v>4857.6000000000004</v>
      </c>
    </row>
    <row r="104" spans="4:9" x14ac:dyDescent="0.4">
      <c r="D104" s="4" t="s">
        <v>63</v>
      </c>
      <c r="E104" s="4" t="s">
        <v>1872</v>
      </c>
      <c r="F104" s="4" t="s">
        <v>1967</v>
      </c>
      <c r="G104" s="4">
        <v>68</v>
      </c>
      <c r="H104" s="4">
        <v>316</v>
      </c>
      <c r="I104" s="4">
        <v>11435.6</v>
      </c>
    </row>
    <row r="105" spans="4:9" x14ac:dyDescent="0.4">
      <c r="D105" s="4" t="s">
        <v>63</v>
      </c>
      <c r="E105" s="4" t="s">
        <v>1872</v>
      </c>
      <c r="F105" s="4" t="s">
        <v>1969</v>
      </c>
      <c r="G105" s="4">
        <v>1</v>
      </c>
      <c r="H105" s="4">
        <v>1</v>
      </c>
      <c r="I105" s="4">
        <v>18</v>
      </c>
    </row>
    <row r="106" spans="4:9" x14ac:dyDescent="0.4">
      <c r="D106" s="4" t="s">
        <v>63</v>
      </c>
      <c r="E106" s="4" t="s">
        <v>1872</v>
      </c>
      <c r="F106" s="4" t="s">
        <v>1969</v>
      </c>
      <c r="G106" s="4">
        <v>1</v>
      </c>
      <c r="H106" s="4">
        <v>2</v>
      </c>
      <c r="I106" s="4">
        <v>28</v>
      </c>
    </row>
    <row r="107" spans="4:9" x14ac:dyDescent="0.4">
      <c r="D107" s="4" t="s">
        <v>63</v>
      </c>
      <c r="E107" s="4" t="s">
        <v>1872</v>
      </c>
      <c r="F107" s="4" t="s">
        <v>1969</v>
      </c>
      <c r="G107" s="4">
        <v>1</v>
      </c>
      <c r="H107" s="4">
        <v>4</v>
      </c>
      <c r="I107" s="4">
        <v>90.6</v>
      </c>
    </row>
    <row r="108" spans="4:9" x14ac:dyDescent="0.4">
      <c r="D108" s="4" t="s">
        <v>63</v>
      </c>
      <c r="E108" s="4" t="s">
        <v>1872</v>
      </c>
      <c r="F108" s="4" t="s">
        <v>1969</v>
      </c>
      <c r="G108" s="4">
        <v>2</v>
      </c>
      <c r="H108" s="4">
        <v>4</v>
      </c>
      <c r="I108" s="4">
        <v>110</v>
      </c>
    </row>
    <row r="109" spans="4:9" x14ac:dyDescent="0.4">
      <c r="D109" s="4" t="s">
        <v>63</v>
      </c>
      <c r="E109" s="4" t="s">
        <v>1872</v>
      </c>
      <c r="F109" s="4" t="s">
        <v>1969</v>
      </c>
      <c r="G109" s="4">
        <v>2</v>
      </c>
      <c r="H109" s="4">
        <v>8</v>
      </c>
      <c r="I109" s="4">
        <v>181.2</v>
      </c>
    </row>
    <row r="110" spans="4:9" x14ac:dyDescent="0.4">
      <c r="D110" s="4" t="s">
        <v>63</v>
      </c>
      <c r="E110" s="4" t="s">
        <v>1872</v>
      </c>
      <c r="F110" s="4" t="s">
        <v>1969</v>
      </c>
      <c r="G110" s="4">
        <v>4</v>
      </c>
      <c r="H110" s="4">
        <v>8</v>
      </c>
      <c r="I110" s="4">
        <v>241.6</v>
      </c>
    </row>
    <row r="111" spans="4:9" x14ac:dyDescent="0.4">
      <c r="D111" s="4" t="s">
        <v>63</v>
      </c>
      <c r="E111" s="4" t="s">
        <v>1872</v>
      </c>
      <c r="F111" s="4" t="s">
        <v>1969</v>
      </c>
      <c r="G111" s="4">
        <v>4</v>
      </c>
      <c r="H111" s="4">
        <v>16</v>
      </c>
      <c r="I111" s="4">
        <v>362.4</v>
      </c>
    </row>
    <row r="112" spans="4:9" x14ac:dyDescent="0.4">
      <c r="D112" s="4" t="s">
        <v>63</v>
      </c>
      <c r="E112" s="4" t="s">
        <v>1872</v>
      </c>
      <c r="F112" s="4" t="s">
        <v>1969</v>
      </c>
      <c r="G112" s="4">
        <v>8</v>
      </c>
      <c r="H112" s="4">
        <v>16</v>
      </c>
      <c r="I112" s="4">
        <v>483.2</v>
      </c>
    </row>
    <row r="113" spans="4:9" x14ac:dyDescent="0.4">
      <c r="D113" s="4" t="s">
        <v>63</v>
      </c>
      <c r="E113" s="4" t="s">
        <v>1872</v>
      </c>
      <c r="F113" s="4" t="s">
        <v>1969</v>
      </c>
      <c r="G113" s="4">
        <v>8</v>
      </c>
      <c r="H113" s="4">
        <v>32</v>
      </c>
      <c r="I113" s="4">
        <v>724.8</v>
      </c>
    </row>
    <row r="114" spans="4:9" x14ac:dyDescent="0.4">
      <c r="D114" s="4" t="s">
        <v>63</v>
      </c>
      <c r="E114" s="4" t="s">
        <v>1872</v>
      </c>
      <c r="F114" s="4" t="s">
        <v>1969</v>
      </c>
      <c r="G114" s="4">
        <v>16</v>
      </c>
      <c r="H114" s="4">
        <v>32</v>
      </c>
      <c r="I114" s="4">
        <v>966.4</v>
      </c>
    </row>
    <row r="115" spans="4:9" x14ac:dyDescent="0.4">
      <c r="D115" s="4" t="s">
        <v>63</v>
      </c>
      <c r="E115" s="4" t="s">
        <v>1872</v>
      </c>
      <c r="F115" s="4" t="s">
        <v>1969</v>
      </c>
      <c r="G115" s="4">
        <v>16</v>
      </c>
      <c r="H115" s="4">
        <v>64</v>
      </c>
      <c r="I115" s="4">
        <v>1449.6</v>
      </c>
    </row>
    <row r="116" spans="4:9" x14ac:dyDescent="0.4">
      <c r="D116" s="4" t="s">
        <v>63</v>
      </c>
      <c r="E116" s="4" t="s">
        <v>1872</v>
      </c>
      <c r="F116" s="4" t="s">
        <v>1969</v>
      </c>
      <c r="G116" s="4">
        <v>32</v>
      </c>
      <c r="H116" s="4">
        <v>64</v>
      </c>
      <c r="I116" s="4">
        <v>1932.8</v>
      </c>
    </row>
    <row r="117" spans="4:9" x14ac:dyDescent="0.4">
      <c r="D117" s="4" t="s">
        <v>63</v>
      </c>
      <c r="E117" s="4" t="s">
        <v>1872</v>
      </c>
      <c r="F117" s="4" t="s">
        <v>1969</v>
      </c>
      <c r="G117" s="4">
        <v>32</v>
      </c>
      <c r="H117" s="4">
        <v>128</v>
      </c>
      <c r="I117" s="4">
        <v>2899.2</v>
      </c>
    </row>
    <row r="118" spans="4:9" x14ac:dyDescent="0.4">
      <c r="D118" s="4" t="s">
        <v>63</v>
      </c>
      <c r="E118" s="4" t="s">
        <v>1872</v>
      </c>
      <c r="F118" s="4" t="s">
        <v>1969</v>
      </c>
      <c r="G118" s="4">
        <v>48</v>
      </c>
      <c r="H118" s="4">
        <v>96</v>
      </c>
      <c r="I118" s="4">
        <v>2899.2</v>
      </c>
    </row>
    <row r="119" spans="4:9" x14ac:dyDescent="0.4">
      <c r="D119" s="4" t="s">
        <v>63</v>
      </c>
      <c r="E119" s="4" t="s">
        <v>1872</v>
      </c>
      <c r="F119" s="4" t="s">
        <v>1969</v>
      </c>
      <c r="G119" s="4">
        <v>48</v>
      </c>
      <c r="H119" s="4">
        <v>192</v>
      </c>
      <c r="I119" s="4">
        <v>4348.8</v>
      </c>
    </row>
    <row r="120" spans="4:9" x14ac:dyDescent="0.4">
      <c r="D120" s="4" t="s">
        <v>63</v>
      </c>
      <c r="E120" s="4" t="s">
        <v>1872</v>
      </c>
      <c r="F120" s="4" t="s">
        <v>1969</v>
      </c>
      <c r="G120" s="4">
        <v>64</v>
      </c>
      <c r="H120" s="4">
        <v>128</v>
      </c>
      <c r="I120" s="4">
        <v>3865.6</v>
      </c>
    </row>
    <row r="121" spans="4:9" x14ac:dyDescent="0.4">
      <c r="D121" s="4" t="s">
        <v>63</v>
      </c>
      <c r="E121" s="4" t="s">
        <v>1872</v>
      </c>
      <c r="F121" s="4" t="s">
        <v>1969</v>
      </c>
      <c r="G121" s="4">
        <v>64</v>
      </c>
      <c r="H121" s="4">
        <v>256</v>
      </c>
      <c r="I121" s="4">
        <v>5798.4</v>
      </c>
    </row>
    <row r="122" spans="4:9" x14ac:dyDescent="0.4">
      <c r="D122" s="4" t="s">
        <v>63</v>
      </c>
      <c r="E122" s="4" t="s">
        <v>1872</v>
      </c>
      <c r="F122" s="4" t="s">
        <v>1969</v>
      </c>
      <c r="G122" s="4">
        <v>80</v>
      </c>
      <c r="H122" s="4">
        <v>160</v>
      </c>
      <c r="I122" s="4">
        <v>4832</v>
      </c>
    </row>
    <row r="123" spans="4:9" x14ac:dyDescent="0.4">
      <c r="D123" s="4" t="s">
        <v>63</v>
      </c>
      <c r="E123" s="4" t="s">
        <v>1872</v>
      </c>
      <c r="F123" s="4" t="s">
        <v>1969</v>
      </c>
      <c r="G123" s="4">
        <v>80</v>
      </c>
      <c r="H123" s="4">
        <v>320</v>
      </c>
      <c r="I123" s="4">
        <v>7248</v>
      </c>
    </row>
    <row r="124" spans="4:9" x14ac:dyDescent="0.4">
      <c r="D124" s="4" t="s">
        <v>63</v>
      </c>
      <c r="E124" s="4" t="s">
        <v>1872</v>
      </c>
      <c r="F124" s="4" t="s">
        <v>1969</v>
      </c>
      <c r="G124" s="4">
        <v>96</v>
      </c>
      <c r="H124" s="4">
        <v>192</v>
      </c>
      <c r="I124" s="4">
        <v>5798.4</v>
      </c>
    </row>
    <row r="125" spans="4:9" x14ac:dyDescent="0.4">
      <c r="D125" s="4" t="s">
        <v>63</v>
      </c>
      <c r="E125" s="4" t="s">
        <v>1872</v>
      </c>
      <c r="F125" s="4" t="s">
        <v>1969</v>
      </c>
      <c r="G125" s="4">
        <v>96</v>
      </c>
      <c r="H125" s="4">
        <v>384</v>
      </c>
      <c r="I125" s="4">
        <v>8697.6</v>
      </c>
    </row>
    <row r="126" spans="4:9" x14ac:dyDescent="0.4">
      <c r="D126" s="4" t="s">
        <v>63</v>
      </c>
      <c r="E126" s="4" t="s">
        <v>1872</v>
      </c>
      <c r="F126" s="4" t="s">
        <v>1969</v>
      </c>
      <c r="G126" s="4">
        <v>116</v>
      </c>
      <c r="H126" s="4">
        <v>216</v>
      </c>
      <c r="I126" s="4">
        <v>6764.8</v>
      </c>
    </row>
    <row r="127" spans="4:9" x14ac:dyDescent="0.4">
      <c r="D127" s="4" t="s">
        <v>63</v>
      </c>
      <c r="E127" s="4" t="s">
        <v>1872</v>
      </c>
      <c r="F127" s="4" t="s">
        <v>1969</v>
      </c>
      <c r="G127" s="4">
        <v>116</v>
      </c>
      <c r="H127" s="4">
        <v>470</v>
      </c>
      <c r="I127" s="4">
        <v>10600.2</v>
      </c>
    </row>
    <row r="128" spans="4:9" x14ac:dyDescent="0.4">
      <c r="D128" s="4" t="s">
        <v>63</v>
      </c>
      <c r="E128" s="4" t="s">
        <v>1872</v>
      </c>
      <c r="F128" s="4" t="s">
        <v>1969</v>
      </c>
      <c r="G128" s="4">
        <v>128</v>
      </c>
      <c r="H128" s="4">
        <v>215</v>
      </c>
      <c r="I128" s="4">
        <v>7112.1</v>
      </c>
    </row>
    <row r="129" spans="4:9" x14ac:dyDescent="0.4">
      <c r="D129" s="4" t="s">
        <v>63</v>
      </c>
      <c r="E129" s="4" t="s">
        <v>1872</v>
      </c>
      <c r="F129" s="4" t="s">
        <v>1969</v>
      </c>
      <c r="G129" s="4">
        <v>128</v>
      </c>
      <c r="H129" s="4">
        <v>256</v>
      </c>
      <c r="I129" s="4">
        <v>7731.2</v>
      </c>
    </row>
    <row r="130" spans="4:9" x14ac:dyDescent="0.4">
      <c r="D130" s="4" t="s">
        <v>63</v>
      </c>
      <c r="E130" s="4" t="s">
        <v>1872</v>
      </c>
      <c r="F130" s="4" t="s">
        <v>1969</v>
      </c>
      <c r="G130" s="4">
        <v>160</v>
      </c>
      <c r="H130" s="4">
        <v>320</v>
      </c>
      <c r="I130" s="4">
        <v>9664</v>
      </c>
    </row>
    <row r="131" spans="4:9" x14ac:dyDescent="0.4">
      <c r="D131" s="4" t="s">
        <v>63</v>
      </c>
      <c r="E131" s="4" t="s">
        <v>1872</v>
      </c>
      <c r="F131" s="4" t="s">
        <v>1969</v>
      </c>
      <c r="G131" s="4">
        <v>160</v>
      </c>
      <c r="H131" s="4">
        <v>640</v>
      </c>
      <c r="I131" s="4">
        <v>14496</v>
      </c>
    </row>
    <row r="132" spans="4:9" x14ac:dyDescent="0.4">
      <c r="D132" s="4" t="s">
        <v>63</v>
      </c>
      <c r="E132" s="4" t="s">
        <v>1872</v>
      </c>
      <c r="F132" s="4" t="s">
        <v>1969</v>
      </c>
      <c r="G132" s="4">
        <v>232</v>
      </c>
      <c r="H132" s="4">
        <v>432</v>
      </c>
      <c r="I132" s="4">
        <v>13529.6</v>
      </c>
    </row>
    <row r="133" spans="4:9" x14ac:dyDescent="0.4">
      <c r="D133" s="4" t="s">
        <v>63</v>
      </c>
      <c r="E133" s="4" t="s">
        <v>1872</v>
      </c>
      <c r="F133" s="4" t="s">
        <v>1969</v>
      </c>
      <c r="G133" s="4">
        <v>232</v>
      </c>
      <c r="H133" s="4">
        <v>940</v>
      </c>
      <c r="I133" s="4">
        <v>21200.400000000001</v>
      </c>
    </row>
    <row r="134" spans="4:9" x14ac:dyDescent="0.4">
      <c r="D134" s="4" t="s">
        <v>63</v>
      </c>
      <c r="E134" s="4" t="s">
        <v>1872</v>
      </c>
      <c r="F134" s="4" t="s">
        <v>1974</v>
      </c>
      <c r="G134" s="4">
        <v>1</v>
      </c>
      <c r="H134" s="4">
        <v>1</v>
      </c>
      <c r="I134" s="4">
        <v>60</v>
      </c>
    </row>
    <row r="135" spans="4:9" x14ac:dyDescent="0.4">
      <c r="D135" s="4" t="s">
        <v>63</v>
      </c>
      <c r="E135" s="4" t="s">
        <v>1872</v>
      </c>
      <c r="F135" s="4" t="s">
        <v>1974</v>
      </c>
      <c r="G135" s="4">
        <v>1</v>
      </c>
      <c r="H135" s="4">
        <v>2</v>
      </c>
      <c r="I135" s="4">
        <v>88</v>
      </c>
    </row>
    <row r="136" spans="4:9" x14ac:dyDescent="0.4">
      <c r="D136" s="4" t="s">
        <v>63</v>
      </c>
      <c r="E136" s="4" t="s">
        <v>1872</v>
      </c>
      <c r="F136" s="4" t="s">
        <v>1974</v>
      </c>
      <c r="G136" s="4">
        <v>1</v>
      </c>
      <c r="H136" s="4">
        <v>4</v>
      </c>
      <c r="I136" s="4">
        <v>138</v>
      </c>
    </row>
    <row r="137" spans="4:9" x14ac:dyDescent="0.4">
      <c r="D137" s="4" t="s">
        <v>63</v>
      </c>
      <c r="E137" s="4" t="s">
        <v>1872</v>
      </c>
      <c r="F137" s="4" t="s">
        <v>1974</v>
      </c>
      <c r="G137" s="4">
        <v>2</v>
      </c>
      <c r="H137" s="4">
        <v>4</v>
      </c>
      <c r="I137" s="4">
        <v>184</v>
      </c>
    </row>
    <row r="138" spans="4:9" x14ac:dyDescent="0.4">
      <c r="D138" s="4" t="s">
        <v>63</v>
      </c>
      <c r="E138" s="4" t="s">
        <v>1872</v>
      </c>
      <c r="F138" s="4" t="s">
        <v>1974</v>
      </c>
      <c r="G138" s="4">
        <v>2</v>
      </c>
      <c r="H138" s="4">
        <v>8</v>
      </c>
      <c r="I138" s="4">
        <v>276</v>
      </c>
    </row>
    <row r="139" spans="4:9" x14ac:dyDescent="0.4">
      <c r="D139" s="4" t="s">
        <v>63</v>
      </c>
      <c r="E139" s="4" t="s">
        <v>1872</v>
      </c>
      <c r="F139" s="4" t="s">
        <v>1974</v>
      </c>
      <c r="G139" s="4">
        <v>4</v>
      </c>
      <c r="H139" s="4">
        <v>8</v>
      </c>
      <c r="I139" s="4">
        <v>368</v>
      </c>
    </row>
    <row r="140" spans="4:9" x14ac:dyDescent="0.4">
      <c r="D140" s="4" t="s">
        <v>63</v>
      </c>
      <c r="E140" s="4" t="s">
        <v>1872</v>
      </c>
      <c r="F140" s="4" t="s">
        <v>1974</v>
      </c>
      <c r="G140" s="4">
        <v>4</v>
      </c>
      <c r="H140" s="4">
        <v>16</v>
      </c>
      <c r="I140" s="4">
        <v>552</v>
      </c>
    </row>
    <row r="141" spans="4:9" x14ac:dyDescent="0.4">
      <c r="D141" s="4" t="s">
        <v>63</v>
      </c>
      <c r="E141" s="4" t="s">
        <v>1872</v>
      </c>
      <c r="F141" s="4" t="s">
        <v>1974</v>
      </c>
      <c r="G141" s="4">
        <v>8</v>
      </c>
      <c r="H141" s="4">
        <v>16</v>
      </c>
      <c r="I141" s="4">
        <v>736</v>
      </c>
    </row>
    <row r="142" spans="4:9" x14ac:dyDescent="0.4">
      <c r="D142" s="4" t="s">
        <v>63</v>
      </c>
      <c r="E142" s="4" t="s">
        <v>1872</v>
      </c>
      <c r="F142" s="4" t="s">
        <v>1974</v>
      </c>
      <c r="G142" s="4">
        <v>8</v>
      </c>
      <c r="H142" s="4">
        <v>32</v>
      </c>
      <c r="I142" s="4">
        <v>1104</v>
      </c>
    </row>
    <row r="143" spans="4:9" x14ac:dyDescent="0.4">
      <c r="D143" s="4" t="s">
        <v>63</v>
      </c>
      <c r="E143" s="4" t="s">
        <v>1872</v>
      </c>
      <c r="F143" s="4" t="s">
        <v>1974</v>
      </c>
      <c r="G143" s="4">
        <v>16</v>
      </c>
      <c r="H143" s="4">
        <v>32</v>
      </c>
      <c r="I143" s="4">
        <v>1472</v>
      </c>
    </row>
    <row r="144" spans="4:9" x14ac:dyDescent="0.4">
      <c r="D144" s="4" t="s">
        <v>63</v>
      </c>
      <c r="E144" s="4" t="s">
        <v>1872</v>
      </c>
      <c r="F144" s="4" t="s">
        <v>1974</v>
      </c>
      <c r="G144" s="4">
        <v>16</v>
      </c>
      <c r="H144" s="4">
        <v>64</v>
      </c>
      <c r="I144" s="4">
        <v>2208</v>
      </c>
    </row>
    <row r="145" spans="4:9" x14ac:dyDescent="0.4">
      <c r="D145" s="4" t="s">
        <v>63</v>
      </c>
      <c r="E145" s="4" t="s">
        <v>1872</v>
      </c>
      <c r="F145" s="4" t="s">
        <v>1974</v>
      </c>
      <c r="G145" s="4">
        <v>24</v>
      </c>
      <c r="H145" s="4">
        <v>48</v>
      </c>
      <c r="I145" s="4">
        <v>2208</v>
      </c>
    </row>
    <row r="146" spans="4:9" x14ac:dyDescent="0.4">
      <c r="D146" s="4" t="s">
        <v>63</v>
      </c>
      <c r="E146" s="4" t="s">
        <v>1872</v>
      </c>
      <c r="F146" s="4" t="s">
        <v>1974</v>
      </c>
      <c r="G146" s="4">
        <v>24</v>
      </c>
      <c r="H146" s="4">
        <v>96</v>
      </c>
      <c r="I146" s="4">
        <v>3312</v>
      </c>
    </row>
    <row r="147" spans="4:9" x14ac:dyDescent="0.4">
      <c r="D147" s="4" t="s">
        <v>63</v>
      </c>
      <c r="E147" s="4" t="s">
        <v>1872</v>
      </c>
      <c r="F147" s="4" t="s">
        <v>1974</v>
      </c>
      <c r="G147" s="4">
        <v>32</v>
      </c>
      <c r="H147" s="4">
        <v>64</v>
      </c>
      <c r="I147" s="4">
        <v>2944</v>
      </c>
    </row>
    <row r="148" spans="4:9" x14ac:dyDescent="0.4">
      <c r="D148" s="4" t="s">
        <v>63</v>
      </c>
      <c r="E148" s="4" t="s">
        <v>1872</v>
      </c>
      <c r="F148" s="4" t="s">
        <v>1974</v>
      </c>
      <c r="G148" s="4">
        <v>32</v>
      </c>
      <c r="H148" s="4">
        <v>128</v>
      </c>
      <c r="I148" s="4">
        <v>4416</v>
      </c>
    </row>
    <row r="149" spans="4:9" x14ac:dyDescent="0.4">
      <c r="D149" s="4" t="s">
        <v>63</v>
      </c>
      <c r="E149" s="4" t="s">
        <v>1872</v>
      </c>
      <c r="F149" s="4" t="s">
        <v>1974</v>
      </c>
      <c r="G149" s="4">
        <v>48</v>
      </c>
      <c r="H149" s="4">
        <v>96</v>
      </c>
      <c r="I149" s="4">
        <v>4416</v>
      </c>
    </row>
    <row r="150" spans="4:9" x14ac:dyDescent="0.4">
      <c r="D150" s="4" t="s">
        <v>63</v>
      </c>
      <c r="E150" s="4" t="s">
        <v>1872</v>
      </c>
      <c r="F150" s="4" t="s">
        <v>1974</v>
      </c>
      <c r="G150" s="4">
        <v>48</v>
      </c>
      <c r="H150" s="4">
        <v>192</v>
      </c>
      <c r="I150" s="4">
        <v>6624</v>
      </c>
    </row>
    <row r="151" spans="4:9" x14ac:dyDescent="0.4">
      <c r="D151" s="4" t="s">
        <v>63</v>
      </c>
      <c r="E151" s="4" t="s">
        <v>1872</v>
      </c>
      <c r="F151" s="4" t="s">
        <v>1974</v>
      </c>
      <c r="G151" s="4">
        <v>64</v>
      </c>
      <c r="H151" s="4">
        <v>192</v>
      </c>
      <c r="I151" s="4">
        <v>7360</v>
      </c>
    </row>
    <row r="152" spans="4:9" x14ac:dyDescent="0.4">
      <c r="D152" s="4" t="s">
        <v>63</v>
      </c>
      <c r="E152" s="4" t="s">
        <v>1872</v>
      </c>
      <c r="F152" s="4" t="s">
        <v>1974</v>
      </c>
      <c r="G152" s="4">
        <v>64</v>
      </c>
      <c r="H152" s="4">
        <v>256</v>
      </c>
      <c r="I152" s="4">
        <v>8832</v>
      </c>
    </row>
    <row r="153" spans="4:9" x14ac:dyDescent="0.4">
      <c r="D153" s="4" t="s">
        <v>63</v>
      </c>
      <c r="E153" s="4" t="s">
        <v>1872</v>
      </c>
      <c r="F153" s="4" t="s">
        <v>1974</v>
      </c>
      <c r="G153" s="4">
        <v>72</v>
      </c>
      <c r="H153" s="4">
        <v>288</v>
      </c>
      <c r="I153" s="4">
        <v>9936</v>
      </c>
    </row>
    <row r="154" spans="4:9" x14ac:dyDescent="0.4">
      <c r="D154" s="4" t="s">
        <v>63</v>
      </c>
      <c r="E154" s="4" t="s">
        <v>1872</v>
      </c>
      <c r="F154" s="4" t="s">
        <v>1966</v>
      </c>
      <c r="G154" s="4">
        <v>1</v>
      </c>
      <c r="H154" s="4">
        <v>2</v>
      </c>
      <c r="I154" s="4">
        <v>88</v>
      </c>
    </row>
    <row r="155" spans="4:9" x14ac:dyDescent="0.4">
      <c r="D155" s="4" t="s">
        <v>63</v>
      </c>
      <c r="E155" s="4" t="s">
        <v>1872</v>
      </c>
      <c r="F155" s="4" t="s">
        <v>1966</v>
      </c>
      <c r="G155" s="4">
        <v>2</v>
      </c>
      <c r="H155" s="4">
        <v>4</v>
      </c>
      <c r="I155" s="4">
        <v>184</v>
      </c>
    </row>
    <row r="156" spans="4:9" x14ac:dyDescent="0.4">
      <c r="D156" s="4" t="s">
        <v>63</v>
      </c>
      <c r="E156" s="4" t="s">
        <v>1872</v>
      </c>
      <c r="F156" s="4" t="s">
        <v>1966</v>
      </c>
      <c r="G156" s="4">
        <v>4</v>
      </c>
      <c r="H156" s="4">
        <v>8</v>
      </c>
      <c r="I156" s="4">
        <v>368</v>
      </c>
    </row>
    <row r="157" spans="4:9" x14ac:dyDescent="0.4">
      <c r="D157" s="4" t="s">
        <v>63</v>
      </c>
      <c r="E157" s="4" t="s">
        <v>1872</v>
      </c>
      <c r="F157" s="4" t="s">
        <v>1966</v>
      </c>
      <c r="G157" s="4">
        <v>4</v>
      </c>
      <c r="H157" s="4">
        <v>16</v>
      </c>
      <c r="I157" s="4">
        <v>552</v>
      </c>
    </row>
    <row r="158" spans="4:9" x14ac:dyDescent="0.4">
      <c r="D158" s="4" t="s">
        <v>63</v>
      </c>
      <c r="E158" s="4" t="s">
        <v>1872</v>
      </c>
      <c r="F158" s="4" t="s">
        <v>1966</v>
      </c>
      <c r="G158" s="4">
        <v>8</v>
      </c>
      <c r="H158" s="4">
        <v>16</v>
      </c>
      <c r="I158" s="4">
        <v>736</v>
      </c>
    </row>
    <row r="159" spans="4:9" x14ac:dyDescent="0.4">
      <c r="D159" s="4" t="s">
        <v>63</v>
      </c>
      <c r="E159" s="4" t="s">
        <v>1872</v>
      </c>
      <c r="F159" s="4" t="s">
        <v>1966</v>
      </c>
      <c r="G159" s="4">
        <v>8</v>
      </c>
      <c r="H159" s="4">
        <v>32</v>
      </c>
      <c r="I159" s="4">
        <v>1104</v>
      </c>
    </row>
    <row r="160" spans="4:9" x14ac:dyDescent="0.4">
      <c r="D160" s="4" t="s">
        <v>63</v>
      </c>
      <c r="E160" s="4" t="s">
        <v>1872</v>
      </c>
      <c r="F160" s="4" t="s">
        <v>1966</v>
      </c>
      <c r="G160" s="4">
        <v>12</v>
      </c>
      <c r="H160" s="4">
        <v>24</v>
      </c>
      <c r="I160" s="4">
        <v>1104</v>
      </c>
    </row>
    <row r="161" spans="4:9" x14ac:dyDescent="0.4">
      <c r="D161" s="4" t="s">
        <v>63</v>
      </c>
      <c r="E161" s="4" t="s">
        <v>1872</v>
      </c>
      <c r="F161" s="4" t="s">
        <v>1966</v>
      </c>
      <c r="G161" s="4">
        <v>16</v>
      </c>
      <c r="H161" s="4">
        <v>32</v>
      </c>
      <c r="I161" s="4">
        <v>1472</v>
      </c>
    </row>
    <row r="162" spans="4:9" x14ac:dyDescent="0.4">
      <c r="D162" s="4" t="s">
        <v>63</v>
      </c>
      <c r="E162" s="4" t="s">
        <v>1872</v>
      </c>
      <c r="F162" s="4" t="s">
        <v>1966</v>
      </c>
      <c r="G162" s="4">
        <v>16</v>
      </c>
      <c r="H162" s="4">
        <v>64</v>
      </c>
      <c r="I162" s="4">
        <v>2208</v>
      </c>
    </row>
    <row r="163" spans="4:9" x14ac:dyDescent="0.4">
      <c r="D163" s="4" t="s">
        <v>63</v>
      </c>
      <c r="E163" s="4" t="s">
        <v>1872</v>
      </c>
      <c r="F163" s="4" t="s">
        <v>1966</v>
      </c>
      <c r="G163" s="4">
        <v>24</v>
      </c>
      <c r="H163" s="4">
        <v>48</v>
      </c>
      <c r="I163" s="4">
        <v>2208</v>
      </c>
    </row>
    <row r="164" spans="4:9" x14ac:dyDescent="0.4">
      <c r="D164" s="4" t="s">
        <v>63</v>
      </c>
      <c r="E164" s="4" t="s">
        <v>1872</v>
      </c>
      <c r="F164" s="4" t="s">
        <v>1966</v>
      </c>
      <c r="G164" s="4">
        <v>24</v>
      </c>
      <c r="H164" s="4">
        <v>96</v>
      </c>
      <c r="I164" s="4">
        <v>3312</v>
      </c>
    </row>
    <row r="165" spans="4:9" x14ac:dyDescent="0.4">
      <c r="D165" s="4" t="s">
        <v>63</v>
      </c>
      <c r="E165" s="4" t="s">
        <v>1872</v>
      </c>
      <c r="F165" s="4" t="s">
        <v>1966</v>
      </c>
      <c r="G165" s="4">
        <v>32</v>
      </c>
      <c r="H165" s="4">
        <v>64</v>
      </c>
      <c r="I165" s="4">
        <v>2944</v>
      </c>
    </row>
    <row r="166" spans="4:9" x14ac:dyDescent="0.4">
      <c r="D166" s="4" t="s">
        <v>63</v>
      </c>
      <c r="E166" s="4" t="s">
        <v>1872</v>
      </c>
      <c r="F166" s="4" t="s">
        <v>1966</v>
      </c>
      <c r="G166" s="4">
        <v>32</v>
      </c>
      <c r="H166" s="4">
        <v>128</v>
      </c>
      <c r="I166" s="4">
        <v>4416</v>
      </c>
    </row>
    <row r="167" spans="4:9" x14ac:dyDescent="0.4">
      <c r="D167" s="4" t="s">
        <v>63</v>
      </c>
      <c r="E167" s="4" t="s">
        <v>1872</v>
      </c>
      <c r="F167" s="4" t="s">
        <v>1966</v>
      </c>
      <c r="G167" s="4">
        <v>48</v>
      </c>
      <c r="H167" s="4">
        <v>96</v>
      </c>
      <c r="I167" s="4">
        <v>4416</v>
      </c>
    </row>
    <row r="168" spans="4:9" x14ac:dyDescent="0.4">
      <c r="D168" s="4" t="s">
        <v>63</v>
      </c>
      <c r="E168" s="4" t="s">
        <v>1872</v>
      </c>
      <c r="F168" s="4" t="s">
        <v>1966</v>
      </c>
      <c r="G168" s="4">
        <v>48</v>
      </c>
      <c r="H168" s="4">
        <v>192</v>
      </c>
      <c r="I168" s="4">
        <v>6624</v>
      </c>
    </row>
    <row r="169" spans="4:9" x14ac:dyDescent="0.4">
      <c r="D169" s="4" t="s">
        <v>63</v>
      </c>
      <c r="E169" s="4" t="s">
        <v>1872</v>
      </c>
      <c r="F169" s="4" t="s">
        <v>1966</v>
      </c>
      <c r="G169" s="4">
        <v>64</v>
      </c>
      <c r="H169" s="4">
        <v>128</v>
      </c>
      <c r="I169" s="4">
        <v>5888</v>
      </c>
    </row>
    <row r="170" spans="4:9" x14ac:dyDescent="0.4">
      <c r="D170" s="4" t="s">
        <v>63</v>
      </c>
      <c r="E170" s="4" t="s">
        <v>1872</v>
      </c>
      <c r="F170" s="4" t="s">
        <v>1966</v>
      </c>
      <c r="G170" s="4">
        <v>64</v>
      </c>
      <c r="H170" s="4">
        <v>256</v>
      </c>
      <c r="I170" s="4">
        <v>8832</v>
      </c>
    </row>
    <row r="171" spans="4:9" x14ac:dyDescent="0.4">
      <c r="D171" s="4" t="s">
        <v>63</v>
      </c>
      <c r="E171" s="4" t="s">
        <v>1872</v>
      </c>
      <c r="F171" s="4" t="s">
        <v>1966</v>
      </c>
      <c r="G171" s="4">
        <v>72</v>
      </c>
      <c r="H171" s="4">
        <v>288</v>
      </c>
      <c r="I171" s="4">
        <v>9936</v>
      </c>
    </row>
    <row r="172" spans="4:9" x14ac:dyDescent="0.4">
      <c r="D172" s="4" t="s">
        <v>63</v>
      </c>
      <c r="E172" s="4" t="s">
        <v>1872</v>
      </c>
      <c r="F172" s="4" t="s">
        <v>1975</v>
      </c>
      <c r="G172" s="4">
        <v>1</v>
      </c>
      <c r="H172" s="4">
        <v>1</v>
      </c>
      <c r="I172" s="4">
        <v>57</v>
      </c>
    </row>
    <row r="173" spans="4:9" x14ac:dyDescent="0.4">
      <c r="D173" s="4" t="s">
        <v>63</v>
      </c>
      <c r="E173" s="4" t="s">
        <v>1872</v>
      </c>
      <c r="F173" s="4" t="s">
        <v>1975</v>
      </c>
      <c r="G173" s="4">
        <v>1</v>
      </c>
      <c r="H173" s="4">
        <v>2</v>
      </c>
      <c r="I173" s="4">
        <v>83.6</v>
      </c>
    </row>
    <row r="174" spans="4:9" x14ac:dyDescent="0.4">
      <c r="D174" s="4" t="s">
        <v>63</v>
      </c>
      <c r="E174" s="4" t="s">
        <v>1872</v>
      </c>
      <c r="F174" s="4" t="s">
        <v>1975</v>
      </c>
      <c r="G174" s="4">
        <v>1</v>
      </c>
      <c r="H174" s="4">
        <v>4</v>
      </c>
      <c r="I174" s="4">
        <v>136.5</v>
      </c>
    </row>
    <row r="175" spans="4:9" x14ac:dyDescent="0.4">
      <c r="D175" s="4" t="s">
        <v>63</v>
      </c>
      <c r="E175" s="4" t="s">
        <v>1872</v>
      </c>
      <c r="F175" s="4" t="s">
        <v>1975</v>
      </c>
      <c r="G175" s="4">
        <v>2</v>
      </c>
      <c r="H175" s="4">
        <v>4</v>
      </c>
      <c r="I175" s="4">
        <v>180</v>
      </c>
    </row>
    <row r="176" spans="4:9" x14ac:dyDescent="0.4">
      <c r="D176" s="4" t="s">
        <v>63</v>
      </c>
      <c r="E176" s="4" t="s">
        <v>1872</v>
      </c>
      <c r="F176" s="4" t="s">
        <v>1975</v>
      </c>
      <c r="G176" s="4">
        <v>2</v>
      </c>
      <c r="H176" s="4">
        <v>8</v>
      </c>
      <c r="I176" s="4">
        <v>273</v>
      </c>
    </row>
    <row r="177" spans="4:9" x14ac:dyDescent="0.4">
      <c r="D177" s="4" t="s">
        <v>63</v>
      </c>
      <c r="E177" s="4" t="s">
        <v>1872</v>
      </c>
      <c r="F177" s="4" t="s">
        <v>1975</v>
      </c>
      <c r="G177" s="4">
        <v>4</v>
      </c>
      <c r="H177" s="4">
        <v>8</v>
      </c>
      <c r="I177" s="4">
        <v>364</v>
      </c>
    </row>
    <row r="178" spans="4:9" x14ac:dyDescent="0.4">
      <c r="D178" s="4" t="s">
        <v>63</v>
      </c>
      <c r="E178" s="4" t="s">
        <v>1872</v>
      </c>
      <c r="F178" s="4" t="s">
        <v>1975</v>
      </c>
      <c r="G178" s="4">
        <v>4</v>
      </c>
      <c r="H178" s="4">
        <v>16</v>
      </c>
      <c r="I178" s="4">
        <v>546</v>
      </c>
    </row>
    <row r="179" spans="4:9" x14ac:dyDescent="0.4">
      <c r="D179" s="4" t="s">
        <v>63</v>
      </c>
      <c r="E179" s="4" t="s">
        <v>1872</v>
      </c>
      <c r="F179" s="4" t="s">
        <v>1975</v>
      </c>
      <c r="G179" s="4">
        <v>8</v>
      </c>
      <c r="H179" s="4">
        <v>16</v>
      </c>
      <c r="I179" s="4">
        <v>728</v>
      </c>
    </row>
    <row r="180" spans="4:9" x14ac:dyDescent="0.4">
      <c r="D180" s="4" t="s">
        <v>63</v>
      </c>
      <c r="E180" s="4" t="s">
        <v>1872</v>
      </c>
      <c r="F180" s="4" t="s">
        <v>1975</v>
      </c>
      <c r="G180" s="4">
        <v>8</v>
      </c>
      <c r="H180" s="4">
        <v>32</v>
      </c>
      <c r="I180" s="4">
        <v>1092</v>
      </c>
    </row>
    <row r="181" spans="4:9" x14ac:dyDescent="0.4">
      <c r="D181" s="4" t="s">
        <v>63</v>
      </c>
      <c r="E181" s="4" t="s">
        <v>1872</v>
      </c>
      <c r="F181" s="4" t="s">
        <v>1975</v>
      </c>
      <c r="G181" s="4">
        <v>12</v>
      </c>
      <c r="H181" s="4">
        <v>24</v>
      </c>
      <c r="I181" s="4">
        <v>1092</v>
      </c>
    </row>
    <row r="182" spans="4:9" x14ac:dyDescent="0.4">
      <c r="D182" s="4" t="s">
        <v>63</v>
      </c>
      <c r="E182" s="4" t="s">
        <v>1872</v>
      </c>
      <c r="F182" s="4" t="s">
        <v>1975</v>
      </c>
      <c r="G182" s="4">
        <v>12</v>
      </c>
      <c r="H182" s="4">
        <v>48</v>
      </c>
      <c r="I182" s="4">
        <v>1638</v>
      </c>
    </row>
    <row r="183" spans="4:9" x14ac:dyDescent="0.4">
      <c r="D183" s="4" t="s">
        <v>63</v>
      </c>
      <c r="E183" s="4" t="s">
        <v>1872</v>
      </c>
      <c r="F183" s="4" t="s">
        <v>1975</v>
      </c>
      <c r="G183" s="4">
        <v>16</v>
      </c>
      <c r="H183" s="4">
        <v>32</v>
      </c>
      <c r="I183" s="4">
        <v>1456</v>
      </c>
    </row>
    <row r="184" spans="4:9" x14ac:dyDescent="0.4">
      <c r="D184" s="4" t="s">
        <v>63</v>
      </c>
      <c r="E184" s="4" t="s">
        <v>1872</v>
      </c>
      <c r="F184" s="4" t="s">
        <v>1975</v>
      </c>
      <c r="G184" s="4">
        <v>16</v>
      </c>
      <c r="H184" s="4">
        <v>64</v>
      </c>
      <c r="I184" s="4">
        <v>2184</v>
      </c>
    </row>
    <row r="185" spans="4:9" x14ac:dyDescent="0.4">
      <c r="D185" s="4" t="s">
        <v>63</v>
      </c>
      <c r="E185" s="4" t="s">
        <v>1872</v>
      </c>
      <c r="F185" s="4" t="s">
        <v>1975</v>
      </c>
      <c r="G185" s="4">
        <v>24</v>
      </c>
      <c r="H185" s="4">
        <v>48</v>
      </c>
      <c r="I185" s="4">
        <v>2184</v>
      </c>
    </row>
    <row r="186" spans="4:9" x14ac:dyDescent="0.4">
      <c r="D186" s="4" t="s">
        <v>63</v>
      </c>
      <c r="E186" s="4" t="s">
        <v>1872</v>
      </c>
      <c r="F186" s="4" t="s">
        <v>1975</v>
      </c>
      <c r="G186" s="4">
        <v>24</v>
      </c>
      <c r="H186" s="4">
        <v>96</v>
      </c>
      <c r="I186" s="4">
        <v>3276</v>
      </c>
    </row>
    <row r="187" spans="4:9" x14ac:dyDescent="0.4">
      <c r="D187" s="4" t="s">
        <v>63</v>
      </c>
      <c r="E187" s="4" t="s">
        <v>1872</v>
      </c>
      <c r="F187" s="4" t="s">
        <v>1975</v>
      </c>
      <c r="G187" s="4">
        <v>32</v>
      </c>
      <c r="H187" s="4">
        <v>64</v>
      </c>
      <c r="I187" s="4">
        <v>2912</v>
      </c>
    </row>
    <row r="188" spans="4:9" x14ac:dyDescent="0.4">
      <c r="D188" s="4" t="s">
        <v>63</v>
      </c>
      <c r="E188" s="4" t="s">
        <v>1872</v>
      </c>
      <c r="F188" s="4" t="s">
        <v>1975</v>
      </c>
      <c r="G188" s="4">
        <v>32</v>
      </c>
      <c r="H188" s="4">
        <v>128</v>
      </c>
      <c r="I188" s="4">
        <v>4368</v>
      </c>
    </row>
    <row r="189" spans="4:9" x14ac:dyDescent="0.4">
      <c r="D189" s="4" t="s">
        <v>63</v>
      </c>
      <c r="E189" s="4" t="s">
        <v>1872</v>
      </c>
      <c r="F189" s="4" t="s">
        <v>1975</v>
      </c>
      <c r="G189" s="4">
        <v>48</v>
      </c>
      <c r="H189" s="4">
        <v>96</v>
      </c>
      <c r="I189" s="4">
        <v>4368</v>
      </c>
    </row>
    <row r="190" spans="4:9" x14ac:dyDescent="0.4">
      <c r="D190" s="4" t="s">
        <v>63</v>
      </c>
      <c r="E190" s="4" t="s">
        <v>1872</v>
      </c>
      <c r="F190" s="4" t="s">
        <v>1975</v>
      </c>
      <c r="G190" s="4">
        <v>48</v>
      </c>
      <c r="H190" s="4">
        <v>192</v>
      </c>
      <c r="I190" s="4">
        <v>6552</v>
      </c>
    </row>
    <row r="191" spans="4:9" x14ac:dyDescent="0.4">
      <c r="D191" s="4" t="s">
        <v>63</v>
      </c>
      <c r="E191" s="4" t="s">
        <v>1872</v>
      </c>
      <c r="F191" s="4" t="s">
        <v>1975</v>
      </c>
      <c r="G191" s="4">
        <v>64</v>
      </c>
      <c r="H191" s="4">
        <v>256</v>
      </c>
      <c r="I191" s="4">
        <v>8736</v>
      </c>
    </row>
    <row r="192" spans="4:9" x14ac:dyDescent="0.4">
      <c r="D192" s="4" t="s">
        <v>63</v>
      </c>
      <c r="E192" s="4" t="s">
        <v>1872</v>
      </c>
      <c r="F192" s="4" t="s">
        <v>1975</v>
      </c>
      <c r="G192" s="4">
        <v>80</v>
      </c>
      <c r="H192" s="4">
        <v>320</v>
      </c>
      <c r="I192" s="4">
        <v>10920</v>
      </c>
    </row>
    <row r="193" spans="4:9" x14ac:dyDescent="0.4">
      <c r="D193" s="4" t="s">
        <v>63</v>
      </c>
      <c r="E193" s="4" t="s">
        <v>1872</v>
      </c>
      <c r="F193" s="4" t="s">
        <v>1971</v>
      </c>
      <c r="G193" s="4">
        <v>1</v>
      </c>
      <c r="H193" s="4">
        <v>1</v>
      </c>
      <c r="I193" s="4">
        <v>32</v>
      </c>
    </row>
    <row r="194" spans="4:9" x14ac:dyDescent="0.4">
      <c r="D194" s="4" t="s">
        <v>63</v>
      </c>
      <c r="E194" s="4" t="s">
        <v>1872</v>
      </c>
      <c r="F194" s="4" t="s">
        <v>1971</v>
      </c>
      <c r="G194" s="4">
        <v>1</v>
      </c>
      <c r="H194" s="4">
        <v>2</v>
      </c>
      <c r="I194" s="4">
        <v>64</v>
      </c>
    </row>
    <row r="195" spans="4:9" x14ac:dyDescent="0.4">
      <c r="D195" s="4" t="s">
        <v>63</v>
      </c>
      <c r="E195" s="4" t="s">
        <v>1872</v>
      </c>
      <c r="F195" s="4" t="s">
        <v>1971</v>
      </c>
      <c r="G195" s="4">
        <v>1</v>
      </c>
      <c r="H195" s="4">
        <v>4</v>
      </c>
      <c r="I195" s="4">
        <v>96</v>
      </c>
    </row>
    <row r="196" spans="4:9" x14ac:dyDescent="0.4">
      <c r="D196" s="4" t="s">
        <v>63</v>
      </c>
      <c r="E196" s="4" t="s">
        <v>1872</v>
      </c>
      <c r="F196" s="4" t="s">
        <v>1971</v>
      </c>
      <c r="G196" s="4">
        <v>2</v>
      </c>
      <c r="H196" s="4">
        <v>4</v>
      </c>
      <c r="I196" s="4">
        <v>128</v>
      </c>
    </row>
    <row r="197" spans="4:9" x14ac:dyDescent="0.4">
      <c r="D197" s="4" t="s">
        <v>63</v>
      </c>
      <c r="E197" s="4" t="s">
        <v>1872</v>
      </c>
      <c r="F197" s="4" t="s">
        <v>1971</v>
      </c>
      <c r="G197" s="4">
        <v>2</v>
      </c>
      <c r="H197" s="4">
        <v>8</v>
      </c>
      <c r="I197" s="4">
        <v>192</v>
      </c>
    </row>
    <row r="198" spans="4:9" x14ac:dyDescent="0.4">
      <c r="D198" s="4" t="s">
        <v>63</v>
      </c>
      <c r="E198" s="4" t="s">
        <v>1872</v>
      </c>
      <c r="F198" s="4" t="s">
        <v>1971</v>
      </c>
      <c r="G198" s="4">
        <v>4</v>
      </c>
      <c r="H198" s="4">
        <v>8</v>
      </c>
      <c r="I198" s="4">
        <v>256</v>
      </c>
    </row>
    <row r="199" spans="4:9" x14ac:dyDescent="0.4">
      <c r="D199" s="4" t="s">
        <v>63</v>
      </c>
      <c r="E199" s="4" t="s">
        <v>1872</v>
      </c>
      <c r="F199" s="4" t="s">
        <v>1971</v>
      </c>
      <c r="G199" s="4">
        <v>4</v>
      </c>
      <c r="H199" s="4">
        <v>16</v>
      </c>
      <c r="I199" s="4">
        <v>384</v>
      </c>
    </row>
    <row r="200" spans="4:9" x14ac:dyDescent="0.4">
      <c r="D200" s="4" t="s">
        <v>63</v>
      </c>
      <c r="E200" s="4" t="s">
        <v>1872</v>
      </c>
      <c r="F200" s="4" t="s">
        <v>1971</v>
      </c>
      <c r="G200" s="4">
        <v>8</v>
      </c>
      <c r="H200" s="4">
        <v>16</v>
      </c>
      <c r="I200" s="4">
        <v>512</v>
      </c>
    </row>
    <row r="201" spans="4:9" x14ac:dyDescent="0.4">
      <c r="D201" s="4" t="s">
        <v>63</v>
      </c>
      <c r="E201" s="4" t="s">
        <v>1872</v>
      </c>
      <c r="F201" s="4" t="s">
        <v>1971</v>
      </c>
      <c r="G201" s="4">
        <v>8</v>
      </c>
      <c r="H201" s="4">
        <v>32</v>
      </c>
      <c r="I201" s="4">
        <v>768</v>
      </c>
    </row>
    <row r="202" spans="4:9" x14ac:dyDescent="0.4">
      <c r="D202" s="4" t="s">
        <v>63</v>
      </c>
      <c r="E202" s="4" t="s">
        <v>1872</v>
      </c>
      <c r="F202" s="4" t="s">
        <v>1971</v>
      </c>
      <c r="G202" s="4">
        <v>16</v>
      </c>
      <c r="H202" s="4">
        <v>32</v>
      </c>
      <c r="I202" s="4">
        <v>1024</v>
      </c>
    </row>
    <row r="203" spans="4:9" x14ac:dyDescent="0.4">
      <c r="D203" s="4" t="s">
        <v>63</v>
      </c>
      <c r="E203" s="4" t="s">
        <v>1872</v>
      </c>
      <c r="F203" s="4" t="s">
        <v>1971</v>
      </c>
      <c r="G203" s="4">
        <v>16</v>
      </c>
      <c r="H203" s="4">
        <v>64</v>
      </c>
      <c r="I203" s="4">
        <v>1536</v>
      </c>
    </row>
    <row r="204" spans="4:9" x14ac:dyDescent="0.4">
      <c r="D204" s="4" t="s">
        <v>63</v>
      </c>
      <c r="E204" s="4" t="s">
        <v>1872</v>
      </c>
      <c r="F204" s="4" t="s">
        <v>1971</v>
      </c>
      <c r="G204" s="4">
        <v>32</v>
      </c>
      <c r="H204" s="4">
        <v>64</v>
      </c>
      <c r="I204" s="4">
        <v>2048</v>
      </c>
    </row>
    <row r="205" spans="4:9" x14ac:dyDescent="0.4">
      <c r="D205" s="4" t="s">
        <v>63</v>
      </c>
      <c r="E205" s="4" t="s">
        <v>1872</v>
      </c>
      <c r="F205" s="4" t="s">
        <v>1971</v>
      </c>
      <c r="G205" s="4">
        <v>32</v>
      </c>
      <c r="H205" s="4">
        <v>128</v>
      </c>
      <c r="I205" s="4">
        <v>3072</v>
      </c>
    </row>
    <row r="206" spans="4:9" x14ac:dyDescent="0.4">
      <c r="D206" s="4" t="s">
        <v>63</v>
      </c>
      <c r="E206" s="4" t="s">
        <v>1872</v>
      </c>
      <c r="F206" s="4" t="s">
        <v>1971</v>
      </c>
      <c r="G206" s="4">
        <v>64</v>
      </c>
      <c r="H206" s="4">
        <v>128</v>
      </c>
      <c r="I206" s="4">
        <v>4096</v>
      </c>
    </row>
    <row r="207" spans="4:9" x14ac:dyDescent="0.4">
      <c r="D207" s="4" t="s">
        <v>63</v>
      </c>
      <c r="E207" s="4" t="s">
        <v>1872</v>
      </c>
      <c r="F207" s="4" t="s">
        <v>1971</v>
      </c>
      <c r="G207" s="4">
        <v>64</v>
      </c>
      <c r="H207" s="4">
        <v>256</v>
      </c>
      <c r="I207" s="4">
        <v>6144</v>
      </c>
    </row>
    <row r="208" spans="4:9" x14ac:dyDescent="0.4">
      <c r="D208" s="4" t="s">
        <v>63</v>
      </c>
      <c r="E208" s="4" t="s">
        <v>1872</v>
      </c>
      <c r="F208" s="4" t="s">
        <v>1971</v>
      </c>
      <c r="G208" s="4">
        <v>128</v>
      </c>
      <c r="H208" s="4">
        <v>448</v>
      </c>
      <c r="I208" s="4">
        <v>11264</v>
      </c>
    </row>
    <row r="209" spans="4:9" x14ac:dyDescent="0.4">
      <c r="D209" s="4" t="s">
        <v>63</v>
      </c>
      <c r="E209" s="4" t="s">
        <v>1872</v>
      </c>
      <c r="F209" s="4" t="s">
        <v>1976</v>
      </c>
      <c r="G209" s="4">
        <v>1</v>
      </c>
      <c r="H209" s="4">
        <v>1</v>
      </c>
      <c r="I209" s="4">
        <v>42</v>
      </c>
    </row>
    <row r="210" spans="4:9" x14ac:dyDescent="0.4">
      <c r="D210" s="4" t="s">
        <v>63</v>
      </c>
      <c r="E210" s="4" t="s">
        <v>1872</v>
      </c>
      <c r="F210" s="4" t="s">
        <v>1976</v>
      </c>
      <c r="G210" s="4">
        <v>1</v>
      </c>
      <c r="H210" s="4">
        <v>2</v>
      </c>
      <c r="I210" s="4">
        <v>79</v>
      </c>
    </row>
    <row r="211" spans="4:9" x14ac:dyDescent="0.4">
      <c r="D211" s="4" t="s">
        <v>63</v>
      </c>
      <c r="E211" s="4" t="s">
        <v>1872</v>
      </c>
      <c r="F211" s="4" t="s">
        <v>1976</v>
      </c>
      <c r="G211" s="4">
        <v>1</v>
      </c>
      <c r="H211" s="4">
        <v>4</v>
      </c>
      <c r="I211" s="4">
        <v>135</v>
      </c>
    </row>
    <row r="212" spans="4:9" x14ac:dyDescent="0.4">
      <c r="D212" s="4" t="s">
        <v>63</v>
      </c>
      <c r="E212" s="4" t="s">
        <v>1872</v>
      </c>
      <c r="F212" s="4" t="s">
        <v>1976</v>
      </c>
      <c r="G212" s="4">
        <v>2</v>
      </c>
      <c r="H212" s="4">
        <v>2</v>
      </c>
      <c r="I212" s="4">
        <v>135</v>
      </c>
    </row>
    <row r="213" spans="4:9" x14ac:dyDescent="0.4">
      <c r="D213" s="4" t="s">
        <v>63</v>
      </c>
      <c r="E213" s="4" t="s">
        <v>1872</v>
      </c>
      <c r="F213" s="4" t="s">
        <v>1976</v>
      </c>
      <c r="G213" s="4">
        <v>2</v>
      </c>
      <c r="H213" s="4">
        <v>4</v>
      </c>
      <c r="I213" s="4">
        <v>179</v>
      </c>
    </row>
    <row r="214" spans="4:9" x14ac:dyDescent="0.4">
      <c r="D214" s="4" t="s">
        <v>63</v>
      </c>
      <c r="E214" s="4" t="s">
        <v>1872</v>
      </c>
      <c r="F214" s="4" t="s">
        <v>1976</v>
      </c>
      <c r="G214" s="4">
        <v>2</v>
      </c>
      <c r="H214" s="4">
        <v>8</v>
      </c>
      <c r="I214" s="4">
        <v>270</v>
      </c>
    </row>
    <row r="215" spans="4:9" x14ac:dyDescent="0.4">
      <c r="D215" s="4" t="s">
        <v>63</v>
      </c>
      <c r="E215" s="4" t="s">
        <v>1872</v>
      </c>
      <c r="F215" s="4" t="s">
        <v>1976</v>
      </c>
      <c r="G215" s="4">
        <v>4</v>
      </c>
      <c r="H215" s="4">
        <v>8</v>
      </c>
      <c r="I215" s="4">
        <v>360</v>
      </c>
    </row>
    <row r="216" spans="4:9" x14ac:dyDescent="0.4">
      <c r="D216" s="4" t="s">
        <v>63</v>
      </c>
      <c r="E216" s="4" t="s">
        <v>1872</v>
      </c>
      <c r="F216" s="4" t="s">
        <v>1976</v>
      </c>
      <c r="G216" s="4">
        <v>4</v>
      </c>
      <c r="H216" s="4">
        <v>16</v>
      </c>
      <c r="I216" s="4">
        <v>540</v>
      </c>
    </row>
    <row r="217" spans="4:9" x14ac:dyDescent="0.4">
      <c r="D217" s="4" t="s">
        <v>63</v>
      </c>
      <c r="E217" s="4" t="s">
        <v>1872</v>
      </c>
      <c r="F217" s="4" t="s">
        <v>1976</v>
      </c>
      <c r="G217" s="4">
        <v>8</v>
      </c>
      <c r="H217" s="4">
        <v>16</v>
      </c>
      <c r="I217" s="4">
        <v>720</v>
      </c>
    </row>
    <row r="218" spans="4:9" x14ac:dyDescent="0.4">
      <c r="D218" s="4" t="s">
        <v>63</v>
      </c>
      <c r="E218" s="4" t="s">
        <v>1872</v>
      </c>
      <c r="F218" s="4" t="s">
        <v>1976</v>
      </c>
      <c r="G218" s="4">
        <v>8</v>
      </c>
      <c r="H218" s="4">
        <v>32</v>
      </c>
      <c r="I218" s="4">
        <v>1080</v>
      </c>
    </row>
    <row r="219" spans="4:9" x14ac:dyDescent="0.4">
      <c r="D219" s="4" t="s">
        <v>63</v>
      </c>
      <c r="E219" s="4" t="s">
        <v>1872</v>
      </c>
      <c r="F219" s="4" t="s">
        <v>1976</v>
      </c>
      <c r="G219" s="4">
        <v>12</v>
      </c>
      <c r="H219" s="4">
        <v>24</v>
      </c>
      <c r="I219" s="4">
        <v>1080</v>
      </c>
    </row>
    <row r="220" spans="4:9" x14ac:dyDescent="0.4">
      <c r="D220" s="4" t="s">
        <v>63</v>
      </c>
      <c r="E220" s="4" t="s">
        <v>1872</v>
      </c>
      <c r="F220" s="4" t="s">
        <v>1976</v>
      </c>
      <c r="G220" s="4">
        <v>12</v>
      </c>
      <c r="H220" s="4">
        <v>48</v>
      </c>
      <c r="I220" s="4">
        <v>1620</v>
      </c>
    </row>
    <row r="221" spans="4:9" x14ac:dyDescent="0.4">
      <c r="D221" s="4" t="s">
        <v>63</v>
      </c>
      <c r="E221" s="4" t="s">
        <v>1872</v>
      </c>
      <c r="F221" s="4" t="s">
        <v>1976</v>
      </c>
      <c r="G221" s="4">
        <v>16</v>
      </c>
      <c r="H221" s="4">
        <v>32</v>
      </c>
      <c r="I221" s="4">
        <v>1440</v>
      </c>
    </row>
    <row r="222" spans="4:9" x14ac:dyDescent="0.4">
      <c r="D222" s="4" t="s">
        <v>63</v>
      </c>
      <c r="E222" s="4" t="s">
        <v>1872</v>
      </c>
      <c r="F222" s="4" t="s">
        <v>1976</v>
      </c>
      <c r="G222" s="4">
        <v>16</v>
      </c>
      <c r="H222" s="4">
        <v>64</v>
      </c>
      <c r="I222" s="4">
        <v>2160</v>
      </c>
    </row>
    <row r="223" spans="4:9" x14ac:dyDescent="0.4">
      <c r="D223" s="4" t="s">
        <v>63</v>
      </c>
      <c r="E223" s="4" t="s">
        <v>1872</v>
      </c>
      <c r="F223" s="4" t="s">
        <v>1976</v>
      </c>
      <c r="G223" s="4">
        <v>24</v>
      </c>
      <c r="H223" s="4">
        <v>48</v>
      </c>
      <c r="I223" s="4">
        <v>2160</v>
      </c>
    </row>
    <row r="224" spans="4:9" x14ac:dyDescent="0.4">
      <c r="D224" s="4" t="s">
        <v>63</v>
      </c>
      <c r="E224" s="4" t="s">
        <v>1872</v>
      </c>
      <c r="F224" s="4" t="s">
        <v>1976</v>
      </c>
      <c r="G224" s="4">
        <v>24</v>
      </c>
      <c r="H224" s="4">
        <v>96</v>
      </c>
      <c r="I224" s="4">
        <v>3240</v>
      </c>
    </row>
    <row r="225" spans="4:9" x14ac:dyDescent="0.4">
      <c r="D225" s="4" t="s">
        <v>63</v>
      </c>
      <c r="E225" s="4" t="s">
        <v>1872</v>
      </c>
      <c r="F225" s="4" t="s">
        <v>1976</v>
      </c>
      <c r="G225" s="4">
        <v>32</v>
      </c>
      <c r="H225" s="4">
        <v>64</v>
      </c>
      <c r="I225" s="4">
        <v>2880</v>
      </c>
    </row>
    <row r="226" spans="4:9" x14ac:dyDescent="0.4">
      <c r="D226" s="4" t="s">
        <v>63</v>
      </c>
      <c r="E226" s="4" t="s">
        <v>1872</v>
      </c>
      <c r="F226" s="4" t="s">
        <v>1976</v>
      </c>
      <c r="G226" s="4">
        <v>32</v>
      </c>
      <c r="H226" s="4">
        <v>128</v>
      </c>
      <c r="I226" s="4">
        <v>4320</v>
      </c>
    </row>
    <row r="227" spans="4:9" x14ac:dyDescent="0.4">
      <c r="D227" s="4" t="s">
        <v>63</v>
      </c>
      <c r="E227" s="4" t="s">
        <v>1872</v>
      </c>
      <c r="F227" s="4" t="s">
        <v>1976</v>
      </c>
      <c r="G227" s="4">
        <v>56</v>
      </c>
      <c r="H227" s="4">
        <v>224</v>
      </c>
      <c r="I227" s="4">
        <v>7560</v>
      </c>
    </row>
    <row r="228" spans="4:9" x14ac:dyDescent="0.4">
      <c r="D228" s="4" t="s">
        <v>63</v>
      </c>
      <c r="E228" s="4" t="s">
        <v>1872</v>
      </c>
      <c r="F228" s="4" t="s">
        <v>1977</v>
      </c>
      <c r="G228" s="4">
        <v>1</v>
      </c>
      <c r="H228" s="4">
        <v>1</v>
      </c>
      <c r="I228" s="4">
        <v>30</v>
      </c>
    </row>
    <row r="229" spans="4:9" x14ac:dyDescent="0.4">
      <c r="D229" s="4" t="s">
        <v>63</v>
      </c>
      <c r="E229" s="4" t="s">
        <v>1872</v>
      </c>
      <c r="F229" s="4" t="s">
        <v>1977</v>
      </c>
      <c r="G229" s="4">
        <v>1</v>
      </c>
      <c r="H229" s="4">
        <v>2</v>
      </c>
      <c r="I229" s="4">
        <v>70</v>
      </c>
    </row>
    <row r="230" spans="4:9" x14ac:dyDescent="0.4">
      <c r="D230" s="4" t="s">
        <v>63</v>
      </c>
      <c r="E230" s="4" t="s">
        <v>1872</v>
      </c>
      <c r="F230" s="4" t="s">
        <v>1977</v>
      </c>
      <c r="G230" s="4">
        <v>1</v>
      </c>
      <c r="H230" s="4">
        <v>4</v>
      </c>
      <c r="I230" s="4">
        <v>132</v>
      </c>
    </row>
    <row r="231" spans="4:9" x14ac:dyDescent="0.4">
      <c r="D231" s="4" t="s">
        <v>63</v>
      </c>
      <c r="E231" s="4" t="s">
        <v>1872</v>
      </c>
      <c r="F231" s="4" t="s">
        <v>1977</v>
      </c>
      <c r="G231" s="4">
        <v>2</v>
      </c>
      <c r="H231" s="4">
        <v>2</v>
      </c>
      <c r="I231" s="4">
        <v>132</v>
      </c>
    </row>
    <row r="232" spans="4:9" x14ac:dyDescent="0.4">
      <c r="D232" s="4" t="s">
        <v>63</v>
      </c>
      <c r="E232" s="4" t="s">
        <v>1872</v>
      </c>
      <c r="F232" s="4" t="s">
        <v>1977</v>
      </c>
      <c r="G232" s="4">
        <v>2</v>
      </c>
      <c r="H232" s="4">
        <v>4</v>
      </c>
      <c r="I232" s="4">
        <v>170</v>
      </c>
    </row>
    <row r="233" spans="4:9" x14ac:dyDescent="0.4">
      <c r="D233" s="4" t="s">
        <v>63</v>
      </c>
      <c r="E233" s="4" t="s">
        <v>1872</v>
      </c>
      <c r="F233" s="4" t="s">
        <v>1977</v>
      </c>
      <c r="G233" s="4">
        <v>2</v>
      </c>
      <c r="H233" s="4">
        <v>8</v>
      </c>
      <c r="I233" s="4">
        <v>264</v>
      </c>
    </row>
    <row r="234" spans="4:9" x14ac:dyDescent="0.4">
      <c r="D234" s="4" t="s">
        <v>63</v>
      </c>
      <c r="E234" s="4" t="s">
        <v>1872</v>
      </c>
      <c r="F234" s="4" t="s">
        <v>1977</v>
      </c>
      <c r="G234" s="4">
        <v>4</v>
      </c>
      <c r="H234" s="4">
        <v>4</v>
      </c>
      <c r="I234" s="4">
        <v>264</v>
      </c>
    </row>
    <row r="235" spans="4:9" x14ac:dyDescent="0.4">
      <c r="D235" s="4" t="s">
        <v>63</v>
      </c>
      <c r="E235" s="4" t="s">
        <v>1872</v>
      </c>
      <c r="F235" s="4" t="s">
        <v>1977</v>
      </c>
      <c r="G235" s="4">
        <v>4</v>
      </c>
      <c r="H235" s="4">
        <v>8</v>
      </c>
      <c r="I235" s="4">
        <v>352</v>
      </c>
    </row>
    <row r="236" spans="4:9" x14ac:dyDescent="0.4">
      <c r="D236" s="4" t="s">
        <v>63</v>
      </c>
      <c r="E236" s="4" t="s">
        <v>1872</v>
      </c>
      <c r="F236" s="4" t="s">
        <v>1977</v>
      </c>
      <c r="G236" s="4">
        <v>4</v>
      </c>
      <c r="H236" s="4">
        <v>16</v>
      </c>
      <c r="I236" s="4">
        <v>528</v>
      </c>
    </row>
    <row r="237" spans="4:9" x14ac:dyDescent="0.4">
      <c r="D237" s="4" t="s">
        <v>63</v>
      </c>
      <c r="E237" s="4" t="s">
        <v>1872</v>
      </c>
      <c r="F237" s="4" t="s">
        <v>1977</v>
      </c>
      <c r="G237" s="4">
        <v>8</v>
      </c>
      <c r="H237" s="4">
        <v>8</v>
      </c>
      <c r="I237" s="4">
        <v>528</v>
      </c>
    </row>
    <row r="238" spans="4:9" x14ac:dyDescent="0.4">
      <c r="D238" s="4" t="s">
        <v>63</v>
      </c>
      <c r="E238" s="4" t="s">
        <v>1872</v>
      </c>
      <c r="F238" s="4" t="s">
        <v>1977</v>
      </c>
      <c r="G238" s="4">
        <v>8</v>
      </c>
      <c r="H238" s="4">
        <v>16</v>
      </c>
      <c r="I238" s="4">
        <v>704</v>
      </c>
    </row>
    <row r="239" spans="4:9" x14ac:dyDescent="0.4">
      <c r="D239" s="4" t="s">
        <v>63</v>
      </c>
      <c r="E239" s="4" t="s">
        <v>1872</v>
      </c>
      <c r="F239" s="4" t="s">
        <v>1977</v>
      </c>
      <c r="G239" s="4">
        <v>8</v>
      </c>
      <c r="H239" s="4">
        <v>32</v>
      </c>
      <c r="I239" s="4">
        <v>1056</v>
      </c>
    </row>
    <row r="240" spans="4:9" x14ac:dyDescent="0.4">
      <c r="D240" s="4" t="s">
        <v>63</v>
      </c>
      <c r="E240" s="4" t="s">
        <v>1872</v>
      </c>
      <c r="F240" s="4" t="s">
        <v>1977</v>
      </c>
      <c r="G240" s="4">
        <v>12</v>
      </c>
      <c r="H240" s="4">
        <v>24</v>
      </c>
      <c r="I240" s="4">
        <v>1056</v>
      </c>
    </row>
    <row r="241" spans="4:9" x14ac:dyDescent="0.4">
      <c r="D241" s="4" t="s">
        <v>63</v>
      </c>
      <c r="E241" s="4" t="s">
        <v>1872</v>
      </c>
      <c r="F241" s="4" t="s">
        <v>1977</v>
      </c>
      <c r="G241" s="4">
        <v>12</v>
      </c>
      <c r="H241" s="4">
        <v>48</v>
      </c>
      <c r="I241" s="4">
        <v>1584</v>
      </c>
    </row>
    <row r="242" spans="4:9" x14ac:dyDescent="0.4">
      <c r="D242" s="4" t="s">
        <v>63</v>
      </c>
      <c r="E242" s="4" t="s">
        <v>1872</v>
      </c>
      <c r="F242" s="4" t="s">
        <v>1977</v>
      </c>
      <c r="G242" s="4">
        <v>16</v>
      </c>
      <c r="H242" s="4">
        <v>32</v>
      </c>
      <c r="I242" s="4">
        <v>1408</v>
      </c>
    </row>
    <row r="243" spans="4:9" x14ac:dyDescent="0.4">
      <c r="D243" s="4" t="s">
        <v>63</v>
      </c>
      <c r="E243" s="4" t="s">
        <v>1872</v>
      </c>
      <c r="F243" s="4" t="s">
        <v>1977</v>
      </c>
      <c r="G243" s="4">
        <v>24</v>
      </c>
      <c r="H243" s="4">
        <v>48</v>
      </c>
      <c r="I243" s="4">
        <v>2112</v>
      </c>
    </row>
    <row r="244" spans="4:9" x14ac:dyDescent="0.4">
      <c r="D244" s="4" t="s">
        <v>63</v>
      </c>
      <c r="E244" s="4" t="s">
        <v>1872</v>
      </c>
      <c r="F244" s="4" t="s">
        <v>1977</v>
      </c>
      <c r="G244" s="4">
        <v>32</v>
      </c>
      <c r="H244" s="4">
        <v>64</v>
      </c>
      <c r="I244" s="4">
        <v>2816</v>
      </c>
    </row>
    <row r="245" spans="4:9" x14ac:dyDescent="0.4">
      <c r="D245" s="4" t="s">
        <v>63</v>
      </c>
      <c r="E245" s="4" t="s">
        <v>1872</v>
      </c>
      <c r="F245" s="4" t="s">
        <v>1977</v>
      </c>
      <c r="G245" s="4">
        <v>48</v>
      </c>
      <c r="H245" s="4">
        <v>96</v>
      </c>
      <c r="I245" s="4">
        <v>4224</v>
      </c>
    </row>
    <row r="246" spans="4:9" x14ac:dyDescent="0.4">
      <c r="D246" s="4" t="s">
        <v>63</v>
      </c>
      <c r="E246" s="4" t="s">
        <v>1872</v>
      </c>
      <c r="F246" s="4" t="s">
        <v>1957</v>
      </c>
      <c r="G246" s="4">
        <v>16</v>
      </c>
      <c r="H246" s="4">
        <v>64</v>
      </c>
      <c r="I246" s="4">
        <v>2608</v>
      </c>
    </row>
    <row r="247" spans="4:9" x14ac:dyDescent="0.4">
      <c r="D247" s="4" t="s">
        <v>63</v>
      </c>
      <c r="E247" s="4" t="s">
        <v>1872</v>
      </c>
      <c r="F247" s="4" t="s">
        <v>1957</v>
      </c>
      <c r="G247" s="4">
        <v>32</v>
      </c>
      <c r="H247" s="4">
        <v>128</v>
      </c>
      <c r="I247" s="4">
        <v>5216</v>
      </c>
    </row>
    <row r="248" spans="4:9" x14ac:dyDescent="0.4">
      <c r="D248" s="4" t="s">
        <v>63</v>
      </c>
      <c r="E248" s="4" t="s">
        <v>1872</v>
      </c>
      <c r="F248" s="4" t="s">
        <v>1957</v>
      </c>
      <c r="G248" s="4">
        <v>64</v>
      </c>
      <c r="H248" s="4">
        <v>256</v>
      </c>
      <c r="I248" s="4">
        <v>10432</v>
      </c>
    </row>
    <row r="249" spans="4:9" x14ac:dyDescent="0.4">
      <c r="D249" s="4" t="s">
        <v>63</v>
      </c>
      <c r="E249" s="4" t="s">
        <v>1872</v>
      </c>
      <c r="F249" s="4" t="s">
        <v>1957</v>
      </c>
      <c r="G249" s="4">
        <v>84</v>
      </c>
      <c r="H249" s="4">
        <v>320</v>
      </c>
      <c r="I249" s="4">
        <v>11541.6</v>
      </c>
    </row>
    <row r="250" spans="4:9" x14ac:dyDescent="0.4">
      <c r="D250" s="4" t="s">
        <v>63</v>
      </c>
      <c r="E250" s="4" t="s">
        <v>1872</v>
      </c>
      <c r="F250" s="4" t="s">
        <v>1958</v>
      </c>
      <c r="G250" s="4">
        <v>16</v>
      </c>
      <c r="H250" s="4">
        <v>64</v>
      </c>
      <c r="I250" s="4">
        <v>2804</v>
      </c>
    </row>
    <row r="251" spans="4:9" x14ac:dyDescent="0.4">
      <c r="D251" s="4" t="s">
        <v>63</v>
      </c>
      <c r="E251" s="4" t="s">
        <v>1872</v>
      </c>
      <c r="F251" s="4" t="s">
        <v>1958</v>
      </c>
      <c r="G251" s="4">
        <v>32</v>
      </c>
      <c r="H251" s="4">
        <v>128</v>
      </c>
      <c r="I251" s="4">
        <v>5608</v>
      </c>
    </row>
    <row r="252" spans="4:9" x14ac:dyDescent="0.4">
      <c r="D252" s="4" t="s">
        <v>63</v>
      </c>
      <c r="E252" s="4" t="s">
        <v>1872</v>
      </c>
      <c r="F252" s="4" t="s">
        <v>1958</v>
      </c>
      <c r="G252" s="4">
        <v>64</v>
      </c>
      <c r="H252" s="4">
        <v>256</v>
      </c>
      <c r="I252" s="4">
        <v>11216</v>
      </c>
    </row>
    <row r="253" spans="4:9" x14ac:dyDescent="0.4">
      <c r="D253" s="4" t="s">
        <v>63</v>
      </c>
      <c r="E253" s="4" t="s">
        <v>1872</v>
      </c>
      <c r="F253" s="4" t="s">
        <v>1959</v>
      </c>
      <c r="G253" s="4">
        <v>8</v>
      </c>
      <c r="H253" s="4">
        <v>32</v>
      </c>
      <c r="I253" s="4">
        <v>1404</v>
      </c>
    </row>
    <row r="254" spans="4:9" x14ac:dyDescent="0.4">
      <c r="D254" s="4" t="s">
        <v>63</v>
      </c>
      <c r="E254" s="4" t="s">
        <v>1872</v>
      </c>
      <c r="F254" s="4" t="s">
        <v>1959</v>
      </c>
      <c r="G254" s="4">
        <v>16</v>
      </c>
      <c r="H254" s="4">
        <v>64</v>
      </c>
      <c r="I254" s="4">
        <v>2808</v>
      </c>
    </row>
    <row r="255" spans="4:9" x14ac:dyDescent="0.4">
      <c r="D255" s="4" t="s">
        <v>63</v>
      </c>
      <c r="E255" s="4" t="s">
        <v>1872</v>
      </c>
      <c r="F255" s="4" t="s">
        <v>1959</v>
      </c>
      <c r="G255" s="4">
        <v>24</v>
      </c>
      <c r="H255" s="4">
        <v>96</v>
      </c>
      <c r="I255" s="4">
        <v>4512</v>
      </c>
    </row>
    <row r="256" spans="4:9" x14ac:dyDescent="0.4">
      <c r="D256" s="4" t="s">
        <v>63</v>
      </c>
      <c r="E256" s="4" t="s">
        <v>1872</v>
      </c>
      <c r="F256" s="4" t="s">
        <v>1959</v>
      </c>
      <c r="G256" s="4">
        <v>32</v>
      </c>
      <c r="H256" s="4">
        <v>128</v>
      </c>
      <c r="I256" s="4">
        <v>6216</v>
      </c>
    </row>
    <row r="257" spans="4:9" x14ac:dyDescent="0.4">
      <c r="D257" s="4" t="s">
        <v>63</v>
      </c>
      <c r="E257" s="4" t="s">
        <v>1872</v>
      </c>
      <c r="F257" s="4" t="s">
        <v>1959</v>
      </c>
      <c r="G257" s="4">
        <v>64</v>
      </c>
      <c r="H257" s="4">
        <v>256</v>
      </c>
      <c r="I257" s="4">
        <v>11232</v>
      </c>
    </row>
    <row r="258" spans="4:9" x14ac:dyDescent="0.4">
      <c r="D258" s="4" t="s">
        <v>63</v>
      </c>
      <c r="E258" s="4" t="s">
        <v>1872</v>
      </c>
      <c r="F258" s="4" t="s">
        <v>1982</v>
      </c>
      <c r="G258" s="4">
        <v>1</v>
      </c>
      <c r="H258" s="4">
        <v>8</v>
      </c>
      <c r="I258" s="4">
        <v>166.32</v>
      </c>
    </row>
    <row r="259" spans="4:9" x14ac:dyDescent="0.4">
      <c r="D259" s="4" t="s">
        <v>63</v>
      </c>
      <c r="E259" s="4" t="s">
        <v>1872</v>
      </c>
      <c r="F259" s="4" t="s">
        <v>1982</v>
      </c>
      <c r="G259" s="4">
        <v>2</v>
      </c>
      <c r="H259" s="4">
        <v>12</v>
      </c>
      <c r="I259" s="4">
        <v>272.16000000000003</v>
      </c>
    </row>
    <row r="260" spans="4:9" x14ac:dyDescent="0.4">
      <c r="D260" s="4" t="s">
        <v>63</v>
      </c>
      <c r="E260" s="4" t="s">
        <v>1872</v>
      </c>
      <c r="F260" s="4" t="s">
        <v>1982</v>
      </c>
      <c r="G260" s="4">
        <v>4</v>
      </c>
      <c r="H260" s="4">
        <v>32</v>
      </c>
      <c r="I260" s="4">
        <v>665.28</v>
      </c>
    </row>
    <row r="261" spans="4:9" x14ac:dyDescent="0.4">
      <c r="D261" s="4" t="s">
        <v>63</v>
      </c>
      <c r="E261" s="4" t="s">
        <v>1872</v>
      </c>
      <c r="F261" s="4" t="s">
        <v>1982</v>
      </c>
      <c r="G261" s="4">
        <v>8</v>
      </c>
      <c r="H261" s="4">
        <v>64</v>
      </c>
      <c r="I261" s="4">
        <v>1330.56</v>
      </c>
    </row>
    <row r="262" spans="4:9" x14ac:dyDescent="0.4">
      <c r="D262" s="4" t="s">
        <v>63</v>
      </c>
      <c r="E262" s="4" t="s">
        <v>1872</v>
      </c>
      <c r="F262" s="4" t="s">
        <v>1982</v>
      </c>
      <c r="G262" s="4">
        <v>16</v>
      </c>
      <c r="H262" s="4">
        <v>128</v>
      </c>
      <c r="I262" s="4">
        <v>2661.12</v>
      </c>
    </row>
    <row r="263" spans="4:9" x14ac:dyDescent="0.4">
      <c r="D263" s="4" t="s">
        <v>63</v>
      </c>
      <c r="E263" s="4" t="s">
        <v>1872</v>
      </c>
      <c r="F263" s="4" t="s">
        <v>1982</v>
      </c>
      <c r="G263" s="4">
        <v>32</v>
      </c>
      <c r="H263" s="4">
        <v>256</v>
      </c>
      <c r="I263" s="4">
        <v>5322.24</v>
      </c>
    </row>
    <row r="264" spans="4:9" x14ac:dyDescent="0.4">
      <c r="D264" s="4" t="s">
        <v>63</v>
      </c>
      <c r="E264" s="4" t="s">
        <v>1872</v>
      </c>
      <c r="F264" s="4" t="s">
        <v>1982</v>
      </c>
      <c r="G264" s="4">
        <v>62</v>
      </c>
      <c r="H264" s="4">
        <v>470</v>
      </c>
      <c r="I264" s="4">
        <v>9918.7199999999993</v>
      </c>
    </row>
    <row r="265" spans="4:9" x14ac:dyDescent="0.4">
      <c r="D265" s="4" t="s">
        <v>63</v>
      </c>
      <c r="E265" s="4" t="s">
        <v>1872</v>
      </c>
      <c r="F265" s="4" t="s">
        <v>1982</v>
      </c>
      <c r="G265" s="4">
        <v>64</v>
      </c>
      <c r="H265" s="4">
        <v>512</v>
      </c>
      <c r="I265" s="4">
        <v>10644.48</v>
      </c>
    </row>
    <row r="266" spans="4:9" x14ac:dyDescent="0.4">
      <c r="D266" s="4" t="s">
        <v>63</v>
      </c>
      <c r="E266" s="4" t="s">
        <v>1872</v>
      </c>
      <c r="F266" s="4" t="s">
        <v>1982</v>
      </c>
      <c r="G266" s="4">
        <v>124</v>
      </c>
      <c r="H266" s="4">
        <v>940</v>
      </c>
      <c r="I266" s="4">
        <v>19837.439999999999</v>
      </c>
    </row>
    <row r="267" spans="4:9" x14ac:dyDescent="0.4">
      <c r="D267" s="4" t="s">
        <v>63</v>
      </c>
      <c r="E267" s="4" t="s">
        <v>1872</v>
      </c>
      <c r="F267" s="4" t="s">
        <v>1981</v>
      </c>
      <c r="G267" s="4">
        <v>1</v>
      </c>
      <c r="H267" s="4">
        <v>8</v>
      </c>
      <c r="I267" s="4">
        <v>123.2</v>
      </c>
    </row>
    <row r="268" spans="4:9" x14ac:dyDescent="0.4">
      <c r="D268" s="4" t="s">
        <v>63</v>
      </c>
      <c r="E268" s="4" t="s">
        <v>1872</v>
      </c>
      <c r="F268" s="4" t="s">
        <v>1981</v>
      </c>
      <c r="G268" s="4">
        <v>4</v>
      </c>
      <c r="H268" s="4">
        <v>32</v>
      </c>
      <c r="I268" s="4">
        <v>492.8</v>
      </c>
    </row>
    <row r="269" spans="4:9" x14ac:dyDescent="0.4">
      <c r="D269" s="4" t="s">
        <v>63</v>
      </c>
      <c r="E269" s="4" t="s">
        <v>1872</v>
      </c>
      <c r="F269" s="4" t="s">
        <v>1981</v>
      </c>
      <c r="G269" s="4">
        <v>8</v>
      </c>
      <c r="H269" s="4">
        <v>64</v>
      </c>
      <c r="I269" s="4">
        <v>985.6</v>
      </c>
    </row>
    <row r="270" spans="4:9" x14ac:dyDescent="0.4">
      <c r="D270" s="4" t="s">
        <v>63</v>
      </c>
      <c r="E270" s="4" t="s">
        <v>1872</v>
      </c>
      <c r="F270" s="4" t="s">
        <v>1981</v>
      </c>
      <c r="G270" s="4">
        <v>16</v>
      </c>
      <c r="H270" s="4">
        <v>128</v>
      </c>
      <c r="I270" s="4">
        <v>1971.2</v>
      </c>
    </row>
    <row r="271" spans="4:9" x14ac:dyDescent="0.4">
      <c r="D271" s="4" t="s">
        <v>63</v>
      </c>
      <c r="E271" s="4" t="s">
        <v>1872</v>
      </c>
      <c r="F271" s="4" t="s">
        <v>1981</v>
      </c>
      <c r="G271" s="4">
        <v>32</v>
      </c>
      <c r="H271" s="4">
        <v>256</v>
      </c>
      <c r="I271" s="4">
        <v>3942.4</v>
      </c>
    </row>
    <row r="272" spans="4:9" x14ac:dyDescent="0.4">
      <c r="D272" s="4" t="s">
        <v>63</v>
      </c>
      <c r="E272" s="4" t="s">
        <v>1872</v>
      </c>
      <c r="F272" s="4" t="s">
        <v>1981</v>
      </c>
      <c r="G272" s="4">
        <v>48</v>
      </c>
      <c r="H272" s="4">
        <v>384</v>
      </c>
      <c r="I272" s="4">
        <v>5913.6</v>
      </c>
    </row>
    <row r="273" spans="4:9" x14ac:dyDescent="0.4">
      <c r="D273" s="4" t="s">
        <v>63</v>
      </c>
      <c r="E273" s="4" t="s">
        <v>1872</v>
      </c>
      <c r="F273" s="4" t="s">
        <v>1983</v>
      </c>
      <c r="G273" s="4">
        <v>1</v>
      </c>
      <c r="H273" s="4">
        <v>8</v>
      </c>
      <c r="I273" s="4">
        <v>176</v>
      </c>
    </row>
    <row r="274" spans="4:9" x14ac:dyDescent="0.4">
      <c r="D274" s="4" t="s">
        <v>63</v>
      </c>
      <c r="E274" s="4" t="s">
        <v>1872</v>
      </c>
      <c r="F274" s="4" t="s">
        <v>1983</v>
      </c>
      <c r="G274" s="4">
        <v>2</v>
      </c>
      <c r="H274" s="4">
        <v>16</v>
      </c>
      <c r="I274" s="4">
        <v>352</v>
      </c>
    </row>
    <row r="275" spans="4:9" x14ac:dyDescent="0.4">
      <c r="D275" s="4" t="s">
        <v>63</v>
      </c>
      <c r="E275" s="4" t="s">
        <v>1872</v>
      </c>
      <c r="F275" s="4" t="s">
        <v>1983</v>
      </c>
      <c r="G275" s="4">
        <v>4</v>
      </c>
      <c r="H275" s="4">
        <v>32</v>
      </c>
      <c r="I275" s="4">
        <v>704</v>
      </c>
    </row>
    <row r="276" spans="4:9" x14ac:dyDescent="0.4">
      <c r="D276" s="4" t="s">
        <v>63</v>
      </c>
      <c r="E276" s="4" t="s">
        <v>1872</v>
      </c>
      <c r="F276" s="4" t="s">
        <v>1983</v>
      </c>
      <c r="G276" s="4">
        <v>8</v>
      </c>
      <c r="H276" s="4">
        <v>64</v>
      </c>
      <c r="I276" s="4">
        <v>1408</v>
      </c>
    </row>
    <row r="277" spans="4:9" x14ac:dyDescent="0.4">
      <c r="D277" s="4" t="s">
        <v>63</v>
      </c>
      <c r="E277" s="4" t="s">
        <v>1872</v>
      </c>
      <c r="F277" s="4" t="s">
        <v>1983</v>
      </c>
      <c r="G277" s="4">
        <v>12</v>
      </c>
      <c r="H277" s="4">
        <v>96</v>
      </c>
      <c r="I277" s="4">
        <v>2112</v>
      </c>
    </row>
    <row r="278" spans="4:9" x14ac:dyDescent="0.4">
      <c r="D278" s="4" t="s">
        <v>63</v>
      </c>
      <c r="E278" s="4" t="s">
        <v>1872</v>
      </c>
      <c r="F278" s="4" t="s">
        <v>1983</v>
      </c>
      <c r="G278" s="4">
        <v>16</v>
      </c>
      <c r="H278" s="4">
        <v>128</v>
      </c>
      <c r="I278" s="4">
        <v>2816</v>
      </c>
    </row>
    <row r="279" spans="4:9" x14ac:dyDescent="0.4">
      <c r="D279" s="4" t="s">
        <v>63</v>
      </c>
      <c r="E279" s="4" t="s">
        <v>1872</v>
      </c>
      <c r="F279" s="4" t="s">
        <v>1983</v>
      </c>
      <c r="G279" s="4">
        <v>32</v>
      </c>
      <c r="H279" s="4">
        <v>256</v>
      </c>
      <c r="I279" s="4">
        <v>5632</v>
      </c>
    </row>
    <row r="280" spans="4:9" x14ac:dyDescent="0.4">
      <c r="D280" s="4" t="s">
        <v>63</v>
      </c>
      <c r="E280" s="4" t="s">
        <v>1872</v>
      </c>
      <c r="F280" s="4" t="s">
        <v>1983</v>
      </c>
      <c r="G280" s="4">
        <v>64</v>
      </c>
      <c r="H280" s="4">
        <v>512</v>
      </c>
      <c r="I280" s="4">
        <v>11264</v>
      </c>
    </row>
    <row r="281" spans="4:9" x14ac:dyDescent="0.4">
      <c r="D281" s="4" t="s">
        <v>63</v>
      </c>
      <c r="E281" s="4" t="s">
        <v>1872</v>
      </c>
      <c r="F281" s="4" t="s">
        <v>1984</v>
      </c>
      <c r="G281" s="4">
        <v>1</v>
      </c>
      <c r="H281" s="4">
        <v>8</v>
      </c>
      <c r="I281" s="4">
        <v>176</v>
      </c>
    </row>
    <row r="282" spans="4:9" x14ac:dyDescent="0.4">
      <c r="D282" s="4" t="s">
        <v>63</v>
      </c>
      <c r="E282" s="4" t="s">
        <v>1872</v>
      </c>
      <c r="F282" s="4" t="s">
        <v>1984</v>
      </c>
      <c r="G282" s="4">
        <v>2</v>
      </c>
      <c r="H282" s="4">
        <v>16</v>
      </c>
      <c r="I282" s="4">
        <v>352</v>
      </c>
    </row>
    <row r="283" spans="4:9" x14ac:dyDescent="0.4">
      <c r="D283" s="4" t="s">
        <v>63</v>
      </c>
      <c r="E283" s="4" t="s">
        <v>1872</v>
      </c>
      <c r="F283" s="4" t="s">
        <v>1984</v>
      </c>
      <c r="G283" s="4">
        <v>4</v>
      </c>
      <c r="H283" s="4">
        <v>32</v>
      </c>
      <c r="I283" s="4">
        <v>704</v>
      </c>
    </row>
    <row r="284" spans="4:9" x14ac:dyDescent="0.4">
      <c r="D284" s="4" t="s">
        <v>63</v>
      </c>
      <c r="E284" s="4" t="s">
        <v>1872</v>
      </c>
      <c r="F284" s="4" t="s">
        <v>1984</v>
      </c>
      <c r="G284" s="4">
        <v>8</v>
      </c>
      <c r="H284" s="4">
        <v>64</v>
      </c>
      <c r="I284" s="4">
        <v>1408</v>
      </c>
    </row>
    <row r="285" spans="4:9" x14ac:dyDescent="0.4">
      <c r="D285" s="4" t="s">
        <v>63</v>
      </c>
      <c r="E285" s="4" t="s">
        <v>1872</v>
      </c>
      <c r="F285" s="4" t="s">
        <v>1984</v>
      </c>
      <c r="G285" s="4">
        <v>12</v>
      </c>
      <c r="H285" s="4">
        <v>96</v>
      </c>
      <c r="I285" s="4">
        <v>2112</v>
      </c>
    </row>
    <row r="286" spans="4:9" x14ac:dyDescent="0.4">
      <c r="D286" s="4" t="s">
        <v>63</v>
      </c>
      <c r="E286" s="4" t="s">
        <v>1872</v>
      </c>
      <c r="F286" s="4" t="s">
        <v>1984</v>
      </c>
      <c r="G286" s="4">
        <v>12</v>
      </c>
      <c r="H286" s="4">
        <v>144</v>
      </c>
      <c r="I286" s="4">
        <v>2880</v>
      </c>
    </row>
    <row r="287" spans="4:9" x14ac:dyDescent="0.4">
      <c r="D287" s="4" t="s">
        <v>63</v>
      </c>
      <c r="E287" s="4" t="s">
        <v>1872</v>
      </c>
      <c r="F287" s="4" t="s">
        <v>1984</v>
      </c>
      <c r="G287" s="4">
        <v>16</v>
      </c>
      <c r="H287" s="4">
        <v>128</v>
      </c>
      <c r="I287" s="4">
        <v>2816</v>
      </c>
    </row>
    <row r="288" spans="4:9" x14ac:dyDescent="0.4">
      <c r="D288" s="4" t="s">
        <v>63</v>
      </c>
      <c r="E288" s="4" t="s">
        <v>1872</v>
      </c>
      <c r="F288" s="4" t="s">
        <v>1984</v>
      </c>
      <c r="G288" s="4">
        <v>16</v>
      </c>
      <c r="H288" s="4">
        <v>192</v>
      </c>
      <c r="I288" s="4">
        <v>3840</v>
      </c>
    </row>
    <row r="289" spans="4:9" x14ac:dyDescent="0.4">
      <c r="D289" s="4" t="s">
        <v>63</v>
      </c>
      <c r="E289" s="4" t="s">
        <v>1872</v>
      </c>
      <c r="F289" s="4" t="s">
        <v>1984</v>
      </c>
      <c r="G289" s="4">
        <v>32</v>
      </c>
      <c r="H289" s="4">
        <v>256</v>
      </c>
      <c r="I289" s="4">
        <v>5632</v>
      </c>
    </row>
    <row r="290" spans="4:9" x14ac:dyDescent="0.4">
      <c r="D290" s="4" t="s">
        <v>63</v>
      </c>
      <c r="E290" s="4" t="s">
        <v>1872</v>
      </c>
      <c r="F290" s="4" t="s">
        <v>1984</v>
      </c>
      <c r="G290" s="4">
        <v>32</v>
      </c>
      <c r="H290" s="4">
        <v>384</v>
      </c>
      <c r="I290" s="4">
        <v>7680</v>
      </c>
    </row>
    <row r="291" spans="4:9" x14ac:dyDescent="0.4">
      <c r="D291" s="4" t="s">
        <v>63</v>
      </c>
      <c r="E291" s="4" t="s">
        <v>1872</v>
      </c>
      <c r="F291" s="4" t="s">
        <v>1984</v>
      </c>
      <c r="G291" s="4">
        <v>64</v>
      </c>
      <c r="H291" s="4">
        <v>512</v>
      </c>
      <c r="I291" s="4">
        <v>11264</v>
      </c>
    </row>
    <row r="292" spans="4:9" x14ac:dyDescent="0.4">
      <c r="D292" s="4" t="s">
        <v>63</v>
      </c>
      <c r="E292" s="4" t="s">
        <v>1872</v>
      </c>
      <c r="F292" s="4" t="s">
        <v>1984</v>
      </c>
      <c r="G292" s="4">
        <v>72</v>
      </c>
      <c r="H292" s="4">
        <v>648</v>
      </c>
      <c r="I292" s="4">
        <v>13824</v>
      </c>
    </row>
    <row r="293" spans="4:9" x14ac:dyDescent="0.4">
      <c r="D293" s="4" t="s">
        <v>63</v>
      </c>
      <c r="E293" s="4" t="s">
        <v>1872</v>
      </c>
      <c r="F293" s="4" t="s">
        <v>1985</v>
      </c>
      <c r="G293" s="4">
        <v>1</v>
      </c>
      <c r="H293" s="4">
        <v>8</v>
      </c>
      <c r="I293" s="4">
        <v>176</v>
      </c>
    </row>
    <row r="294" spans="4:9" x14ac:dyDescent="0.4">
      <c r="D294" s="4" t="s">
        <v>63</v>
      </c>
      <c r="E294" s="4" t="s">
        <v>1872</v>
      </c>
      <c r="F294" s="4" t="s">
        <v>1985</v>
      </c>
      <c r="G294" s="4">
        <v>2</v>
      </c>
      <c r="H294" s="4">
        <v>16</v>
      </c>
      <c r="I294" s="4">
        <v>352</v>
      </c>
    </row>
    <row r="295" spans="4:9" x14ac:dyDescent="0.4">
      <c r="D295" s="4" t="s">
        <v>63</v>
      </c>
      <c r="E295" s="4" t="s">
        <v>1872</v>
      </c>
      <c r="F295" s="4" t="s">
        <v>1985</v>
      </c>
      <c r="G295" s="4">
        <v>4</v>
      </c>
      <c r="H295" s="4">
        <v>32</v>
      </c>
      <c r="I295" s="4">
        <v>704</v>
      </c>
    </row>
    <row r="296" spans="4:9" x14ac:dyDescent="0.4">
      <c r="D296" s="4" t="s">
        <v>63</v>
      </c>
      <c r="E296" s="4" t="s">
        <v>1872</v>
      </c>
      <c r="F296" s="4" t="s">
        <v>1985</v>
      </c>
      <c r="G296" s="4">
        <v>8</v>
      </c>
      <c r="H296" s="4">
        <v>64</v>
      </c>
      <c r="I296" s="4">
        <v>1408</v>
      </c>
    </row>
    <row r="297" spans="4:9" x14ac:dyDescent="0.4">
      <c r="D297" s="4" t="s">
        <v>63</v>
      </c>
      <c r="E297" s="4" t="s">
        <v>1872</v>
      </c>
      <c r="F297" s="4" t="s">
        <v>1985</v>
      </c>
      <c r="G297" s="4">
        <v>12</v>
      </c>
      <c r="H297" s="4">
        <v>96</v>
      </c>
      <c r="I297" s="4">
        <v>2112</v>
      </c>
    </row>
    <row r="298" spans="4:9" x14ac:dyDescent="0.4">
      <c r="D298" s="4" t="s">
        <v>63</v>
      </c>
      <c r="E298" s="4" t="s">
        <v>1872</v>
      </c>
      <c r="F298" s="4" t="s">
        <v>1985</v>
      </c>
      <c r="G298" s="4">
        <v>12</v>
      </c>
      <c r="H298" s="4">
        <v>144</v>
      </c>
      <c r="I298" s="4">
        <v>2880</v>
      </c>
    </row>
    <row r="299" spans="4:9" x14ac:dyDescent="0.4">
      <c r="D299" s="4" t="s">
        <v>63</v>
      </c>
      <c r="E299" s="4" t="s">
        <v>1872</v>
      </c>
      <c r="F299" s="4" t="s">
        <v>1985</v>
      </c>
      <c r="G299" s="4">
        <v>16</v>
      </c>
      <c r="H299" s="4">
        <v>128</v>
      </c>
      <c r="I299" s="4">
        <v>2816</v>
      </c>
    </row>
    <row r="300" spans="4:9" x14ac:dyDescent="0.4">
      <c r="D300" s="4" t="s">
        <v>63</v>
      </c>
      <c r="E300" s="4" t="s">
        <v>1872</v>
      </c>
      <c r="F300" s="4" t="s">
        <v>1985</v>
      </c>
      <c r="G300" s="4">
        <v>16</v>
      </c>
      <c r="H300" s="4">
        <v>192</v>
      </c>
      <c r="I300" s="4">
        <v>3840</v>
      </c>
    </row>
    <row r="301" spans="4:9" x14ac:dyDescent="0.4">
      <c r="D301" s="4" t="s">
        <v>63</v>
      </c>
      <c r="E301" s="4" t="s">
        <v>1872</v>
      </c>
      <c r="F301" s="4" t="s">
        <v>1985</v>
      </c>
      <c r="G301" s="4">
        <v>32</v>
      </c>
      <c r="H301" s="4">
        <v>256</v>
      </c>
      <c r="I301" s="4">
        <v>5632</v>
      </c>
    </row>
    <row r="302" spans="4:9" x14ac:dyDescent="0.4">
      <c r="D302" s="4" t="s">
        <v>63</v>
      </c>
      <c r="E302" s="4" t="s">
        <v>1872</v>
      </c>
      <c r="F302" s="4" t="s">
        <v>1985</v>
      </c>
      <c r="G302" s="4">
        <v>32</v>
      </c>
      <c r="H302" s="4">
        <v>384</v>
      </c>
      <c r="I302" s="4">
        <v>7680</v>
      </c>
    </row>
    <row r="303" spans="4:9" x14ac:dyDescent="0.4">
      <c r="D303" s="4" t="s">
        <v>63</v>
      </c>
      <c r="E303" s="4" t="s">
        <v>1872</v>
      </c>
      <c r="F303" s="4" t="s">
        <v>1985</v>
      </c>
      <c r="G303" s="4">
        <v>64</v>
      </c>
      <c r="H303" s="4">
        <v>512</v>
      </c>
      <c r="I303" s="4">
        <v>11264</v>
      </c>
    </row>
    <row r="304" spans="4:9" x14ac:dyDescent="0.4">
      <c r="D304" s="4" t="s">
        <v>63</v>
      </c>
      <c r="E304" s="4" t="s">
        <v>1872</v>
      </c>
      <c r="F304" s="4" t="s">
        <v>1986</v>
      </c>
      <c r="G304" s="4">
        <v>1</v>
      </c>
      <c r="H304" s="4">
        <v>8</v>
      </c>
      <c r="I304" s="4">
        <v>176</v>
      </c>
    </row>
    <row r="305" spans="4:9" x14ac:dyDescent="0.4">
      <c r="D305" s="4" t="s">
        <v>63</v>
      </c>
      <c r="E305" s="4" t="s">
        <v>1872</v>
      </c>
      <c r="F305" s="4" t="s">
        <v>1986</v>
      </c>
      <c r="G305" s="4">
        <v>2</v>
      </c>
      <c r="H305" s="4">
        <v>16</v>
      </c>
      <c r="I305" s="4">
        <v>352</v>
      </c>
    </row>
    <row r="306" spans="4:9" x14ac:dyDescent="0.4">
      <c r="D306" s="4" t="s">
        <v>63</v>
      </c>
      <c r="E306" s="4" t="s">
        <v>1872</v>
      </c>
      <c r="F306" s="4" t="s">
        <v>1986</v>
      </c>
      <c r="G306" s="4">
        <v>4</v>
      </c>
      <c r="H306" s="4">
        <v>32</v>
      </c>
      <c r="I306" s="4">
        <v>704</v>
      </c>
    </row>
    <row r="307" spans="4:9" x14ac:dyDescent="0.4">
      <c r="D307" s="4" t="s">
        <v>63</v>
      </c>
      <c r="E307" s="4" t="s">
        <v>1872</v>
      </c>
      <c r="F307" s="4" t="s">
        <v>1986</v>
      </c>
      <c r="G307" s="4">
        <v>8</v>
      </c>
      <c r="H307" s="4">
        <v>64</v>
      </c>
      <c r="I307" s="4">
        <v>1408</v>
      </c>
    </row>
    <row r="308" spans="4:9" x14ac:dyDescent="0.4">
      <c r="D308" s="4" t="s">
        <v>63</v>
      </c>
      <c r="E308" s="4" t="s">
        <v>1872</v>
      </c>
      <c r="F308" s="4" t="s">
        <v>1986</v>
      </c>
      <c r="G308" s="4">
        <v>12</v>
      </c>
      <c r="H308" s="4">
        <v>96</v>
      </c>
      <c r="I308" s="4">
        <v>2112</v>
      </c>
    </row>
    <row r="309" spans="4:9" x14ac:dyDescent="0.4">
      <c r="D309" s="4" t="s">
        <v>63</v>
      </c>
      <c r="E309" s="4" t="s">
        <v>1872</v>
      </c>
      <c r="F309" s="4" t="s">
        <v>1986</v>
      </c>
      <c r="G309" s="4">
        <v>16</v>
      </c>
      <c r="H309" s="4">
        <v>128</v>
      </c>
      <c r="I309" s="4">
        <v>2816</v>
      </c>
    </row>
    <row r="310" spans="4:9" x14ac:dyDescent="0.4">
      <c r="D310" s="4" t="s">
        <v>63</v>
      </c>
      <c r="E310" s="4" t="s">
        <v>1872</v>
      </c>
      <c r="F310" s="4" t="s">
        <v>1986</v>
      </c>
      <c r="G310" s="4">
        <v>24</v>
      </c>
      <c r="H310" s="4">
        <v>192</v>
      </c>
      <c r="I310" s="4">
        <v>4224</v>
      </c>
    </row>
    <row r="311" spans="4:9" x14ac:dyDescent="0.4">
      <c r="D311" s="4" t="s">
        <v>63</v>
      </c>
      <c r="E311" s="4" t="s">
        <v>1872</v>
      </c>
      <c r="F311" s="4" t="s">
        <v>1986</v>
      </c>
      <c r="G311" s="4">
        <v>32</v>
      </c>
      <c r="H311" s="4">
        <v>256</v>
      </c>
      <c r="I311" s="4">
        <v>5632</v>
      </c>
    </row>
    <row r="312" spans="4:9" x14ac:dyDescent="0.4">
      <c r="D312" s="4" t="s">
        <v>63</v>
      </c>
      <c r="E312" s="4" t="s">
        <v>1872</v>
      </c>
      <c r="F312" s="4" t="s">
        <v>1986</v>
      </c>
      <c r="G312" s="4">
        <v>48</v>
      </c>
      <c r="H312" s="4">
        <v>384</v>
      </c>
      <c r="I312" s="4">
        <v>8448</v>
      </c>
    </row>
    <row r="313" spans="4:9" x14ac:dyDescent="0.4">
      <c r="D313" s="4" t="s">
        <v>63</v>
      </c>
      <c r="E313" s="4" t="s">
        <v>1872</v>
      </c>
      <c r="F313" s="4" t="s">
        <v>1986</v>
      </c>
      <c r="G313" s="4">
        <v>56</v>
      </c>
      <c r="H313" s="4">
        <v>448</v>
      </c>
      <c r="I313" s="4">
        <v>9856</v>
      </c>
    </row>
    <row r="314" spans="4:9" x14ac:dyDescent="0.4">
      <c r="D314" s="4" t="s">
        <v>63</v>
      </c>
      <c r="E314" s="4" t="s">
        <v>1872</v>
      </c>
      <c r="F314" s="4" t="s">
        <v>1987</v>
      </c>
      <c r="G314" s="4">
        <v>1</v>
      </c>
      <c r="H314" s="4">
        <v>8</v>
      </c>
      <c r="I314" s="4">
        <v>165</v>
      </c>
    </row>
    <row r="315" spans="4:9" x14ac:dyDescent="0.4">
      <c r="D315" s="4" t="s">
        <v>63</v>
      </c>
      <c r="E315" s="4" t="s">
        <v>1872</v>
      </c>
      <c r="F315" s="4" t="s">
        <v>1987</v>
      </c>
      <c r="G315" s="4">
        <v>2</v>
      </c>
      <c r="H315" s="4">
        <v>16</v>
      </c>
      <c r="I315" s="4">
        <v>330</v>
      </c>
    </row>
    <row r="316" spans="4:9" x14ac:dyDescent="0.4">
      <c r="D316" s="4" t="s">
        <v>63</v>
      </c>
      <c r="E316" s="4" t="s">
        <v>1872</v>
      </c>
      <c r="F316" s="4" t="s">
        <v>1987</v>
      </c>
      <c r="G316" s="4">
        <v>4</v>
      </c>
      <c r="H316" s="4">
        <v>32</v>
      </c>
      <c r="I316" s="4">
        <v>660</v>
      </c>
    </row>
    <row r="317" spans="4:9" x14ac:dyDescent="0.4">
      <c r="D317" s="4" t="s">
        <v>63</v>
      </c>
      <c r="E317" s="4" t="s">
        <v>1872</v>
      </c>
      <c r="F317" s="4" t="s">
        <v>1987</v>
      </c>
      <c r="G317" s="4">
        <v>8</v>
      </c>
      <c r="H317" s="4">
        <v>64</v>
      </c>
      <c r="I317" s="4">
        <v>1320</v>
      </c>
    </row>
    <row r="318" spans="4:9" x14ac:dyDescent="0.4">
      <c r="D318" s="4" t="s">
        <v>63</v>
      </c>
      <c r="E318" s="4" t="s">
        <v>1872</v>
      </c>
      <c r="F318" s="4" t="s">
        <v>1987</v>
      </c>
      <c r="G318" s="4">
        <v>12</v>
      </c>
      <c r="H318" s="4">
        <v>96</v>
      </c>
      <c r="I318" s="4">
        <v>1980</v>
      </c>
    </row>
    <row r="319" spans="4:9" x14ac:dyDescent="0.4">
      <c r="D319" s="4" t="s">
        <v>63</v>
      </c>
      <c r="E319" s="4" t="s">
        <v>1872</v>
      </c>
      <c r="F319" s="4" t="s">
        <v>1987</v>
      </c>
      <c r="G319" s="4">
        <v>16</v>
      </c>
      <c r="H319" s="4">
        <v>128</v>
      </c>
      <c r="I319" s="4">
        <v>2640</v>
      </c>
    </row>
    <row r="320" spans="4:9" x14ac:dyDescent="0.4">
      <c r="D320" s="4" t="s">
        <v>63</v>
      </c>
      <c r="E320" s="4" t="s">
        <v>1872</v>
      </c>
      <c r="F320" s="4" t="s">
        <v>1987</v>
      </c>
      <c r="G320" s="4">
        <v>24</v>
      </c>
      <c r="H320" s="4">
        <v>192</v>
      </c>
      <c r="I320" s="4">
        <v>3960</v>
      </c>
    </row>
    <row r="321" spans="4:9" x14ac:dyDescent="0.4">
      <c r="D321" s="4" t="s">
        <v>63</v>
      </c>
      <c r="E321" s="4" t="s">
        <v>1872</v>
      </c>
      <c r="F321" s="4" t="s">
        <v>1987</v>
      </c>
      <c r="G321" s="4">
        <v>32</v>
      </c>
      <c r="H321" s="4">
        <v>256</v>
      </c>
      <c r="I321" s="4">
        <v>5280</v>
      </c>
    </row>
    <row r="322" spans="4:9" x14ac:dyDescent="0.4">
      <c r="D322" s="4" t="s">
        <v>63</v>
      </c>
      <c r="E322" s="4" t="s">
        <v>1872</v>
      </c>
      <c r="F322" s="4" t="s">
        <v>1961</v>
      </c>
      <c r="G322" s="4">
        <v>4</v>
      </c>
      <c r="H322" s="4">
        <v>8</v>
      </c>
      <c r="I322" s="4">
        <v>376</v>
      </c>
    </row>
    <row r="323" spans="4:9" x14ac:dyDescent="0.4">
      <c r="D323" s="4" t="s">
        <v>63</v>
      </c>
      <c r="E323" s="4" t="s">
        <v>1872</v>
      </c>
      <c r="F323" s="4" t="s">
        <v>1961</v>
      </c>
      <c r="G323" s="4">
        <v>4</v>
      </c>
      <c r="H323" s="4">
        <v>16</v>
      </c>
      <c r="I323" s="4">
        <v>564</v>
      </c>
    </row>
    <row r="324" spans="4:9" x14ac:dyDescent="0.4">
      <c r="D324" s="4" t="s">
        <v>63</v>
      </c>
      <c r="E324" s="4" t="s">
        <v>1872</v>
      </c>
      <c r="F324" s="4" t="s">
        <v>1961</v>
      </c>
      <c r="G324" s="4">
        <v>8</v>
      </c>
      <c r="H324" s="4">
        <v>16</v>
      </c>
      <c r="I324" s="4">
        <v>752</v>
      </c>
    </row>
    <row r="325" spans="4:9" x14ac:dyDescent="0.4">
      <c r="D325" s="4" t="s">
        <v>63</v>
      </c>
      <c r="E325" s="4" t="s">
        <v>1872</v>
      </c>
      <c r="F325" s="4" t="s">
        <v>1961</v>
      </c>
      <c r="G325" s="4">
        <v>8</v>
      </c>
      <c r="H325" s="4">
        <v>32</v>
      </c>
      <c r="I325" s="4">
        <v>1128</v>
      </c>
    </row>
    <row r="326" spans="4:9" x14ac:dyDescent="0.4">
      <c r="D326" s="4" t="s">
        <v>63</v>
      </c>
      <c r="E326" s="4" t="s">
        <v>1872</v>
      </c>
      <c r="F326" s="4" t="s">
        <v>1961</v>
      </c>
      <c r="G326" s="4">
        <v>16</v>
      </c>
      <c r="H326" s="4">
        <v>32</v>
      </c>
      <c r="I326" s="4">
        <v>1504</v>
      </c>
    </row>
    <row r="327" spans="4:9" x14ac:dyDescent="0.4">
      <c r="D327" s="4" t="s">
        <v>63</v>
      </c>
      <c r="E327" s="4" t="s">
        <v>1872</v>
      </c>
      <c r="F327" s="4" t="s">
        <v>1961</v>
      </c>
      <c r="G327" s="4">
        <v>16</v>
      </c>
      <c r="H327" s="4">
        <v>64</v>
      </c>
      <c r="I327" s="4">
        <v>2256</v>
      </c>
    </row>
    <row r="328" spans="4:9" x14ac:dyDescent="0.4">
      <c r="D328" s="4" t="s">
        <v>63</v>
      </c>
      <c r="E328" s="4" t="s">
        <v>1872</v>
      </c>
      <c r="F328" s="4" t="s">
        <v>1961</v>
      </c>
      <c r="G328" s="4">
        <v>32</v>
      </c>
      <c r="H328" s="4">
        <v>128</v>
      </c>
      <c r="I328" s="4">
        <v>4512</v>
      </c>
    </row>
    <row r="329" spans="4:9" x14ac:dyDescent="0.4">
      <c r="D329" s="4" t="s">
        <v>63</v>
      </c>
      <c r="E329" s="4" t="s">
        <v>1872</v>
      </c>
      <c r="F329" s="4" t="s">
        <v>1961</v>
      </c>
      <c r="G329" s="4">
        <v>46</v>
      </c>
      <c r="H329" s="4">
        <v>216</v>
      </c>
      <c r="I329" s="4">
        <v>7238</v>
      </c>
    </row>
    <row r="330" spans="4:9" x14ac:dyDescent="0.4">
      <c r="D330" s="4" t="s">
        <v>63</v>
      </c>
      <c r="E330" s="4" t="s">
        <v>1872</v>
      </c>
      <c r="F330" s="4" t="s">
        <v>1961</v>
      </c>
      <c r="G330" s="4">
        <v>64</v>
      </c>
      <c r="H330" s="4">
        <v>256</v>
      </c>
      <c r="I330" s="4">
        <v>9024</v>
      </c>
    </row>
    <row r="331" spans="4:9" x14ac:dyDescent="0.4">
      <c r="D331" s="4" t="s">
        <v>63</v>
      </c>
      <c r="E331" s="4" t="s">
        <v>1872</v>
      </c>
      <c r="F331" s="4" t="s">
        <v>1961</v>
      </c>
      <c r="G331" s="4">
        <v>80</v>
      </c>
      <c r="H331" s="4">
        <v>320</v>
      </c>
      <c r="I331" s="4">
        <v>11280</v>
      </c>
    </row>
    <row r="332" spans="4:9" x14ac:dyDescent="0.4">
      <c r="D332" s="4" t="s">
        <v>63</v>
      </c>
      <c r="E332" s="4" t="s">
        <v>1872</v>
      </c>
      <c r="F332" s="4" t="s">
        <v>1961</v>
      </c>
      <c r="G332" s="4">
        <v>92</v>
      </c>
      <c r="H332" s="4">
        <v>432</v>
      </c>
      <c r="I332" s="4">
        <v>14476</v>
      </c>
    </row>
    <row r="333" spans="4:9" x14ac:dyDescent="0.4">
      <c r="D333" s="4" t="s">
        <v>63</v>
      </c>
      <c r="E333" s="4" t="s">
        <v>1872</v>
      </c>
      <c r="F333" s="4" t="s">
        <v>1962</v>
      </c>
      <c r="G333" s="4">
        <v>4</v>
      </c>
      <c r="H333" s="4">
        <v>8</v>
      </c>
      <c r="I333" s="4">
        <v>400</v>
      </c>
    </row>
    <row r="334" spans="4:9" x14ac:dyDescent="0.4">
      <c r="D334" s="4" t="s">
        <v>63</v>
      </c>
      <c r="E334" s="4" t="s">
        <v>1872</v>
      </c>
      <c r="F334" s="4" t="s">
        <v>1962</v>
      </c>
      <c r="G334" s="4">
        <v>4</v>
      </c>
      <c r="H334" s="4">
        <v>16</v>
      </c>
      <c r="I334" s="4">
        <v>600</v>
      </c>
    </row>
    <row r="335" spans="4:9" x14ac:dyDescent="0.4">
      <c r="D335" s="4" t="s">
        <v>63</v>
      </c>
      <c r="E335" s="4" t="s">
        <v>1872</v>
      </c>
      <c r="F335" s="4" t="s">
        <v>1962</v>
      </c>
      <c r="G335" s="4">
        <v>8</v>
      </c>
      <c r="H335" s="4">
        <v>16</v>
      </c>
      <c r="I335" s="4">
        <v>800</v>
      </c>
    </row>
    <row r="336" spans="4:9" x14ac:dyDescent="0.4">
      <c r="D336" s="4" t="s">
        <v>63</v>
      </c>
      <c r="E336" s="4" t="s">
        <v>1872</v>
      </c>
      <c r="F336" s="4" t="s">
        <v>1962</v>
      </c>
      <c r="G336" s="4">
        <v>8</v>
      </c>
      <c r="H336" s="4">
        <v>32</v>
      </c>
      <c r="I336" s="4">
        <v>1200</v>
      </c>
    </row>
    <row r="337" spans="4:9" x14ac:dyDescent="0.4">
      <c r="D337" s="4" t="s">
        <v>63</v>
      </c>
      <c r="E337" s="4" t="s">
        <v>1872</v>
      </c>
      <c r="F337" s="4" t="s">
        <v>1962</v>
      </c>
      <c r="G337" s="4">
        <v>16</v>
      </c>
      <c r="H337" s="4">
        <v>32</v>
      </c>
      <c r="I337" s="4">
        <v>1600</v>
      </c>
    </row>
    <row r="338" spans="4:9" x14ac:dyDescent="0.4">
      <c r="D338" s="4" t="s">
        <v>63</v>
      </c>
      <c r="E338" s="4" t="s">
        <v>1872</v>
      </c>
      <c r="F338" s="4" t="s">
        <v>1962</v>
      </c>
      <c r="G338" s="4">
        <v>16</v>
      </c>
      <c r="H338" s="4">
        <v>64</v>
      </c>
      <c r="I338" s="4">
        <v>2400</v>
      </c>
    </row>
    <row r="339" spans="4:9" x14ac:dyDescent="0.4">
      <c r="D339" s="4" t="s">
        <v>63</v>
      </c>
      <c r="E339" s="4" t="s">
        <v>1872</v>
      </c>
      <c r="F339" s="4" t="s">
        <v>1962</v>
      </c>
      <c r="G339" s="4">
        <v>32</v>
      </c>
      <c r="H339" s="4">
        <v>64</v>
      </c>
      <c r="I339" s="4">
        <v>3200</v>
      </c>
    </row>
    <row r="340" spans="4:9" x14ac:dyDescent="0.4">
      <c r="D340" s="4" t="s">
        <v>63</v>
      </c>
      <c r="E340" s="4" t="s">
        <v>1872</v>
      </c>
      <c r="F340" s="4" t="s">
        <v>1962</v>
      </c>
      <c r="G340" s="4">
        <v>32</v>
      </c>
      <c r="H340" s="4">
        <v>128</v>
      </c>
      <c r="I340" s="4">
        <v>4800</v>
      </c>
    </row>
    <row r="341" spans="4:9" x14ac:dyDescent="0.4">
      <c r="D341" s="4" t="s">
        <v>63</v>
      </c>
      <c r="E341" s="4" t="s">
        <v>1872</v>
      </c>
      <c r="F341" s="4" t="s">
        <v>1962</v>
      </c>
      <c r="G341" s="4">
        <v>48</v>
      </c>
      <c r="H341" s="4">
        <v>96</v>
      </c>
      <c r="I341" s="4">
        <v>4800</v>
      </c>
    </row>
    <row r="342" spans="4:9" x14ac:dyDescent="0.4">
      <c r="D342" s="4" t="s">
        <v>63</v>
      </c>
      <c r="E342" s="4" t="s">
        <v>1872</v>
      </c>
      <c r="F342" s="4" t="s">
        <v>1962</v>
      </c>
      <c r="G342" s="4">
        <v>48</v>
      </c>
      <c r="H342" s="4">
        <v>192</v>
      </c>
      <c r="I342" s="4">
        <v>7200</v>
      </c>
    </row>
    <row r="343" spans="4:9" x14ac:dyDescent="0.4">
      <c r="D343" s="4" t="s">
        <v>63</v>
      </c>
      <c r="E343" s="4" t="s">
        <v>1872</v>
      </c>
      <c r="F343" s="4" t="s">
        <v>1962</v>
      </c>
      <c r="G343" s="4">
        <v>52</v>
      </c>
      <c r="H343" s="4">
        <v>184</v>
      </c>
      <c r="I343" s="4">
        <v>7200</v>
      </c>
    </row>
    <row r="344" spans="4:9" x14ac:dyDescent="0.4">
      <c r="D344" s="4" t="s">
        <v>63</v>
      </c>
      <c r="E344" s="4" t="s">
        <v>1872</v>
      </c>
      <c r="F344" s="4" t="s">
        <v>1962</v>
      </c>
      <c r="G344" s="4">
        <v>64</v>
      </c>
      <c r="H344" s="4">
        <v>128</v>
      </c>
      <c r="I344" s="4">
        <v>6400</v>
      </c>
    </row>
    <row r="345" spans="4:9" x14ac:dyDescent="0.4">
      <c r="D345" s="4" t="s">
        <v>63</v>
      </c>
      <c r="E345" s="4" t="s">
        <v>1872</v>
      </c>
      <c r="F345" s="4" t="s">
        <v>1962</v>
      </c>
      <c r="G345" s="4">
        <v>64</v>
      </c>
      <c r="H345" s="4">
        <v>256</v>
      </c>
      <c r="I345" s="4">
        <v>9600</v>
      </c>
    </row>
    <row r="346" spans="4:9" x14ac:dyDescent="0.4">
      <c r="D346" s="4" t="s">
        <v>63</v>
      </c>
      <c r="E346" s="4" t="s">
        <v>1872</v>
      </c>
      <c r="F346" s="4" t="s">
        <v>1962</v>
      </c>
      <c r="G346" s="4">
        <v>104</v>
      </c>
      <c r="H346" s="4">
        <v>368</v>
      </c>
      <c r="I346" s="4">
        <v>14400</v>
      </c>
    </row>
    <row r="347" spans="4:9" x14ac:dyDescent="0.4">
      <c r="D347" s="4" t="s">
        <v>63</v>
      </c>
      <c r="E347" s="4" t="s">
        <v>1872</v>
      </c>
      <c r="F347" s="4" t="s">
        <v>1963</v>
      </c>
      <c r="G347" s="4">
        <v>4</v>
      </c>
      <c r="H347" s="4">
        <v>8</v>
      </c>
      <c r="I347" s="4">
        <v>452</v>
      </c>
    </row>
    <row r="348" spans="4:9" x14ac:dyDescent="0.4">
      <c r="D348" s="4" t="s">
        <v>63</v>
      </c>
      <c r="E348" s="4" t="s">
        <v>1872</v>
      </c>
      <c r="F348" s="4" t="s">
        <v>1963</v>
      </c>
      <c r="G348" s="4">
        <v>4</v>
      </c>
      <c r="H348" s="4">
        <v>16</v>
      </c>
      <c r="I348" s="4">
        <v>678</v>
      </c>
    </row>
    <row r="349" spans="4:9" x14ac:dyDescent="0.4">
      <c r="D349" s="4" t="s">
        <v>63</v>
      </c>
      <c r="E349" s="4" t="s">
        <v>1872</v>
      </c>
      <c r="F349" s="4" t="s">
        <v>1963</v>
      </c>
      <c r="G349" s="4">
        <v>8</v>
      </c>
      <c r="H349" s="4">
        <v>16</v>
      </c>
      <c r="I349" s="4">
        <v>904</v>
      </c>
    </row>
    <row r="350" spans="4:9" x14ac:dyDescent="0.4">
      <c r="D350" s="4" t="s">
        <v>63</v>
      </c>
      <c r="E350" s="4" t="s">
        <v>1872</v>
      </c>
      <c r="F350" s="4" t="s">
        <v>1963</v>
      </c>
      <c r="G350" s="4">
        <v>8</v>
      </c>
      <c r="H350" s="4">
        <v>32</v>
      </c>
      <c r="I350" s="4">
        <v>1356</v>
      </c>
    </row>
    <row r="351" spans="4:9" x14ac:dyDescent="0.4">
      <c r="D351" s="4" t="s">
        <v>63</v>
      </c>
      <c r="E351" s="4" t="s">
        <v>1872</v>
      </c>
      <c r="F351" s="4" t="s">
        <v>1963</v>
      </c>
      <c r="G351" s="4">
        <v>16</v>
      </c>
      <c r="H351" s="4">
        <v>32</v>
      </c>
      <c r="I351" s="4">
        <v>1632</v>
      </c>
    </row>
    <row r="352" spans="4:9" x14ac:dyDescent="0.4">
      <c r="D352" s="4" t="s">
        <v>63</v>
      </c>
      <c r="E352" s="4" t="s">
        <v>1872</v>
      </c>
      <c r="F352" s="4" t="s">
        <v>1963</v>
      </c>
      <c r="G352" s="4">
        <v>16</v>
      </c>
      <c r="H352" s="4">
        <v>64</v>
      </c>
      <c r="I352" s="4">
        <v>2712</v>
      </c>
    </row>
    <row r="353" spans="4:9" x14ac:dyDescent="0.4">
      <c r="D353" s="4" t="s">
        <v>63</v>
      </c>
      <c r="E353" s="4" t="s">
        <v>1872</v>
      </c>
      <c r="F353" s="4" t="s">
        <v>1963</v>
      </c>
      <c r="G353" s="4">
        <v>32</v>
      </c>
      <c r="H353" s="4">
        <v>174</v>
      </c>
      <c r="I353" s="4">
        <v>6723.5</v>
      </c>
    </row>
    <row r="354" spans="4:9" x14ac:dyDescent="0.4">
      <c r="D354" s="4" t="s">
        <v>63</v>
      </c>
      <c r="E354" s="4" t="s">
        <v>1872</v>
      </c>
      <c r="F354" s="4" t="s">
        <v>1963</v>
      </c>
      <c r="G354" s="4">
        <v>64</v>
      </c>
      <c r="H354" s="4">
        <v>348</v>
      </c>
      <c r="I354" s="4">
        <v>13447</v>
      </c>
    </row>
    <row r="355" spans="4:9" x14ac:dyDescent="0.4">
      <c r="D355" s="4" t="s">
        <v>63</v>
      </c>
      <c r="E355" s="4" t="s">
        <v>1872</v>
      </c>
      <c r="F355" s="4" t="s">
        <v>1960</v>
      </c>
      <c r="G355" s="4">
        <v>4</v>
      </c>
      <c r="H355" s="4">
        <v>8</v>
      </c>
      <c r="I355" s="4">
        <v>452</v>
      </c>
    </row>
    <row r="356" spans="4:9" x14ac:dyDescent="0.4">
      <c r="D356" s="4" t="s">
        <v>63</v>
      </c>
      <c r="E356" s="4" t="s">
        <v>1872</v>
      </c>
      <c r="F356" s="4" t="s">
        <v>1960</v>
      </c>
      <c r="G356" s="4">
        <v>4</v>
      </c>
      <c r="H356" s="4">
        <v>16</v>
      </c>
      <c r="I356" s="4">
        <v>678</v>
      </c>
    </row>
    <row r="357" spans="4:9" x14ac:dyDescent="0.4">
      <c r="D357" s="4" t="s">
        <v>63</v>
      </c>
      <c r="E357" s="4" t="s">
        <v>1872</v>
      </c>
      <c r="F357" s="4" t="s">
        <v>1960</v>
      </c>
      <c r="G357" s="4">
        <v>8</v>
      </c>
      <c r="H357" s="4">
        <v>16</v>
      </c>
      <c r="I357" s="4">
        <v>904</v>
      </c>
    </row>
    <row r="358" spans="4:9" x14ac:dyDescent="0.4">
      <c r="D358" s="4" t="s">
        <v>63</v>
      </c>
      <c r="E358" s="4" t="s">
        <v>1872</v>
      </c>
      <c r="F358" s="4" t="s">
        <v>1960</v>
      </c>
      <c r="G358" s="4">
        <v>8</v>
      </c>
      <c r="H358" s="4">
        <v>32</v>
      </c>
      <c r="I358" s="4">
        <v>1356</v>
      </c>
    </row>
    <row r="359" spans="4:9" x14ac:dyDescent="0.4">
      <c r="D359" s="4" t="s">
        <v>63</v>
      </c>
      <c r="E359" s="4" t="s">
        <v>1872</v>
      </c>
      <c r="F359" s="4" t="s">
        <v>1960</v>
      </c>
      <c r="G359" s="4">
        <v>16</v>
      </c>
      <c r="H359" s="4">
        <v>32</v>
      </c>
      <c r="I359" s="4">
        <v>1808</v>
      </c>
    </row>
    <row r="360" spans="4:9" x14ac:dyDescent="0.4">
      <c r="D360" s="4" t="s">
        <v>63</v>
      </c>
      <c r="E360" s="4" t="s">
        <v>1872</v>
      </c>
      <c r="F360" s="4" t="s">
        <v>1960</v>
      </c>
      <c r="G360" s="4">
        <v>16</v>
      </c>
      <c r="H360" s="4">
        <v>64</v>
      </c>
      <c r="I360" s="4">
        <v>2712</v>
      </c>
    </row>
    <row r="361" spans="4:9" x14ac:dyDescent="0.4">
      <c r="D361" s="4" t="s">
        <v>63</v>
      </c>
      <c r="E361" s="4" t="s">
        <v>1872</v>
      </c>
      <c r="F361" s="4" t="s">
        <v>1960</v>
      </c>
      <c r="G361" s="4">
        <v>32</v>
      </c>
      <c r="H361" s="4">
        <v>64</v>
      </c>
      <c r="I361" s="4">
        <v>3616</v>
      </c>
    </row>
    <row r="362" spans="4:9" x14ac:dyDescent="0.4">
      <c r="D362" s="4" t="s">
        <v>63</v>
      </c>
      <c r="E362" s="4" t="s">
        <v>1872</v>
      </c>
      <c r="F362" s="4" t="s">
        <v>1960</v>
      </c>
      <c r="G362" s="4">
        <v>32</v>
      </c>
      <c r="H362" s="4">
        <v>128</v>
      </c>
      <c r="I362" s="4">
        <v>5424</v>
      </c>
    </row>
    <row r="363" spans="4:9" x14ac:dyDescent="0.4">
      <c r="D363" s="4" t="s">
        <v>63</v>
      </c>
      <c r="E363" s="4" t="s">
        <v>1872</v>
      </c>
      <c r="F363" s="4" t="s">
        <v>1964</v>
      </c>
      <c r="G363" s="4">
        <v>4</v>
      </c>
      <c r="H363" s="4">
        <v>8</v>
      </c>
      <c r="I363" s="4">
        <v>560</v>
      </c>
    </row>
    <row r="364" spans="4:9" x14ac:dyDescent="0.4">
      <c r="D364" s="4" t="s">
        <v>63</v>
      </c>
      <c r="E364" s="4" t="s">
        <v>1872</v>
      </c>
      <c r="F364" s="4" t="s">
        <v>1964</v>
      </c>
      <c r="G364" s="4">
        <v>4</v>
      </c>
      <c r="H364" s="4">
        <v>16</v>
      </c>
      <c r="I364" s="4">
        <v>840</v>
      </c>
    </row>
    <row r="365" spans="4:9" x14ac:dyDescent="0.4">
      <c r="D365" s="4" t="s">
        <v>63</v>
      </c>
      <c r="E365" s="4" t="s">
        <v>1872</v>
      </c>
      <c r="F365" s="4" t="s">
        <v>1964</v>
      </c>
      <c r="G365" s="4">
        <v>8</v>
      </c>
      <c r="H365" s="4">
        <v>16</v>
      </c>
      <c r="I365" s="4">
        <v>1120</v>
      </c>
    </row>
    <row r="366" spans="4:9" x14ac:dyDescent="0.4">
      <c r="D366" s="4" t="s">
        <v>63</v>
      </c>
      <c r="E366" s="4" t="s">
        <v>1872</v>
      </c>
      <c r="F366" s="4" t="s">
        <v>1964</v>
      </c>
      <c r="G366" s="4">
        <v>8</v>
      </c>
      <c r="H366" s="4">
        <v>32</v>
      </c>
      <c r="I366" s="4">
        <v>1680</v>
      </c>
    </row>
    <row r="367" spans="4:9" x14ac:dyDescent="0.4">
      <c r="D367" s="4" t="s">
        <v>63</v>
      </c>
      <c r="E367" s="4" t="s">
        <v>1872</v>
      </c>
      <c r="F367" s="4" t="s">
        <v>1964</v>
      </c>
      <c r="G367" s="4">
        <v>16</v>
      </c>
      <c r="H367" s="4">
        <v>32</v>
      </c>
      <c r="I367" s="4">
        <v>2240</v>
      </c>
    </row>
    <row r="368" spans="4:9" x14ac:dyDescent="0.4">
      <c r="D368" s="4" t="s">
        <v>63</v>
      </c>
      <c r="E368" s="4" t="s">
        <v>1872</v>
      </c>
      <c r="F368" s="4" t="s">
        <v>1964</v>
      </c>
      <c r="G368" s="4">
        <v>16</v>
      </c>
      <c r="H368" s="4">
        <v>64</v>
      </c>
      <c r="I368" s="4">
        <v>3360</v>
      </c>
    </row>
    <row r="369" spans="4:9" x14ac:dyDescent="0.4">
      <c r="D369" s="4" t="s">
        <v>63</v>
      </c>
      <c r="E369" s="4" t="s">
        <v>1872</v>
      </c>
      <c r="F369" s="4" t="s">
        <v>1964</v>
      </c>
      <c r="G369" s="4">
        <v>32</v>
      </c>
      <c r="H369" s="4">
        <v>64</v>
      </c>
      <c r="I369" s="4">
        <v>4480</v>
      </c>
    </row>
    <row r="370" spans="4:9" x14ac:dyDescent="0.4">
      <c r="D370" s="4" t="s">
        <v>63</v>
      </c>
      <c r="E370" s="4" t="s">
        <v>1872</v>
      </c>
      <c r="F370" s="4" t="s">
        <v>1964</v>
      </c>
      <c r="G370" s="4">
        <v>32</v>
      </c>
      <c r="H370" s="4">
        <v>128</v>
      </c>
      <c r="I370" s="4">
        <v>6720</v>
      </c>
    </row>
    <row r="371" spans="4:9" x14ac:dyDescent="0.4">
      <c r="D371" s="4" t="s">
        <v>63</v>
      </c>
      <c r="E371" s="4" t="s">
        <v>1872</v>
      </c>
      <c r="F371" s="4" t="s">
        <v>1965</v>
      </c>
      <c r="G371" s="4">
        <v>4</v>
      </c>
      <c r="H371" s="4">
        <v>8</v>
      </c>
      <c r="I371" s="4">
        <v>528</v>
      </c>
    </row>
    <row r="372" spans="4:9" x14ac:dyDescent="0.4">
      <c r="D372" s="4" t="s">
        <v>63</v>
      </c>
      <c r="E372" s="4" t="s">
        <v>1872</v>
      </c>
      <c r="F372" s="4" t="s">
        <v>1965</v>
      </c>
      <c r="G372" s="4">
        <v>4</v>
      </c>
      <c r="H372" s="4">
        <v>16</v>
      </c>
      <c r="I372" s="4">
        <v>792</v>
      </c>
    </row>
    <row r="373" spans="4:9" x14ac:dyDescent="0.4">
      <c r="D373" s="4" t="s">
        <v>63</v>
      </c>
      <c r="E373" s="4" t="s">
        <v>1872</v>
      </c>
      <c r="F373" s="4" t="s">
        <v>1965</v>
      </c>
      <c r="G373" s="4">
        <v>8</v>
      </c>
      <c r="H373" s="4">
        <v>16</v>
      </c>
      <c r="I373" s="4">
        <v>1056</v>
      </c>
    </row>
    <row r="374" spans="4:9" x14ac:dyDescent="0.4">
      <c r="D374" s="4" t="s">
        <v>63</v>
      </c>
      <c r="E374" s="4" t="s">
        <v>1872</v>
      </c>
      <c r="F374" s="4" t="s">
        <v>1965</v>
      </c>
      <c r="G374" s="4">
        <v>8</v>
      </c>
      <c r="H374" s="4">
        <v>32</v>
      </c>
      <c r="I374" s="4">
        <v>1584</v>
      </c>
    </row>
    <row r="375" spans="4:9" x14ac:dyDescent="0.4">
      <c r="D375" s="4" t="s">
        <v>63</v>
      </c>
      <c r="E375" s="4" t="s">
        <v>1872</v>
      </c>
      <c r="F375" s="4" t="s">
        <v>1965</v>
      </c>
      <c r="G375" s="4">
        <v>16</v>
      </c>
      <c r="H375" s="4">
        <v>32</v>
      </c>
      <c r="I375" s="4">
        <v>2112</v>
      </c>
    </row>
    <row r="376" spans="4:9" x14ac:dyDescent="0.4">
      <c r="D376" s="4" t="s">
        <v>63</v>
      </c>
      <c r="E376" s="4" t="s">
        <v>1872</v>
      </c>
      <c r="F376" s="4" t="s">
        <v>1965</v>
      </c>
      <c r="G376" s="4">
        <v>16</v>
      </c>
      <c r="H376" s="4">
        <v>64</v>
      </c>
      <c r="I376" s="4">
        <v>3168</v>
      </c>
    </row>
    <row r="377" spans="4:9" x14ac:dyDescent="0.4">
      <c r="D377" s="4" t="s">
        <v>63</v>
      </c>
      <c r="E377" s="4" t="s">
        <v>1872</v>
      </c>
      <c r="F377" s="4" t="s">
        <v>1965</v>
      </c>
      <c r="G377" s="4">
        <v>32</v>
      </c>
      <c r="H377" s="4">
        <v>64</v>
      </c>
      <c r="I377" s="4">
        <v>4224</v>
      </c>
    </row>
    <row r="378" spans="4:9" x14ac:dyDescent="0.4">
      <c r="D378" s="4" t="s">
        <v>63</v>
      </c>
      <c r="E378" s="4" t="s">
        <v>1872</v>
      </c>
      <c r="F378" s="4" t="s">
        <v>1965</v>
      </c>
      <c r="G378" s="4">
        <v>32</v>
      </c>
      <c r="H378" s="4">
        <v>96</v>
      </c>
      <c r="I378" s="4">
        <v>5280</v>
      </c>
    </row>
    <row r="379" spans="4:9" x14ac:dyDescent="0.4">
      <c r="D379" s="4" t="s">
        <v>63</v>
      </c>
      <c r="E379" s="4" t="s">
        <v>1872</v>
      </c>
      <c r="F379" s="4" t="s">
        <v>1991</v>
      </c>
      <c r="G379" s="4">
        <v>4</v>
      </c>
      <c r="H379" s="4">
        <v>20</v>
      </c>
      <c r="I379" s="4">
        <v>2000</v>
      </c>
    </row>
    <row r="380" spans="4:9" x14ac:dyDescent="0.4">
      <c r="D380" s="4" t="s">
        <v>63</v>
      </c>
      <c r="E380" s="4" t="s">
        <v>1872</v>
      </c>
      <c r="F380" s="4" t="s">
        <v>1991</v>
      </c>
      <c r="G380" s="4">
        <v>8</v>
      </c>
      <c r="H380" s="4">
        <v>40</v>
      </c>
      <c r="I380" s="4">
        <v>4000</v>
      </c>
    </row>
    <row r="381" spans="4:9" x14ac:dyDescent="0.4">
      <c r="D381" s="4" t="s">
        <v>63</v>
      </c>
      <c r="E381" s="4" t="s">
        <v>1872</v>
      </c>
      <c r="F381" s="4" t="s">
        <v>1990</v>
      </c>
      <c r="G381" s="4">
        <v>4</v>
      </c>
      <c r="H381" s="4">
        <v>20</v>
      </c>
      <c r="I381" s="4">
        <v>975</v>
      </c>
    </row>
    <row r="382" spans="4:9" x14ac:dyDescent="0.4">
      <c r="D382" s="4" t="s">
        <v>63</v>
      </c>
      <c r="E382" s="4" t="s">
        <v>1872</v>
      </c>
      <c r="F382" s="4" t="s">
        <v>1990</v>
      </c>
      <c r="G382" s="4">
        <v>8</v>
      </c>
      <c r="H382" s="4">
        <v>32</v>
      </c>
      <c r="I382" s="4">
        <v>2500</v>
      </c>
    </row>
    <row r="383" spans="4:9" x14ac:dyDescent="0.4">
      <c r="D383" s="4" t="s">
        <v>63</v>
      </c>
      <c r="E383" s="4" t="s">
        <v>1872</v>
      </c>
      <c r="F383" s="4" t="s">
        <v>1990</v>
      </c>
      <c r="G383" s="4">
        <v>10</v>
      </c>
      <c r="H383" s="4">
        <v>40</v>
      </c>
      <c r="I383" s="4">
        <v>2000</v>
      </c>
    </row>
    <row r="384" spans="4:9" x14ac:dyDescent="0.4">
      <c r="D384" s="4" t="s">
        <v>63</v>
      </c>
      <c r="E384" s="4" t="s">
        <v>1872</v>
      </c>
      <c r="F384" s="4" t="s">
        <v>1990</v>
      </c>
      <c r="G384" s="4">
        <v>20</v>
      </c>
      <c r="H384" s="4">
        <v>80</v>
      </c>
      <c r="I384" s="4">
        <v>4000</v>
      </c>
    </row>
    <row r="385" spans="4:9" x14ac:dyDescent="0.4">
      <c r="D385" s="4" t="s">
        <v>63</v>
      </c>
      <c r="E385" s="4" t="s">
        <v>1872</v>
      </c>
      <c r="F385" s="4" t="s">
        <v>1990</v>
      </c>
      <c r="G385" s="4">
        <v>32</v>
      </c>
      <c r="H385" s="4">
        <v>128</v>
      </c>
      <c r="I385" s="4">
        <v>5500</v>
      </c>
    </row>
    <row r="386" spans="4:9" x14ac:dyDescent="0.4">
      <c r="D386" s="4" t="s">
        <v>63</v>
      </c>
      <c r="E386" s="4" t="s">
        <v>1872</v>
      </c>
      <c r="F386" s="4" t="s">
        <v>1990</v>
      </c>
      <c r="G386" s="4">
        <v>40</v>
      </c>
      <c r="H386" s="4">
        <v>160</v>
      </c>
      <c r="I386" s="4">
        <v>8000</v>
      </c>
    </row>
    <row r="387" spans="4:9" x14ac:dyDescent="0.4">
      <c r="D387" s="4" t="s">
        <v>63</v>
      </c>
      <c r="E387" s="4" t="s">
        <v>1872</v>
      </c>
      <c r="F387" s="4" t="s">
        <v>1990</v>
      </c>
      <c r="G387" s="4">
        <v>80</v>
      </c>
      <c r="H387" s="4">
        <v>320</v>
      </c>
      <c r="I387" s="4">
        <v>16000</v>
      </c>
    </row>
    <row r="388" spans="4:9" x14ac:dyDescent="0.4">
      <c r="D388" s="4" t="s">
        <v>63</v>
      </c>
      <c r="E388" s="4" t="s">
        <v>1872</v>
      </c>
      <c r="F388" s="4" t="s">
        <v>1989</v>
      </c>
      <c r="G388" s="4">
        <v>6</v>
      </c>
      <c r="H388" s="4">
        <v>56</v>
      </c>
      <c r="I388" s="4">
        <v>4400</v>
      </c>
    </row>
    <row r="389" spans="4:9" x14ac:dyDescent="0.4">
      <c r="D389" s="4" t="s">
        <v>63</v>
      </c>
      <c r="E389" s="4" t="s">
        <v>1872</v>
      </c>
      <c r="F389" s="4" t="s">
        <v>1989</v>
      </c>
      <c r="G389" s="4">
        <v>14</v>
      </c>
      <c r="H389" s="4">
        <v>112</v>
      </c>
      <c r="I389" s="4">
        <v>9000</v>
      </c>
    </row>
    <row r="390" spans="4:9" x14ac:dyDescent="0.4">
      <c r="D390" s="4" t="s">
        <v>63</v>
      </c>
      <c r="E390" s="4" t="s">
        <v>1872</v>
      </c>
      <c r="F390" s="4" t="s">
        <v>1989</v>
      </c>
      <c r="G390" s="4">
        <v>28</v>
      </c>
      <c r="H390" s="4">
        <v>224</v>
      </c>
      <c r="I390" s="4">
        <v>18000</v>
      </c>
    </row>
    <row r="391" spans="4:9" x14ac:dyDescent="0.4">
      <c r="D391" s="4" t="s">
        <v>63</v>
      </c>
      <c r="E391" s="4" t="s">
        <v>1872</v>
      </c>
      <c r="F391" s="4" t="s">
        <v>1989</v>
      </c>
      <c r="G391" s="4">
        <v>56</v>
      </c>
      <c r="H391" s="4">
        <v>448</v>
      </c>
      <c r="I391" s="4">
        <v>36000</v>
      </c>
    </row>
    <row r="392" spans="4:9" x14ac:dyDescent="0.4">
      <c r="D392" s="4" t="s">
        <v>63</v>
      </c>
      <c r="E392" s="4" t="s">
        <v>1872</v>
      </c>
      <c r="F392" s="4" t="s">
        <v>1993</v>
      </c>
      <c r="G392" s="4">
        <v>8</v>
      </c>
      <c r="H392" s="4">
        <v>40</v>
      </c>
      <c r="I392" s="4">
        <v>5190</v>
      </c>
    </row>
    <row r="393" spans="4:9" x14ac:dyDescent="0.4">
      <c r="D393" s="4" t="s">
        <v>63</v>
      </c>
      <c r="E393" s="4" t="s">
        <v>1872</v>
      </c>
      <c r="F393" s="4" t="s">
        <v>1993</v>
      </c>
      <c r="G393" s="4">
        <v>18</v>
      </c>
      <c r="H393" s="4">
        <v>80</v>
      </c>
      <c r="I393" s="4">
        <v>10500</v>
      </c>
    </row>
    <row r="394" spans="4:9" x14ac:dyDescent="0.4">
      <c r="D394" s="4" t="s">
        <v>63</v>
      </c>
      <c r="E394" s="4" t="s">
        <v>1872</v>
      </c>
      <c r="F394" s="4" t="s">
        <v>1993</v>
      </c>
      <c r="G394" s="4">
        <v>36</v>
      </c>
      <c r="H394" s="4">
        <v>160</v>
      </c>
      <c r="I394" s="4">
        <v>21000</v>
      </c>
    </row>
    <row r="395" spans="4:9" x14ac:dyDescent="0.4">
      <c r="D395" s="4" t="s">
        <v>63</v>
      </c>
      <c r="E395" s="4" t="s">
        <v>1872</v>
      </c>
      <c r="F395" s="4" t="s">
        <v>1993</v>
      </c>
      <c r="G395" s="4">
        <v>72</v>
      </c>
      <c r="H395" s="4">
        <v>320</v>
      </c>
      <c r="I395" s="4">
        <v>42000</v>
      </c>
    </row>
    <row r="396" spans="4:9" x14ac:dyDescent="0.4">
      <c r="D396" s="4" t="s">
        <v>63</v>
      </c>
      <c r="E396" s="4" t="s">
        <v>1872</v>
      </c>
      <c r="F396" s="4" t="s">
        <v>1992</v>
      </c>
      <c r="G396" s="4">
        <v>10</v>
      </c>
      <c r="H396" s="4">
        <v>40</v>
      </c>
      <c r="I396" s="4">
        <v>5750</v>
      </c>
    </row>
    <row r="397" spans="4:9" x14ac:dyDescent="0.4">
      <c r="D397" s="4" t="s">
        <v>63</v>
      </c>
      <c r="E397" s="4" t="s">
        <v>1872</v>
      </c>
      <c r="F397" s="4" t="s">
        <v>1992</v>
      </c>
      <c r="G397" s="4">
        <v>20</v>
      </c>
      <c r="H397" s="4">
        <v>80</v>
      </c>
      <c r="I397" s="4">
        <v>11500</v>
      </c>
    </row>
    <row r="398" spans="4:9" x14ac:dyDescent="0.4">
      <c r="D398" s="4" t="s">
        <v>63</v>
      </c>
      <c r="E398" s="4" t="s">
        <v>1872</v>
      </c>
      <c r="F398" s="4" t="s">
        <v>1992</v>
      </c>
      <c r="G398" s="4">
        <v>40</v>
      </c>
      <c r="H398" s="4">
        <v>160</v>
      </c>
      <c r="I398" s="4">
        <v>23000</v>
      </c>
    </row>
    <row r="399" spans="4:9" x14ac:dyDescent="0.4">
      <c r="D399" s="4" t="s">
        <v>63</v>
      </c>
      <c r="E399" s="4" t="s">
        <v>1872</v>
      </c>
      <c r="F399" s="4" t="s">
        <v>1992</v>
      </c>
      <c r="G399" s="4">
        <v>80</v>
      </c>
      <c r="H399" s="4">
        <v>320</v>
      </c>
      <c r="I399" s="4">
        <v>46000</v>
      </c>
    </row>
    <row r="400" spans="4:9" x14ac:dyDescent="0.4">
      <c r="D400" s="4" t="s">
        <v>63</v>
      </c>
      <c r="E400" s="4" t="s">
        <v>1872</v>
      </c>
      <c r="F400" s="4" t="s">
        <v>1994</v>
      </c>
      <c r="G400" s="4">
        <v>32</v>
      </c>
      <c r="H400" s="4">
        <v>64</v>
      </c>
      <c r="I400" s="4">
        <v>4600</v>
      </c>
    </row>
    <row r="401" spans="4:9" x14ac:dyDescent="0.4">
      <c r="D401" s="4" t="s">
        <v>63</v>
      </c>
      <c r="E401" s="4" t="s">
        <v>1872</v>
      </c>
      <c r="F401" s="4" t="s">
        <v>1994</v>
      </c>
      <c r="G401" s="4">
        <v>90</v>
      </c>
      <c r="H401" s="4">
        <v>226</v>
      </c>
      <c r="I401" s="4">
        <v>9200</v>
      </c>
    </row>
    <row r="402" spans="4:9" x14ac:dyDescent="0.4">
      <c r="D402" s="4" t="s">
        <v>63</v>
      </c>
      <c r="E402" s="4" t="s">
        <v>1872</v>
      </c>
      <c r="F402" s="4" t="s">
        <v>1994</v>
      </c>
      <c r="G402" s="4">
        <v>180</v>
      </c>
      <c r="H402" s="4">
        <v>452</v>
      </c>
      <c r="I402" s="4">
        <v>18400</v>
      </c>
    </row>
    <row r="403" spans="4:9" x14ac:dyDescent="0.4">
      <c r="D403" s="4" t="s">
        <v>63</v>
      </c>
      <c r="E403" s="4" t="s">
        <v>1872</v>
      </c>
      <c r="F403" s="4" t="s">
        <v>1988</v>
      </c>
      <c r="G403" s="4">
        <v>16</v>
      </c>
      <c r="H403" s="4">
        <v>96</v>
      </c>
      <c r="I403" s="4">
        <v>13748</v>
      </c>
    </row>
    <row r="404" spans="4:9" x14ac:dyDescent="0.4">
      <c r="D404" s="4" t="s">
        <v>63</v>
      </c>
      <c r="E404" s="4" t="s">
        <v>1872</v>
      </c>
      <c r="F404" s="4" t="s">
        <v>1988</v>
      </c>
      <c r="G404" s="4">
        <v>32</v>
      </c>
      <c r="H404" s="4">
        <v>192</v>
      </c>
      <c r="I404" s="4">
        <v>27496</v>
      </c>
    </row>
    <row r="405" spans="4:9" x14ac:dyDescent="0.4">
      <c r="D405" s="4" t="s">
        <v>63</v>
      </c>
      <c r="E405" s="4" t="s">
        <v>1872</v>
      </c>
      <c r="F405" s="4" t="s">
        <v>1988</v>
      </c>
      <c r="G405" s="4">
        <v>82</v>
      </c>
      <c r="H405" s="4">
        <v>474</v>
      </c>
      <c r="I405" s="4">
        <v>57008</v>
      </c>
    </row>
    <row r="406" spans="4:9" x14ac:dyDescent="0.4">
      <c r="D406" s="4" t="s">
        <v>63</v>
      </c>
      <c r="E406" s="4" t="s">
        <v>1872</v>
      </c>
      <c r="F406" s="4" t="s">
        <v>1988</v>
      </c>
      <c r="G406" s="4">
        <v>164</v>
      </c>
      <c r="H406" s="4">
        <v>948</v>
      </c>
      <c r="I406" s="4">
        <v>114016</v>
      </c>
    </row>
    <row r="407" spans="4:9" x14ac:dyDescent="0.4">
      <c r="D407" s="4" t="s">
        <v>63</v>
      </c>
      <c r="E407" s="4" t="s">
        <v>1872</v>
      </c>
      <c r="F407" s="4" t="s">
        <v>1996</v>
      </c>
      <c r="G407" s="4">
        <v>10</v>
      </c>
      <c r="H407" s="4">
        <v>88</v>
      </c>
      <c r="I407" s="4">
        <v>5225</v>
      </c>
    </row>
    <row r="408" spans="4:9" x14ac:dyDescent="0.4">
      <c r="D408" s="4" t="s">
        <v>63</v>
      </c>
      <c r="E408" s="4" t="s">
        <v>1872</v>
      </c>
      <c r="F408" s="4" t="s">
        <v>1996</v>
      </c>
      <c r="G408" s="4">
        <v>22</v>
      </c>
      <c r="H408" s="4">
        <v>176</v>
      </c>
      <c r="I408" s="4">
        <v>10500</v>
      </c>
    </row>
    <row r="409" spans="4:9" x14ac:dyDescent="0.4">
      <c r="D409" s="4" t="s">
        <v>63</v>
      </c>
      <c r="E409" s="4" t="s">
        <v>1872</v>
      </c>
      <c r="F409" s="4" t="s">
        <v>1996</v>
      </c>
      <c r="G409" s="4">
        <v>44</v>
      </c>
      <c r="H409" s="4">
        <v>352</v>
      </c>
      <c r="I409" s="4">
        <v>21000</v>
      </c>
    </row>
    <row r="410" spans="4:9" x14ac:dyDescent="0.4">
      <c r="D410" s="4" t="s">
        <v>63</v>
      </c>
      <c r="E410" s="4" t="s">
        <v>1872</v>
      </c>
      <c r="F410" s="4" t="s">
        <v>1979</v>
      </c>
      <c r="G410" s="4">
        <v>8</v>
      </c>
      <c r="H410" s="4">
        <v>32</v>
      </c>
      <c r="I410" s="4">
        <v>1584</v>
      </c>
    </row>
    <row r="411" spans="4:9" x14ac:dyDescent="0.4">
      <c r="D411" s="4" t="s">
        <v>63</v>
      </c>
      <c r="E411" s="4" t="s">
        <v>1872</v>
      </c>
      <c r="F411" s="4" t="s">
        <v>1979</v>
      </c>
      <c r="G411" s="4">
        <v>16</v>
      </c>
      <c r="H411" s="4">
        <v>64</v>
      </c>
      <c r="I411" s="4">
        <v>3168</v>
      </c>
    </row>
    <row r="412" spans="4:9" x14ac:dyDescent="0.4">
      <c r="D412" s="4" t="s">
        <v>63</v>
      </c>
      <c r="E412" s="4" t="s">
        <v>1872</v>
      </c>
      <c r="F412" s="4" t="s">
        <v>1979</v>
      </c>
      <c r="G412" s="4">
        <v>32</v>
      </c>
      <c r="H412" s="4">
        <v>128</v>
      </c>
      <c r="I412" s="4">
        <v>5856</v>
      </c>
    </row>
    <row r="413" spans="4:9" x14ac:dyDescent="0.4">
      <c r="D413" s="4" t="s">
        <v>63</v>
      </c>
      <c r="E413" s="4" t="s">
        <v>1872</v>
      </c>
      <c r="F413" s="4" t="s">
        <v>1979</v>
      </c>
      <c r="G413" s="4">
        <v>64</v>
      </c>
      <c r="H413" s="4">
        <v>256</v>
      </c>
      <c r="I413" s="4">
        <v>11712</v>
      </c>
    </row>
    <row r="414" spans="4:9" x14ac:dyDescent="0.4">
      <c r="D414" s="4" t="s">
        <v>63</v>
      </c>
      <c r="E414" s="4" t="s">
        <v>1872</v>
      </c>
      <c r="F414" s="4" t="s">
        <v>1979</v>
      </c>
      <c r="G414" s="4">
        <v>84</v>
      </c>
      <c r="H414" s="4">
        <v>320</v>
      </c>
      <c r="I414" s="4">
        <v>14104</v>
      </c>
    </row>
    <row r="415" spans="4:9" x14ac:dyDescent="0.4">
      <c r="D415" s="4" t="s">
        <v>63</v>
      </c>
      <c r="E415" s="4" t="s">
        <v>1872</v>
      </c>
      <c r="F415" s="4" t="s">
        <v>1980</v>
      </c>
      <c r="G415" s="4">
        <v>8</v>
      </c>
      <c r="H415" s="4">
        <v>32</v>
      </c>
      <c r="I415" s="4">
        <v>1404</v>
      </c>
    </row>
    <row r="416" spans="4:9" x14ac:dyDescent="0.4">
      <c r="D416" s="4" t="s">
        <v>63</v>
      </c>
      <c r="E416" s="4" t="s">
        <v>1872</v>
      </c>
      <c r="F416" s="4" t="s">
        <v>1980</v>
      </c>
      <c r="G416" s="4">
        <v>16</v>
      </c>
      <c r="H416" s="4">
        <v>64</v>
      </c>
      <c r="I416" s="4">
        <v>2808</v>
      </c>
    </row>
    <row r="417" spans="4:9" x14ac:dyDescent="0.4">
      <c r="D417" s="4" t="s">
        <v>63</v>
      </c>
      <c r="E417" s="4" t="s">
        <v>1872</v>
      </c>
      <c r="F417" s="4" t="s">
        <v>1980</v>
      </c>
      <c r="G417" s="4">
        <v>24</v>
      </c>
      <c r="H417" s="4">
        <v>96</v>
      </c>
      <c r="I417" s="4">
        <v>4212</v>
      </c>
    </row>
    <row r="418" spans="4:9" x14ac:dyDescent="0.4">
      <c r="D418" s="4" t="s">
        <v>63</v>
      </c>
      <c r="E418" s="4" t="s">
        <v>1872</v>
      </c>
      <c r="F418" s="4" t="s">
        <v>1980</v>
      </c>
      <c r="G418" s="4">
        <v>32</v>
      </c>
      <c r="H418" s="4">
        <v>128</v>
      </c>
      <c r="I418" s="4">
        <v>5616</v>
      </c>
    </row>
    <row r="419" spans="4:9" x14ac:dyDescent="0.4">
      <c r="D419" s="4" t="s">
        <v>63</v>
      </c>
      <c r="E419" s="4" t="s">
        <v>1872</v>
      </c>
      <c r="F419" s="4" t="s">
        <v>1980</v>
      </c>
      <c r="G419" s="4">
        <v>64</v>
      </c>
      <c r="H419" s="4">
        <v>256</v>
      </c>
      <c r="I419" s="4">
        <v>11232</v>
      </c>
    </row>
    <row r="420" spans="4:9" x14ac:dyDescent="0.4">
      <c r="D420" s="4" t="s">
        <v>63</v>
      </c>
      <c r="E420" s="4" t="s">
        <v>1872</v>
      </c>
      <c r="F420" s="4" t="s">
        <v>1980</v>
      </c>
      <c r="G420" s="4">
        <v>76</v>
      </c>
      <c r="H420" s="4">
        <v>320</v>
      </c>
      <c r="I420" s="4">
        <v>14456</v>
      </c>
    </row>
    <row r="421" spans="4:9" x14ac:dyDescent="0.4">
      <c r="D421" s="4" t="s">
        <v>63</v>
      </c>
      <c r="E421" s="4" t="s">
        <v>1872</v>
      </c>
      <c r="F421" s="4" t="s">
        <v>1968</v>
      </c>
      <c r="G421" s="4">
        <v>80</v>
      </c>
      <c r="H421" s="4">
        <v>384</v>
      </c>
      <c r="I421" s="4">
        <v>14096</v>
      </c>
    </row>
    <row r="422" spans="4:9" x14ac:dyDescent="0.4">
      <c r="D422" s="4" t="s">
        <v>63</v>
      </c>
      <c r="E422" s="4" t="s">
        <v>1872</v>
      </c>
      <c r="F422" s="4" t="s">
        <v>1978</v>
      </c>
      <c r="G422" s="4">
        <v>80</v>
      </c>
      <c r="H422" s="4">
        <v>384</v>
      </c>
      <c r="I422" s="4">
        <v>16376</v>
      </c>
    </row>
    <row r="423" spans="4:9" x14ac:dyDescent="0.4">
      <c r="D423" s="4" t="s">
        <v>63</v>
      </c>
      <c r="E423" s="4" t="s">
        <v>1872</v>
      </c>
      <c r="F423" s="4" t="s">
        <v>1956</v>
      </c>
      <c r="G423" s="4">
        <v>96</v>
      </c>
      <c r="H423" s="4">
        <v>384</v>
      </c>
      <c r="I423" s="4">
        <v>12752</v>
      </c>
    </row>
    <row r="424" spans="4:9" x14ac:dyDescent="0.4">
      <c r="D424" s="4" t="s">
        <v>63</v>
      </c>
      <c r="E424" s="4" t="s">
        <v>1872</v>
      </c>
      <c r="F424" s="4" t="s">
        <v>1995</v>
      </c>
      <c r="G424" s="4">
        <v>96</v>
      </c>
      <c r="H424" s="4">
        <v>384</v>
      </c>
      <c r="I424" s="4">
        <v>25248</v>
      </c>
    </row>
    <row r="425" spans="4:9" x14ac:dyDescent="0.4">
      <c r="D425" s="4" t="s">
        <v>63</v>
      </c>
      <c r="E425" s="4" t="s">
        <v>11</v>
      </c>
      <c r="F425" s="4" t="s">
        <v>1972</v>
      </c>
      <c r="G425" s="4">
        <v>1</v>
      </c>
      <c r="H425" s="4">
        <v>1</v>
      </c>
      <c r="I425" s="4">
        <v>33</v>
      </c>
    </row>
    <row r="426" spans="4:9" x14ac:dyDescent="0.4">
      <c r="D426" s="4" t="s">
        <v>63</v>
      </c>
      <c r="E426" s="4" t="s">
        <v>11</v>
      </c>
      <c r="F426" s="4" t="s">
        <v>1972</v>
      </c>
      <c r="G426" s="4">
        <v>1</v>
      </c>
      <c r="H426" s="4">
        <v>2</v>
      </c>
      <c r="I426" s="4">
        <v>39</v>
      </c>
    </row>
    <row r="427" spans="4:9" x14ac:dyDescent="0.4">
      <c r="D427" s="4" t="s">
        <v>63</v>
      </c>
      <c r="E427" s="4" t="s">
        <v>11</v>
      </c>
      <c r="F427" s="4" t="s">
        <v>1972</v>
      </c>
      <c r="G427" s="4">
        <v>1</v>
      </c>
      <c r="H427" s="4">
        <v>4</v>
      </c>
      <c r="I427" s="4">
        <v>151.80000000000001</v>
      </c>
    </row>
    <row r="428" spans="4:9" x14ac:dyDescent="0.4">
      <c r="D428" s="4" t="s">
        <v>63</v>
      </c>
      <c r="E428" s="4" t="s">
        <v>11</v>
      </c>
      <c r="F428" s="4" t="s">
        <v>1972</v>
      </c>
      <c r="G428" s="4">
        <v>2</v>
      </c>
      <c r="H428" s="4">
        <v>4</v>
      </c>
      <c r="I428" s="4">
        <v>147</v>
      </c>
    </row>
    <row r="429" spans="4:9" x14ac:dyDescent="0.4">
      <c r="D429" s="4" t="s">
        <v>63</v>
      </c>
      <c r="E429" s="4" t="s">
        <v>11</v>
      </c>
      <c r="F429" s="4" t="s">
        <v>1972</v>
      </c>
      <c r="G429" s="4">
        <v>2</v>
      </c>
      <c r="H429" s="4">
        <v>8</v>
      </c>
      <c r="I429" s="4">
        <v>303.60000000000002</v>
      </c>
    </row>
    <row r="430" spans="4:9" x14ac:dyDescent="0.4">
      <c r="D430" s="4" t="s">
        <v>63</v>
      </c>
      <c r="E430" s="4" t="s">
        <v>11</v>
      </c>
      <c r="F430" s="4" t="s">
        <v>1972</v>
      </c>
      <c r="G430" s="4">
        <v>4</v>
      </c>
      <c r="H430" s="4">
        <v>8</v>
      </c>
      <c r="I430" s="4">
        <v>404.8</v>
      </c>
    </row>
    <row r="431" spans="4:9" x14ac:dyDescent="0.4">
      <c r="D431" s="4" t="s">
        <v>63</v>
      </c>
      <c r="E431" s="4" t="s">
        <v>11</v>
      </c>
      <c r="F431" s="4" t="s">
        <v>1972</v>
      </c>
      <c r="G431" s="4">
        <v>4</v>
      </c>
      <c r="H431" s="4">
        <v>16</v>
      </c>
      <c r="I431" s="4">
        <v>607.20000000000005</v>
      </c>
    </row>
    <row r="432" spans="4:9" x14ac:dyDescent="0.4">
      <c r="D432" s="4" t="s">
        <v>63</v>
      </c>
      <c r="E432" s="4" t="s">
        <v>11</v>
      </c>
      <c r="F432" s="4" t="s">
        <v>1972</v>
      </c>
      <c r="G432" s="4">
        <v>8</v>
      </c>
      <c r="H432" s="4">
        <v>16</v>
      </c>
      <c r="I432" s="4">
        <v>809.6</v>
      </c>
    </row>
    <row r="433" spans="4:9" x14ac:dyDescent="0.4">
      <c r="D433" s="4" t="s">
        <v>63</v>
      </c>
      <c r="E433" s="4" t="s">
        <v>11</v>
      </c>
      <c r="F433" s="4" t="s">
        <v>1972</v>
      </c>
      <c r="G433" s="4">
        <v>8</v>
      </c>
      <c r="H433" s="4">
        <v>32</v>
      </c>
      <c r="I433" s="4">
        <v>1214.4000000000001</v>
      </c>
    </row>
    <row r="434" spans="4:9" x14ac:dyDescent="0.4">
      <c r="D434" s="4" t="s">
        <v>63</v>
      </c>
      <c r="E434" s="4" t="s">
        <v>11</v>
      </c>
      <c r="F434" s="4" t="s">
        <v>1972</v>
      </c>
      <c r="G434" s="4">
        <v>16</v>
      </c>
      <c r="H434" s="4">
        <v>32</v>
      </c>
      <c r="I434" s="4">
        <v>1619.2</v>
      </c>
    </row>
    <row r="435" spans="4:9" x14ac:dyDescent="0.4">
      <c r="D435" s="4" t="s">
        <v>63</v>
      </c>
      <c r="E435" s="4" t="s">
        <v>11</v>
      </c>
      <c r="F435" s="4" t="s">
        <v>1972</v>
      </c>
      <c r="G435" s="4">
        <v>16</v>
      </c>
      <c r="H435" s="4">
        <v>64</v>
      </c>
      <c r="I435" s="4">
        <v>2428.8000000000002</v>
      </c>
    </row>
    <row r="436" spans="4:9" x14ac:dyDescent="0.4">
      <c r="D436" s="4" t="s">
        <v>63</v>
      </c>
      <c r="E436" s="4" t="s">
        <v>11</v>
      </c>
      <c r="F436" s="4" t="s">
        <v>1972</v>
      </c>
      <c r="G436" s="4">
        <v>32</v>
      </c>
      <c r="H436" s="4">
        <v>64</v>
      </c>
      <c r="I436" s="4">
        <v>3238.4</v>
      </c>
    </row>
    <row r="437" spans="4:9" x14ac:dyDescent="0.4">
      <c r="D437" s="4" t="s">
        <v>63</v>
      </c>
      <c r="E437" s="4" t="s">
        <v>11</v>
      </c>
      <c r="F437" s="4" t="s">
        <v>1972</v>
      </c>
      <c r="G437" s="4">
        <v>32</v>
      </c>
      <c r="H437" s="4">
        <v>128</v>
      </c>
      <c r="I437" s="4">
        <v>4857.6000000000004</v>
      </c>
    </row>
    <row r="438" spans="4:9" x14ac:dyDescent="0.4">
      <c r="D438" s="4" t="s">
        <v>63</v>
      </c>
      <c r="E438" s="4" t="s">
        <v>11</v>
      </c>
      <c r="F438" s="4" t="s">
        <v>1972</v>
      </c>
      <c r="G438" s="4">
        <v>48</v>
      </c>
      <c r="H438" s="4">
        <v>96</v>
      </c>
      <c r="I438" s="4">
        <v>4857.6000000000004</v>
      </c>
    </row>
    <row r="439" spans="4:9" x14ac:dyDescent="0.4">
      <c r="D439" s="4" t="s">
        <v>63</v>
      </c>
      <c r="E439" s="4" t="s">
        <v>11</v>
      </c>
      <c r="F439" s="4" t="s">
        <v>1972</v>
      </c>
      <c r="G439" s="4">
        <v>48</v>
      </c>
      <c r="H439" s="4">
        <v>192</v>
      </c>
      <c r="I439" s="4">
        <v>7286.4</v>
      </c>
    </row>
    <row r="440" spans="4:9" x14ac:dyDescent="0.4">
      <c r="D440" s="4" t="s">
        <v>63</v>
      </c>
      <c r="E440" s="4" t="s">
        <v>11</v>
      </c>
      <c r="F440" s="4" t="s">
        <v>1972</v>
      </c>
      <c r="G440" s="4">
        <v>62</v>
      </c>
      <c r="H440" s="4">
        <v>216</v>
      </c>
      <c r="I440" s="4">
        <v>8602</v>
      </c>
    </row>
    <row r="441" spans="4:9" x14ac:dyDescent="0.4">
      <c r="D441" s="4" t="s">
        <v>63</v>
      </c>
      <c r="E441" s="4" t="s">
        <v>11</v>
      </c>
      <c r="F441" s="4" t="s">
        <v>1972</v>
      </c>
      <c r="G441" s="4">
        <v>64</v>
      </c>
      <c r="H441" s="4">
        <v>256</v>
      </c>
      <c r="I441" s="4">
        <v>9715.2000000000007</v>
      </c>
    </row>
    <row r="442" spans="4:9" x14ac:dyDescent="0.4">
      <c r="D442" s="4" t="s">
        <v>63</v>
      </c>
      <c r="E442" s="4" t="s">
        <v>11</v>
      </c>
      <c r="F442" s="4" t="s">
        <v>1972</v>
      </c>
      <c r="G442" s="4">
        <v>124</v>
      </c>
      <c r="H442" s="4">
        <v>432</v>
      </c>
      <c r="I442" s="4">
        <v>17204</v>
      </c>
    </row>
    <row r="443" spans="4:9" x14ac:dyDescent="0.4">
      <c r="D443" s="4" t="s">
        <v>63</v>
      </c>
      <c r="E443" s="4" t="s">
        <v>11</v>
      </c>
      <c r="F443" s="4" t="s">
        <v>1970</v>
      </c>
      <c r="G443" s="4">
        <v>1</v>
      </c>
      <c r="H443" s="4">
        <v>1</v>
      </c>
      <c r="I443" s="4">
        <v>29</v>
      </c>
    </row>
    <row r="444" spans="4:9" x14ac:dyDescent="0.4">
      <c r="D444" s="4" t="s">
        <v>63</v>
      </c>
      <c r="E444" s="4" t="s">
        <v>11</v>
      </c>
      <c r="F444" s="4" t="s">
        <v>1970</v>
      </c>
      <c r="G444" s="4">
        <v>1</v>
      </c>
      <c r="H444" s="4">
        <v>2</v>
      </c>
      <c r="I444" s="4">
        <v>32</v>
      </c>
    </row>
    <row r="445" spans="4:9" x14ac:dyDescent="0.4">
      <c r="D445" s="4" t="s">
        <v>63</v>
      </c>
      <c r="E445" s="4" t="s">
        <v>11</v>
      </c>
      <c r="F445" s="4" t="s">
        <v>1970</v>
      </c>
      <c r="G445" s="4">
        <v>1</v>
      </c>
      <c r="H445" s="4">
        <v>4</v>
      </c>
      <c r="I445" s="4">
        <v>96</v>
      </c>
    </row>
    <row r="446" spans="4:9" x14ac:dyDescent="0.4">
      <c r="D446" s="4" t="s">
        <v>63</v>
      </c>
      <c r="E446" s="4" t="s">
        <v>11</v>
      </c>
      <c r="F446" s="4" t="s">
        <v>1970</v>
      </c>
      <c r="G446" s="4">
        <v>2</v>
      </c>
      <c r="H446" s="4">
        <v>4</v>
      </c>
      <c r="I446" s="4">
        <v>136</v>
      </c>
    </row>
    <row r="447" spans="4:9" x14ac:dyDescent="0.4">
      <c r="D447" s="4" t="s">
        <v>63</v>
      </c>
      <c r="E447" s="4" t="s">
        <v>11</v>
      </c>
      <c r="F447" s="4" t="s">
        <v>1970</v>
      </c>
      <c r="G447" s="4">
        <v>2</v>
      </c>
      <c r="H447" s="4">
        <v>8</v>
      </c>
      <c r="I447" s="4">
        <v>192</v>
      </c>
    </row>
    <row r="448" spans="4:9" x14ac:dyDescent="0.4">
      <c r="D448" s="4" t="s">
        <v>63</v>
      </c>
      <c r="E448" s="4" t="s">
        <v>11</v>
      </c>
      <c r="F448" s="4" t="s">
        <v>1970</v>
      </c>
      <c r="G448" s="4">
        <v>4</v>
      </c>
      <c r="H448" s="4">
        <v>8</v>
      </c>
      <c r="I448" s="4">
        <v>256</v>
      </c>
    </row>
    <row r="449" spans="4:9" x14ac:dyDescent="0.4">
      <c r="D449" s="4" t="s">
        <v>63</v>
      </c>
      <c r="E449" s="4" t="s">
        <v>11</v>
      </c>
      <c r="F449" s="4" t="s">
        <v>1970</v>
      </c>
      <c r="G449" s="4">
        <v>4</v>
      </c>
      <c r="H449" s="4">
        <v>16</v>
      </c>
      <c r="I449" s="4">
        <v>384</v>
      </c>
    </row>
    <row r="450" spans="4:9" x14ac:dyDescent="0.4">
      <c r="D450" s="4" t="s">
        <v>63</v>
      </c>
      <c r="E450" s="4" t="s">
        <v>11</v>
      </c>
      <c r="F450" s="4" t="s">
        <v>1970</v>
      </c>
      <c r="G450" s="4">
        <v>8</v>
      </c>
      <c r="H450" s="4">
        <v>16</v>
      </c>
      <c r="I450" s="4">
        <v>512</v>
      </c>
    </row>
    <row r="451" spans="4:9" x14ac:dyDescent="0.4">
      <c r="D451" s="4" t="s">
        <v>63</v>
      </c>
      <c r="E451" s="4" t="s">
        <v>11</v>
      </c>
      <c r="F451" s="4" t="s">
        <v>1970</v>
      </c>
      <c r="G451" s="4">
        <v>8</v>
      </c>
      <c r="H451" s="4">
        <v>32</v>
      </c>
      <c r="I451" s="4">
        <v>768</v>
      </c>
    </row>
    <row r="452" spans="4:9" x14ac:dyDescent="0.4">
      <c r="D452" s="4" t="s">
        <v>63</v>
      </c>
      <c r="E452" s="4" t="s">
        <v>11</v>
      </c>
      <c r="F452" s="4" t="s">
        <v>1970</v>
      </c>
      <c r="G452" s="4">
        <v>16</v>
      </c>
      <c r="H452" s="4">
        <v>32</v>
      </c>
      <c r="I452" s="4">
        <v>1024</v>
      </c>
    </row>
    <row r="453" spans="4:9" x14ac:dyDescent="0.4">
      <c r="D453" s="4" t="s">
        <v>63</v>
      </c>
      <c r="E453" s="4" t="s">
        <v>11</v>
      </c>
      <c r="F453" s="4" t="s">
        <v>1970</v>
      </c>
      <c r="G453" s="4">
        <v>16</v>
      </c>
      <c r="H453" s="4">
        <v>64</v>
      </c>
      <c r="I453" s="4">
        <v>1536</v>
      </c>
    </row>
    <row r="454" spans="4:9" x14ac:dyDescent="0.4">
      <c r="D454" s="4" t="s">
        <v>63</v>
      </c>
      <c r="E454" s="4" t="s">
        <v>11</v>
      </c>
      <c r="F454" s="4" t="s">
        <v>1970</v>
      </c>
      <c r="G454" s="4">
        <v>32</v>
      </c>
      <c r="H454" s="4">
        <v>64</v>
      </c>
      <c r="I454" s="4">
        <v>2048</v>
      </c>
    </row>
    <row r="455" spans="4:9" x14ac:dyDescent="0.4">
      <c r="D455" s="4" t="s">
        <v>63</v>
      </c>
      <c r="E455" s="4" t="s">
        <v>11</v>
      </c>
      <c r="F455" s="4" t="s">
        <v>1970</v>
      </c>
      <c r="G455" s="4">
        <v>32</v>
      </c>
      <c r="H455" s="4">
        <v>128</v>
      </c>
      <c r="I455" s="4">
        <v>3072</v>
      </c>
    </row>
    <row r="456" spans="4:9" x14ac:dyDescent="0.4">
      <c r="D456" s="4" t="s">
        <v>63</v>
      </c>
      <c r="E456" s="4" t="s">
        <v>11</v>
      </c>
      <c r="F456" s="4" t="s">
        <v>1970</v>
      </c>
      <c r="G456" s="4">
        <v>48</v>
      </c>
      <c r="H456" s="4">
        <v>96</v>
      </c>
      <c r="I456" s="4">
        <v>3072</v>
      </c>
    </row>
    <row r="457" spans="4:9" x14ac:dyDescent="0.4">
      <c r="D457" s="4" t="s">
        <v>63</v>
      </c>
      <c r="E457" s="4" t="s">
        <v>11</v>
      </c>
      <c r="F457" s="4" t="s">
        <v>1970</v>
      </c>
      <c r="G457" s="4">
        <v>48</v>
      </c>
      <c r="H457" s="4">
        <v>192</v>
      </c>
      <c r="I457" s="4">
        <v>4608</v>
      </c>
    </row>
    <row r="458" spans="4:9" x14ac:dyDescent="0.4">
      <c r="D458" s="4" t="s">
        <v>63</v>
      </c>
      <c r="E458" s="4" t="s">
        <v>11</v>
      </c>
      <c r="F458" s="4" t="s">
        <v>1970</v>
      </c>
      <c r="G458" s="4">
        <v>64</v>
      </c>
      <c r="H458" s="4">
        <v>128</v>
      </c>
      <c r="I458" s="4">
        <v>4096</v>
      </c>
    </row>
    <row r="459" spans="4:9" x14ac:dyDescent="0.4">
      <c r="D459" s="4" t="s">
        <v>63</v>
      </c>
      <c r="E459" s="4" t="s">
        <v>11</v>
      </c>
      <c r="F459" s="4" t="s">
        <v>1970</v>
      </c>
      <c r="G459" s="4">
        <v>64</v>
      </c>
      <c r="H459" s="4">
        <v>256</v>
      </c>
      <c r="I459" s="4">
        <v>6144</v>
      </c>
    </row>
    <row r="460" spans="4:9" x14ac:dyDescent="0.4">
      <c r="D460" s="4" t="s">
        <v>63</v>
      </c>
      <c r="E460" s="4" t="s">
        <v>11</v>
      </c>
      <c r="F460" s="4" t="s">
        <v>1970</v>
      </c>
      <c r="G460" s="4">
        <v>80</v>
      </c>
      <c r="H460" s="4">
        <v>160</v>
      </c>
      <c r="I460" s="4">
        <v>5120</v>
      </c>
    </row>
    <row r="461" spans="4:9" x14ac:dyDescent="0.4">
      <c r="D461" s="4" t="s">
        <v>63</v>
      </c>
      <c r="E461" s="4" t="s">
        <v>11</v>
      </c>
      <c r="F461" s="4" t="s">
        <v>1970</v>
      </c>
      <c r="G461" s="4">
        <v>90</v>
      </c>
      <c r="H461" s="4">
        <v>224</v>
      </c>
      <c r="I461" s="4">
        <v>6464</v>
      </c>
    </row>
    <row r="462" spans="4:9" x14ac:dyDescent="0.4">
      <c r="D462" s="4" t="s">
        <v>63</v>
      </c>
      <c r="E462" s="4" t="s">
        <v>11</v>
      </c>
      <c r="F462" s="4" t="s">
        <v>1970</v>
      </c>
      <c r="G462" s="4">
        <v>90</v>
      </c>
      <c r="H462" s="4">
        <v>480</v>
      </c>
      <c r="I462" s="4">
        <v>10560</v>
      </c>
    </row>
    <row r="463" spans="4:9" x14ac:dyDescent="0.4">
      <c r="D463" s="4" t="s">
        <v>63</v>
      </c>
      <c r="E463" s="4" t="s">
        <v>11</v>
      </c>
      <c r="F463" s="4" t="s">
        <v>1970</v>
      </c>
      <c r="G463" s="4">
        <v>128</v>
      </c>
      <c r="H463" s="4">
        <v>256</v>
      </c>
      <c r="I463" s="4">
        <v>8192</v>
      </c>
    </row>
    <row r="464" spans="4:9" x14ac:dyDescent="0.4">
      <c r="D464" s="4" t="s">
        <v>63</v>
      </c>
      <c r="E464" s="4" t="s">
        <v>11</v>
      </c>
      <c r="F464" s="4" t="s">
        <v>1970</v>
      </c>
      <c r="G464" s="4">
        <v>160</v>
      </c>
      <c r="H464" s="4">
        <v>320</v>
      </c>
      <c r="I464" s="4">
        <v>10240</v>
      </c>
    </row>
    <row r="465" spans="4:9" x14ac:dyDescent="0.4">
      <c r="D465" s="4" t="s">
        <v>63</v>
      </c>
      <c r="E465" s="4" t="s">
        <v>11</v>
      </c>
      <c r="F465" s="4" t="s">
        <v>1970</v>
      </c>
      <c r="G465" s="4">
        <v>180</v>
      </c>
      <c r="H465" s="4">
        <v>464</v>
      </c>
      <c r="I465" s="4">
        <v>13184</v>
      </c>
    </row>
    <row r="466" spans="4:9" x14ac:dyDescent="0.4">
      <c r="D466" s="4" t="s">
        <v>63</v>
      </c>
      <c r="E466" s="4" t="s">
        <v>11</v>
      </c>
      <c r="F466" s="4" t="s">
        <v>1970</v>
      </c>
      <c r="G466" s="4">
        <v>180</v>
      </c>
      <c r="H466" s="4">
        <v>960</v>
      </c>
      <c r="I466" s="4">
        <v>21120</v>
      </c>
    </row>
    <row r="467" spans="4:9" x14ac:dyDescent="0.4">
      <c r="D467" s="4" t="s">
        <v>63</v>
      </c>
      <c r="E467" s="4" t="s">
        <v>11</v>
      </c>
      <c r="F467" s="4" t="s">
        <v>1973</v>
      </c>
      <c r="G467" s="4">
        <v>1</v>
      </c>
      <c r="H467" s="4">
        <v>2</v>
      </c>
      <c r="I467" s="4">
        <v>45</v>
      </c>
    </row>
    <row r="468" spans="4:9" x14ac:dyDescent="0.4">
      <c r="D468" s="4" t="s">
        <v>63</v>
      </c>
      <c r="E468" s="4" t="s">
        <v>11</v>
      </c>
      <c r="F468" s="4" t="s">
        <v>1973</v>
      </c>
      <c r="G468" s="4">
        <v>1</v>
      </c>
      <c r="H468" s="4">
        <v>4</v>
      </c>
      <c r="I468" s="4">
        <v>138</v>
      </c>
    </row>
    <row r="469" spans="4:9" x14ac:dyDescent="0.4">
      <c r="D469" s="4" t="s">
        <v>63</v>
      </c>
      <c r="E469" s="4" t="s">
        <v>11</v>
      </c>
      <c r="F469" s="4" t="s">
        <v>1973</v>
      </c>
      <c r="G469" s="4">
        <v>2</v>
      </c>
      <c r="H469" s="4">
        <v>4</v>
      </c>
      <c r="I469" s="4">
        <v>170</v>
      </c>
    </row>
    <row r="470" spans="4:9" x14ac:dyDescent="0.4">
      <c r="D470" s="4" t="s">
        <v>63</v>
      </c>
      <c r="E470" s="4" t="s">
        <v>11</v>
      </c>
      <c r="F470" s="4" t="s">
        <v>1973</v>
      </c>
      <c r="G470" s="4">
        <v>2</v>
      </c>
      <c r="H470" s="4">
        <v>8</v>
      </c>
      <c r="I470" s="4">
        <v>276</v>
      </c>
    </row>
    <row r="471" spans="4:9" x14ac:dyDescent="0.4">
      <c r="D471" s="4" t="s">
        <v>63</v>
      </c>
      <c r="E471" s="4" t="s">
        <v>11</v>
      </c>
      <c r="F471" s="4" t="s">
        <v>1973</v>
      </c>
      <c r="G471" s="4">
        <v>4</v>
      </c>
      <c r="H471" s="4">
        <v>8</v>
      </c>
      <c r="I471" s="4">
        <v>368</v>
      </c>
    </row>
    <row r="472" spans="4:9" x14ac:dyDescent="0.4">
      <c r="D472" s="4" t="s">
        <v>63</v>
      </c>
      <c r="E472" s="4" t="s">
        <v>11</v>
      </c>
      <c r="F472" s="4" t="s">
        <v>1973</v>
      </c>
      <c r="G472" s="4">
        <v>4</v>
      </c>
      <c r="H472" s="4">
        <v>16</v>
      </c>
      <c r="I472" s="4">
        <v>552</v>
      </c>
    </row>
    <row r="473" spans="4:9" x14ac:dyDescent="0.4">
      <c r="D473" s="4" t="s">
        <v>63</v>
      </c>
      <c r="E473" s="4" t="s">
        <v>11</v>
      </c>
      <c r="F473" s="4" t="s">
        <v>1973</v>
      </c>
      <c r="G473" s="4">
        <v>8</v>
      </c>
      <c r="H473" s="4">
        <v>16</v>
      </c>
      <c r="I473" s="4">
        <v>736</v>
      </c>
    </row>
    <row r="474" spans="4:9" x14ac:dyDescent="0.4">
      <c r="D474" s="4" t="s">
        <v>63</v>
      </c>
      <c r="E474" s="4" t="s">
        <v>11</v>
      </c>
      <c r="F474" s="4" t="s">
        <v>1973</v>
      </c>
      <c r="G474" s="4">
        <v>8</v>
      </c>
      <c r="H474" s="4">
        <v>32</v>
      </c>
      <c r="I474" s="4">
        <v>1104</v>
      </c>
    </row>
    <row r="475" spans="4:9" x14ac:dyDescent="0.4">
      <c r="D475" s="4" t="s">
        <v>63</v>
      </c>
      <c r="E475" s="4" t="s">
        <v>11</v>
      </c>
      <c r="F475" s="4" t="s">
        <v>1973</v>
      </c>
      <c r="G475" s="4">
        <v>16</v>
      </c>
      <c r="H475" s="4">
        <v>32</v>
      </c>
      <c r="I475" s="4">
        <v>1472</v>
      </c>
    </row>
    <row r="476" spans="4:9" x14ac:dyDescent="0.4">
      <c r="D476" s="4" t="s">
        <v>63</v>
      </c>
      <c r="E476" s="4" t="s">
        <v>11</v>
      </c>
      <c r="F476" s="4" t="s">
        <v>1973</v>
      </c>
      <c r="G476" s="4">
        <v>16</v>
      </c>
      <c r="H476" s="4">
        <v>64</v>
      </c>
      <c r="I476" s="4">
        <v>2208</v>
      </c>
    </row>
    <row r="477" spans="4:9" x14ac:dyDescent="0.4">
      <c r="D477" s="4" t="s">
        <v>63</v>
      </c>
      <c r="E477" s="4" t="s">
        <v>11</v>
      </c>
      <c r="F477" s="4" t="s">
        <v>1973</v>
      </c>
      <c r="G477" s="4">
        <v>24</v>
      </c>
      <c r="H477" s="4">
        <v>48</v>
      </c>
      <c r="I477" s="4">
        <v>2208</v>
      </c>
    </row>
    <row r="478" spans="4:9" x14ac:dyDescent="0.4">
      <c r="D478" s="4" t="s">
        <v>63</v>
      </c>
      <c r="E478" s="4" t="s">
        <v>11</v>
      </c>
      <c r="F478" s="4" t="s">
        <v>1973</v>
      </c>
      <c r="G478" s="4">
        <v>24</v>
      </c>
      <c r="H478" s="4">
        <v>96</v>
      </c>
      <c r="I478" s="4">
        <v>3312</v>
      </c>
    </row>
    <row r="479" spans="4:9" x14ac:dyDescent="0.4">
      <c r="D479" s="4" t="s">
        <v>63</v>
      </c>
      <c r="E479" s="4" t="s">
        <v>11</v>
      </c>
      <c r="F479" s="4" t="s">
        <v>1973</v>
      </c>
      <c r="G479" s="4">
        <v>32</v>
      </c>
      <c r="H479" s="4">
        <v>64</v>
      </c>
      <c r="I479" s="4">
        <v>2944</v>
      </c>
    </row>
    <row r="480" spans="4:9" x14ac:dyDescent="0.4">
      <c r="D480" s="4" t="s">
        <v>63</v>
      </c>
      <c r="E480" s="4" t="s">
        <v>11</v>
      </c>
      <c r="F480" s="4" t="s">
        <v>1973</v>
      </c>
      <c r="G480" s="4">
        <v>32</v>
      </c>
      <c r="H480" s="4">
        <v>128</v>
      </c>
      <c r="I480" s="4">
        <v>4416</v>
      </c>
    </row>
    <row r="481" spans="4:9" x14ac:dyDescent="0.4">
      <c r="D481" s="4" t="s">
        <v>63</v>
      </c>
      <c r="E481" s="4" t="s">
        <v>11</v>
      </c>
      <c r="F481" s="4" t="s">
        <v>1973</v>
      </c>
      <c r="G481" s="4">
        <v>48</v>
      </c>
      <c r="H481" s="4">
        <v>96</v>
      </c>
      <c r="I481" s="4">
        <v>4416</v>
      </c>
    </row>
    <row r="482" spans="4:9" x14ac:dyDescent="0.4">
      <c r="D482" s="4" t="s">
        <v>63</v>
      </c>
      <c r="E482" s="4" t="s">
        <v>11</v>
      </c>
      <c r="F482" s="4" t="s">
        <v>1973</v>
      </c>
      <c r="G482" s="4">
        <v>48</v>
      </c>
      <c r="H482" s="4">
        <v>192</v>
      </c>
      <c r="I482" s="4">
        <v>6624</v>
      </c>
    </row>
    <row r="483" spans="4:9" x14ac:dyDescent="0.4">
      <c r="D483" s="4" t="s">
        <v>63</v>
      </c>
      <c r="E483" s="4" t="s">
        <v>11</v>
      </c>
      <c r="F483" s="4" t="s">
        <v>1973</v>
      </c>
      <c r="G483" s="4">
        <v>64</v>
      </c>
      <c r="H483" s="4">
        <v>256</v>
      </c>
      <c r="I483" s="4">
        <v>8832</v>
      </c>
    </row>
    <row r="484" spans="4:9" x14ac:dyDescent="0.4">
      <c r="D484" s="4" t="s">
        <v>63</v>
      </c>
      <c r="E484" s="4" t="s">
        <v>11</v>
      </c>
      <c r="F484" s="4" t="s">
        <v>1967</v>
      </c>
      <c r="G484" s="4">
        <v>8</v>
      </c>
      <c r="H484" s="4">
        <v>16</v>
      </c>
      <c r="I484" s="4">
        <v>809.6</v>
      </c>
    </row>
    <row r="485" spans="4:9" x14ac:dyDescent="0.4">
      <c r="D485" s="4" t="s">
        <v>63</v>
      </c>
      <c r="E485" s="4" t="s">
        <v>11</v>
      </c>
      <c r="F485" s="4" t="s">
        <v>1967</v>
      </c>
      <c r="G485" s="4">
        <v>8</v>
      </c>
      <c r="H485" s="4">
        <v>32</v>
      </c>
      <c r="I485" s="4">
        <v>1214.4000000000001</v>
      </c>
    </row>
    <row r="486" spans="4:9" x14ac:dyDescent="0.4">
      <c r="D486" s="4" t="s">
        <v>63</v>
      </c>
      <c r="E486" s="4" t="s">
        <v>11</v>
      </c>
      <c r="F486" s="4" t="s">
        <v>1967</v>
      </c>
      <c r="G486" s="4">
        <v>16</v>
      </c>
      <c r="H486" s="4">
        <v>32</v>
      </c>
      <c r="I486" s="4">
        <v>1619.2</v>
      </c>
    </row>
    <row r="487" spans="4:9" x14ac:dyDescent="0.4">
      <c r="D487" s="4" t="s">
        <v>63</v>
      </c>
      <c r="E487" s="4" t="s">
        <v>11</v>
      </c>
      <c r="F487" s="4" t="s">
        <v>1967</v>
      </c>
      <c r="G487" s="4">
        <v>16</v>
      </c>
      <c r="H487" s="4">
        <v>64</v>
      </c>
      <c r="I487" s="4">
        <v>2428.8000000000002</v>
      </c>
    </row>
    <row r="488" spans="4:9" x14ac:dyDescent="0.4">
      <c r="D488" s="4" t="s">
        <v>63</v>
      </c>
      <c r="E488" s="4" t="s">
        <v>11</v>
      </c>
      <c r="F488" s="4" t="s">
        <v>1967</v>
      </c>
      <c r="G488" s="4">
        <v>32</v>
      </c>
      <c r="H488" s="4">
        <v>64</v>
      </c>
      <c r="I488" s="4">
        <v>3238.4</v>
      </c>
    </row>
    <row r="489" spans="4:9" x14ac:dyDescent="0.4">
      <c r="D489" s="4" t="s">
        <v>63</v>
      </c>
      <c r="E489" s="4" t="s">
        <v>11</v>
      </c>
      <c r="F489" s="4" t="s">
        <v>1967</v>
      </c>
      <c r="G489" s="4">
        <v>32</v>
      </c>
      <c r="H489" s="4">
        <v>128</v>
      </c>
      <c r="I489" s="4">
        <v>4857.6000000000004</v>
      </c>
    </row>
    <row r="490" spans="4:9" x14ac:dyDescent="0.4">
      <c r="D490" s="4" t="s">
        <v>63</v>
      </c>
      <c r="E490" s="4" t="s">
        <v>11</v>
      </c>
      <c r="F490" s="4" t="s">
        <v>1967</v>
      </c>
      <c r="G490" s="4">
        <v>68</v>
      </c>
      <c r="H490" s="4">
        <v>316</v>
      </c>
      <c r="I490" s="4">
        <v>11435.6</v>
      </c>
    </row>
    <row r="491" spans="4:9" x14ac:dyDescent="0.4">
      <c r="D491" s="4" t="s">
        <v>63</v>
      </c>
      <c r="E491" s="4" t="s">
        <v>11</v>
      </c>
      <c r="F491" s="4" t="s">
        <v>1969</v>
      </c>
      <c r="G491" s="4">
        <v>1</v>
      </c>
      <c r="H491" s="4">
        <v>1</v>
      </c>
      <c r="I491" s="4">
        <v>29</v>
      </c>
    </row>
    <row r="492" spans="4:9" x14ac:dyDescent="0.4">
      <c r="D492" s="4" t="s">
        <v>63</v>
      </c>
      <c r="E492" s="4" t="s">
        <v>11</v>
      </c>
      <c r="F492" s="4" t="s">
        <v>1969</v>
      </c>
      <c r="G492" s="4">
        <v>1</v>
      </c>
      <c r="H492" s="4">
        <v>2</v>
      </c>
      <c r="I492" s="4">
        <v>32</v>
      </c>
    </row>
    <row r="493" spans="4:9" x14ac:dyDescent="0.4">
      <c r="D493" s="4" t="s">
        <v>63</v>
      </c>
      <c r="E493" s="4" t="s">
        <v>11</v>
      </c>
      <c r="F493" s="4" t="s">
        <v>1969</v>
      </c>
      <c r="G493" s="4">
        <v>1</v>
      </c>
      <c r="H493" s="4">
        <v>4</v>
      </c>
      <c r="I493" s="4">
        <v>105.6</v>
      </c>
    </row>
    <row r="494" spans="4:9" x14ac:dyDescent="0.4">
      <c r="D494" s="4" t="s">
        <v>63</v>
      </c>
      <c r="E494" s="4" t="s">
        <v>11</v>
      </c>
      <c r="F494" s="4" t="s">
        <v>1969</v>
      </c>
      <c r="G494" s="4">
        <v>2</v>
      </c>
      <c r="H494" s="4">
        <v>4</v>
      </c>
      <c r="I494" s="4">
        <v>120</v>
      </c>
    </row>
    <row r="495" spans="4:9" x14ac:dyDescent="0.4">
      <c r="D495" s="4" t="s">
        <v>63</v>
      </c>
      <c r="E495" s="4" t="s">
        <v>11</v>
      </c>
      <c r="F495" s="4" t="s">
        <v>1969</v>
      </c>
      <c r="G495" s="4">
        <v>2</v>
      </c>
      <c r="H495" s="4">
        <v>8</v>
      </c>
      <c r="I495" s="4">
        <v>211.2</v>
      </c>
    </row>
    <row r="496" spans="4:9" x14ac:dyDescent="0.4">
      <c r="D496" s="4" t="s">
        <v>63</v>
      </c>
      <c r="E496" s="4" t="s">
        <v>11</v>
      </c>
      <c r="F496" s="4" t="s">
        <v>1969</v>
      </c>
      <c r="G496" s="4">
        <v>4</v>
      </c>
      <c r="H496" s="4">
        <v>8</v>
      </c>
      <c r="I496" s="4">
        <v>281.60000000000002</v>
      </c>
    </row>
    <row r="497" spans="4:9" x14ac:dyDescent="0.4">
      <c r="D497" s="4" t="s">
        <v>63</v>
      </c>
      <c r="E497" s="4" t="s">
        <v>11</v>
      </c>
      <c r="F497" s="4" t="s">
        <v>1969</v>
      </c>
      <c r="G497" s="4">
        <v>4</v>
      </c>
      <c r="H497" s="4">
        <v>16</v>
      </c>
      <c r="I497" s="4">
        <v>422.4</v>
      </c>
    </row>
    <row r="498" spans="4:9" x14ac:dyDescent="0.4">
      <c r="D498" s="4" t="s">
        <v>63</v>
      </c>
      <c r="E498" s="4" t="s">
        <v>11</v>
      </c>
      <c r="F498" s="4" t="s">
        <v>1969</v>
      </c>
      <c r="G498" s="4">
        <v>8</v>
      </c>
      <c r="H498" s="4">
        <v>16</v>
      </c>
      <c r="I498" s="4">
        <v>563.20000000000005</v>
      </c>
    </row>
    <row r="499" spans="4:9" x14ac:dyDescent="0.4">
      <c r="D499" s="4" t="s">
        <v>63</v>
      </c>
      <c r="E499" s="4" t="s">
        <v>11</v>
      </c>
      <c r="F499" s="4" t="s">
        <v>1969</v>
      </c>
      <c r="G499" s="4">
        <v>8</v>
      </c>
      <c r="H499" s="4">
        <v>32</v>
      </c>
      <c r="I499" s="4">
        <v>844.8</v>
      </c>
    </row>
    <row r="500" spans="4:9" x14ac:dyDescent="0.4">
      <c r="D500" s="4" t="s">
        <v>63</v>
      </c>
      <c r="E500" s="4" t="s">
        <v>11</v>
      </c>
      <c r="F500" s="4" t="s">
        <v>1969</v>
      </c>
      <c r="G500" s="4">
        <v>16</v>
      </c>
      <c r="H500" s="4">
        <v>32</v>
      </c>
      <c r="I500" s="4">
        <v>1126.4000000000001</v>
      </c>
    </row>
    <row r="501" spans="4:9" x14ac:dyDescent="0.4">
      <c r="D501" s="4" t="s">
        <v>63</v>
      </c>
      <c r="E501" s="4" t="s">
        <v>11</v>
      </c>
      <c r="F501" s="4" t="s">
        <v>1969</v>
      </c>
      <c r="G501" s="4">
        <v>16</v>
      </c>
      <c r="H501" s="4">
        <v>64</v>
      </c>
      <c r="I501" s="4">
        <v>1689.6</v>
      </c>
    </row>
    <row r="502" spans="4:9" x14ac:dyDescent="0.4">
      <c r="D502" s="4" t="s">
        <v>63</v>
      </c>
      <c r="E502" s="4" t="s">
        <v>11</v>
      </c>
      <c r="F502" s="4" t="s">
        <v>1969</v>
      </c>
      <c r="G502" s="4">
        <v>32</v>
      </c>
      <c r="H502" s="4">
        <v>64</v>
      </c>
      <c r="I502" s="4">
        <v>2252.8000000000002</v>
      </c>
    </row>
    <row r="503" spans="4:9" x14ac:dyDescent="0.4">
      <c r="D503" s="4" t="s">
        <v>63</v>
      </c>
      <c r="E503" s="4" t="s">
        <v>11</v>
      </c>
      <c r="F503" s="4" t="s">
        <v>1969</v>
      </c>
      <c r="G503" s="4">
        <v>32</v>
      </c>
      <c r="H503" s="4">
        <v>128</v>
      </c>
      <c r="I503" s="4">
        <v>3379.2</v>
      </c>
    </row>
    <row r="504" spans="4:9" x14ac:dyDescent="0.4">
      <c r="D504" s="4" t="s">
        <v>63</v>
      </c>
      <c r="E504" s="4" t="s">
        <v>11</v>
      </c>
      <c r="F504" s="4" t="s">
        <v>1969</v>
      </c>
      <c r="G504" s="4">
        <v>48</v>
      </c>
      <c r="H504" s="4">
        <v>96</v>
      </c>
      <c r="I504" s="4">
        <v>3379.2</v>
      </c>
    </row>
    <row r="505" spans="4:9" x14ac:dyDescent="0.4">
      <c r="D505" s="4" t="s">
        <v>63</v>
      </c>
      <c r="E505" s="4" t="s">
        <v>11</v>
      </c>
      <c r="F505" s="4" t="s">
        <v>1969</v>
      </c>
      <c r="G505" s="4">
        <v>48</v>
      </c>
      <c r="H505" s="4">
        <v>192</v>
      </c>
      <c r="I505" s="4">
        <v>5068.8</v>
      </c>
    </row>
    <row r="506" spans="4:9" x14ac:dyDescent="0.4">
      <c r="D506" s="4" t="s">
        <v>63</v>
      </c>
      <c r="E506" s="4" t="s">
        <v>11</v>
      </c>
      <c r="F506" s="4" t="s">
        <v>1969</v>
      </c>
      <c r="G506" s="4">
        <v>64</v>
      </c>
      <c r="H506" s="4">
        <v>128</v>
      </c>
      <c r="I506" s="4">
        <v>4505.6000000000004</v>
      </c>
    </row>
    <row r="507" spans="4:9" x14ac:dyDescent="0.4">
      <c r="D507" s="4" t="s">
        <v>63</v>
      </c>
      <c r="E507" s="4" t="s">
        <v>11</v>
      </c>
      <c r="F507" s="4" t="s">
        <v>1969</v>
      </c>
      <c r="G507" s="4">
        <v>64</v>
      </c>
      <c r="H507" s="4">
        <v>256</v>
      </c>
      <c r="I507" s="4">
        <v>6758.4</v>
      </c>
    </row>
    <row r="508" spans="4:9" x14ac:dyDescent="0.4">
      <c r="D508" s="4" t="s">
        <v>63</v>
      </c>
      <c r="E508" s="4" t="s">
        <v>11</v>
      </c>
      <c r="F508" s="4" t="s">
        <v>1969</v>
      </c>
      <c r="G508" s="4">
        <v>80</v>
      </c>
      <c r="H508" s="4">
        <v>160</v>
      </c>
      <c r="I508" s="4">
        <v>5632</v>
      </c>
    </row>
    <row r="509" spans="4:9" x14ac:dyDescent="0.4">
      <c r="D509" s="4" t="s">
        <v>63</v>
      </c>
      <c r="E509" s="4" t="s">
        <v>11</v>
      </c>
      <c r="F509" s="4" t="s">
        <v>1969</v>
      </c>
      <c r="G509" s="4">
        <v>80</v>
      </c>
      <c r="H509" s="4">
        <v>320</v>
      </c>
      <c r="I509" s="4">
        <v>8448</v>
      </c>
    </row>
    <row r="510" spans="4:9" x14ac:dyDescent="0.4">
      <c r="D510" s="4" t="s">
        <v>63</v>
      </c>
      <c r="E510" s="4" t="s">
        <v>11</v>
      </c>
      <c r="F510" s="4" t="s">
        <v>1969</v>
      </c>
      <c r="G510" s="4">
        <v>96</v>
      </c>
      <c r="H510" s="4">
        <v>192</v>
      </c>
      <c r="I510" s="4">
        <v>6758.4</v>
      </c>
    </row>
    <row r="511" spans="4:9" x14ac:dyDescent="0.4">
      <c r="D511" s="4" t="s">
        <v>63</v>
      </c>
      <c r="E511" s="4" t="s">
        <v>11</v>
      </c>
      <c r="F511" s="4" t="s">
        <v>1969</v>
      </c>
      <c r="G511" s="4">
        <v>96</v>
      </c>
      <c r="H511" s="4">
        <v>384</v>
      </c>
      <c r="I511" s="4">
        <v>10137.6</v>
      </c>
    </row>
    <row r="512" spans="4:9" x14ac:dyDescent="0.4">
      <c r="D512" s="4" t="s">
        <v>63</v>
      </c>
      <c r="E512" s="4" t="s">
        <v>11</v>
      </c>
      <c r="F512" s="4" t="s">
        <v>1969</v>
      </c>
      <c r="G512" s="4">
        <v>116</v>
      </c>
      <c r="H512" s="4">
        <v>216</v>
      </c>
      <c r="I512" s="4">
        <v>7884.8</v>
      </c>
    </row>
    <row r="513" spans="4:9" x14ac:dyDescent="0.4">
      <c r="D513" s="4" t="s">
        <v>63</v>
      </c>
      <c r="E513" s="4" t="s">
        <v>11</v>
      </c>
      <c r="F513" s="4" t="s">
        <v>1969</v>
      </c>
      <c r="G513" s="4">
        <v>116</v>
      </c>
      <c r="H513" s="4">
        <v>470</v>
      </c>
      <c r="I513" s="4">
        <v>12355.2</v>
      </c>
    </row>
    <row r="514" spans="4:9" x14ac:dyDescent="0.4">
      <c r="D514" s="4" t="s">
        <v>63</v>
      </c>
      <c r="E514" s="4" t="s">
        <v>11</v>
      </c>
      <c r="F514" s="4" t="s">
        <v>1969</v>
      </c>
      <c r="G514" s="4">
        <v>128</v>
      </c>
      <c r="H514" s="4">
        <v>215</v>
      </c>
      <c r="I514" s="4">
        <v>8289.6</v>
      </c>
    </row>
    <row r="515" spans="4:9" x14ac:dyDescent="0.4">
      <c r="D515" s="4" t="s">
        <v>63</v>
      </c>
      <c r="E515" s="4" t="s">
        <v>11</v>
      </c>
      <c r="F515" s="4" t="s">
        <v>1969</v>
      </c>
      <c r="G515" s="4">
        <v>128</v>
      </c>
      <c r="H515" s="4">
        <v>256</v>
      </c>
      <c r="I515" s="4">
        <v>9011.2000000000007</v>
      </c>
    </row>
    <row r="516" spans="4:9" x14ac:dyDescent="0.4">
      <c r="D516" s="4" t="s">
        <v>63</v>
      </c>
      <c r="E516" s="4" t="s">
        <v>11</v>
      </c>
      <c r="F516" s="4" t="s">
        <v>1969</v>
      </c>
      <c r="G516" s="4">
        <v>160</v>
      </c>
      <c r="H516" s="4">
        <v>320</v>
      </c>
      <c r="I516" s="4">
        <v>11264</v>
      </c>
    </row>
    <row r="517" spans="4:9" x14ac:dyDescent="0.4">
      <c r="D517" s="4" t="s">
        <v>63</v>
      </c>
      <c r="E517" s="4" t="s">
        <v>11</v>
      </c>
      <c r="F517" s="4" t="s">
        <v>1969</v>
      </c>
      <c r="G517" s="4">
        <v>160</v>
      </c>
      <c r="H517" s="4">
        <v>640</v>
      </c>
      <c r="I517" s="4">
        <v>16896</v>
      </c>
    </row>
    <row r="518" spans="4:9" x14ac:dyDescent="0.4">
      <c r="D518" s="4" t="s">
        <v>63</v>
      </c>
      <c r="E518" s="4" t="s">
        <v>11</v>
      </c>
      <c r="F518" s="4" t="s">
        <v>1969</v>
      </c>
      <c r="G518" s="4">
        <v>232</v>
      </c>
      <c r="H518" s="4">
        <v>432</v>
      </c>
      <c r="I518" s="4">
        <v>15769.6</v>
      </c>
    </row>
    <row r="519" spans="4:9" x14ac:dyDescent="0.4">
      <c r="D519" s="4" t="s">
        <v>63</v>
      </c>
      <c r="E519" s="4" t="s">
        <v>11</v>
      </c>
      <c r="F519" s="4" t="s">
        <v>1969</v>
      </c>
      <c r="G519" s="4">
        <v>232</v>
      </c>
      <c r="H519" s="4">
        <v>940</v>
      </c>
      <c r="I519" s="4">
        <v>24710.400000000001</v>
      </c>
    </row>
    <row r="520" spans="4:9" x14ac:dyDescent="0.4">
      <c r="D520" s="4" t="s">
        <v>63</v>
      </c>
      <c r="E520" s="4" t="s">
        <v>11</v>
      </c>
      <c r="F520" s="4" t="s">
        <v>1974</v>
      </c>
      <c r="G520" s="4">
        <v>1</v>
      </c>
      <c r="H520" s="4">
        <v>1</v>
      </c>
      <c r="I520" s="4">
        <v>60</v>
      </c>
    </row>
    <row r="521" spans="4:9" x14ac:dyDescent="0.4">
      <c r="D521" s="4" t="s">
        <v>63</v>
      </c>
      <c r="E521" s="4" t="s">
        <v>11</v>
      </c>
      <c r="F521" s="4" t="s">
        <v>1974</v>
      </c>
      <c r="G521" s="4">
        <v>1</v>
      </c>
      <c r="H521" s="4">
        <v>2</v>
      </c>
      <c r="I521" s="4">
        <v>88</v>
      </c>
    </row>
    <row r="522" spans="4:9" x14ac:dyDescent="0.4">
      <c r="D522" s="4" t="s">
        <v>63</v>
      </c>
      <c r="E522" s="4" t="s">
        <v>11</v>
      </c>
      <c r="F522" s="4" t="s">
        <v>1974</v>
      </c>
      <c r="G522" s="4">
        <v>1</v>
      </c>
      <c r="H522" s="4">
        <v>4</v>
      </c>
      <c r="I522" s="4">
        <v>138</v>
      </c>
    </row>
    <row r="523" spans="4:9" x14ac:dyDescent="0.4">
      <c r="D523" s="4" t="s">
        <v>63</v>
      </c>
      <c r="E523" s="4" t="s">
        <v>11</v>
      </c>
      <c r="F523" s="4" t="s">
        <v>1974</v>
      </c>
      <c r="G523" s="4">
        <v>2</v>
      </c>
      <c r="H523" s="4">
        <v>4</v>
      </c>
      <c r="I523" s="4">
        <v>184</v>
      </c>
    </row>
    <row r="524" spans="4:9" x14ac:dyDescent="0.4">
      <c r="D524" s="4" t="s">
        <v>63</v>
      </c>
      <c r="E524" s="4" t="s">
        <v>11</v>
      </c>
      <c r="F524" s="4" t="s">
        <v>1974</v>
      </c>
      <c r="G524" s="4">
        <v>2</v>
      </c>
      <c r="H524" s="4">
        <v>8</v>
      </c>
      <c r="I524" s="4">
        <v>276</v>
      </c>
    </row>
    <row r="525" spans="4:9" x14ac:dyDescent="0.4">
      <c r="D525" s="4" t="s">
        <v>63</v>
      </c>
      <c r="E525" s="4" t="s">
        <v>11</v>
      </c>
      <c r="F525" s="4" t="s">
        <v>1974</v>
      </c>
      <c r="G525" s="4">
        <v>4</v>
      </c>
      <c r="H525" s="4">
        <v>8</v>
      </c>
      <c r="I525" s="4">
        <v>368</v>
      </c>
    </row>
    <row r="526" spans="4:9" x14ac:dyDescent="0.4">
      <c r="D526" s="4" t="s">
        <v>63</v>
      </c>
      <c r="E526" s="4" t="s">
        <v>11</v>
      </c>
      <c r="F526" s="4" t="s">
        <v>1974</v>
      </c>
      <c r="G526" s="4">
        <v>4</v>
      </c>
      <c r="H526" s="4">
        <v>16</v>
      </c>
      <c r="I526" s="4">
        <v>552</v>
      </c>
    </row>
    <row r="527" spans="4:9" x14ac:dyDescent="0.4">
      <c r="D527" s="4" t="s">
        <v>63</v>
      </c>
      <c r="E527" s="4" t="s">
        <v>11</v>
      </c>
      <c r="F527" s="4" t="s">
        <v>1974</v>
      </c>
      <c r="G527" s="4">
        <v>8</v>
      </c>
      <c r="H527" s="4">
        <v>16</v>
      </c>
      <c r="I527" s="4">
        <v>736</v>
      </c>
    </row>
    <row r="528" spans="4:9" x14ac:dyDescent="0.4">
      <c r="D528" s="4" t="s">
        <v>63</v>
      </c>
      <c r="E528" s="4" t="s">
        <v>11</v>
      </c>
      <c r="F528" s="4" t="s">
        <v>1974</v>
      </c>
      <c r="G528" s="4">
        <v>8</v>
      </c>
      <c r="H528" s="4">
        <v>32</v>
      </c>
      <c r="I528" s="4">
        <v>1104</v>
      </c>
    </row>
    <row r="529" spans="4:9" x14ac:dyDescent="0.4">
      <c r="D529" s="4" t="s">
        <v>63</v>
      </c>
      <c r="E529" s="4" t="s">
        <v>11</v>
      </c>
      <c r="F529" s="4" t="s">
        <v>1974</v>
      </c>
      <c r="G529" s="4">
        <v>16</v>
      </c>
      <c r="H529" s="4">
        <v>32</v>
      </c>
      <c r="I529" s="4">
        <v>1472</v>
      </c>
    </row>
    <row r="530" spans="4:9" x14ac:dyDescent="0.4">
      <c r="D530" s="4" t="s">
        <v>63</v>
      </c>
      <c r="E530" s="4" t="s">
        <v>11</v>
      </c>
      <c r="F530" s="4" t="s">
        <v>1974</v>
      </c>
      <c r="G530" s="4">
        <v>16</v>
      </c>
      <c r="H530" s="4">
        <v>64</v>
      </c>
      <c r="I530" s="4">
        <v>2208</v>
      </c>
    </row>
    <row r="531" spans="4:9" x14ac:dyDescent="0.4">
      <c r="D531" s="4" t="s">
        <v>63</v>
      </c>
      <c r="E531" s="4" t="s">
        <v>11</v>
      </c>
      <c r="F531" s="4" t="s">
        <v>1974</v>
      </c>
      <c r="G531" s="4">
        <v>24</v>
      </c>
      <c r="H531" s="4">
        <v>48</v>
      </c>
      <c r="I531" s="4">
        <v>2208</v>
      </c>
    </row>
    <row r="532" spans="4:9" x14ac:dyDescent="0.4">
      <c r="D532" s="4" t="s">
        <v>63</v>
      </c>
      <c r="E532" s="4" t="s">
        <v>11</v>
      </c>
      <c r="F532" s="4" t="s">
        <v>1974</v>
      </c>
      <c r="G532" s="4">
        <v>24</v>
      </c>
      <c r="H532" s="4">
        <v>96</v>
      </c>
      <c r="I532" s="4">
        <v>3312</v>
      </c>
    </row>
    <row r="533" spans="4:9" x14ac:dyDescent="0.4">
      <c r="D533" s="4" t="s">
        <v>63</v>
      </c>
      <c r="E533" s="4" t="s">
        <v>11</v>
      </c>
      <c r="F533" s="4" t="s">
        <v>1974</v>
      </c>
      <c r="G533" s="4">
        <v>24</v>
      </c>
      <c r="H533" s="4">
        <v>128</v>
      </c>
      <c r="I533" s="4">
        <v>4048</v>
      </c>
    </row>
    <row r="534" spans="4:9" x14ac:dyDescent="0.4">
      <c r="D534" s="4" t="s">
        <v>63</v>
      </c>
      <c r="E534" s="4" t="s">
        <v>11</v>
      </c>
      <c r="F534" s="4" t="s">
        <v>1974</v>
      </c>
      <c r="G534" s="4">
        <v>32</v>
      </c>
      <c r="H534" s="4">
        <v>64</v>
      </c>
      <c r="I534" s="4">
        <v>2944</v>
      </c>
    </row>
    <row r="535" spans="4:9" x14ac:dyDescent="0.4">
      <c r="D535" s="4" t="s">
        <v>63</v>
      </c>
      <c r="E535" s="4" t="s">
        <v>11</v>
      </c>
      <c r="F535" s="4" t="s">
        <v>1974</v>
      </c>
      <c r="G535" s="4">
        <v>32</v>
      </c>
      <c r="H535" s="4">
        <v>128</v>
      </c>
      <c r="I535" s="4">
        <v>4416</v>
      </c>
    </row>
    <row r="536" spans="4:9" x14ac:dyDescent="0.4">
      <c r="D536" s="4" t="s">
        <v>63</v>
      </c>
      <c r="E536" s="4" t="s">
        <v>11</v>
      </c>
      <c r="F536" s="4" t="s">
        <v>1974</v>
      </c>
      <c r="G536" s="4">
        <v>48</v>
      </c>
      <c r="H536" s="4">
        <v>96</v>
      </c>
      <c r="I536" s="4">
        <v>4416</v>
      </c>
    </row>
    <row r="537" spans="4:9" x14ac:dyDescent="0.4">
      <c r="D537" s="4" t="s">
        <v>63</v>
      </c>
      <c r="E537" s="4" t="s">
        <v>11</v>
      </c>
      <c r="F537" s="4" t="s">
        <v>1974</v>
      </c>
      <c r="G537" s="4">
        <v>48</v>
      </c>
      <c r="H537" s="4">
        <v>192</v>
      </c>
      <c r="I537" s="4">
        <v>6624</v>
      </c>
    </row>
    <row r="538" spans="4:9" x14ac:dyDescent="0.4">
      <c r="D538" s="4" t="s">
        <v>63</v>
      </c>
      <c r="E538" s="4" t="s">
        <v>11</v>
      </c>
      <c r="F538" s="4" t="s">
        <v>1974</v>
      </c>
      <c r="G538" s="4">
        <v>64</v>
      </c>
      <c r="H538" s="4">
        <v>256</v>
      </c>
      <c r="I538" s="4">
        <v>8832</v>
      </c>
    </row>
    <row r="539" spans="4:9" x14ac:dyDescent="0.4">
      <c r="D539" s="4" t="s">
        <v>63</v>
      </c>
      <c r="E539" s="4" t="s">
        <v>11</v>
      </c>
      <c r="F539" s="4" t="s">
        <v>1974</v>
      </c>
      <c r="G539" s="4">
        <v>72</v>
      </c>
      <c r="H539" s="4">
        <v>288</v>
      </c>
      <c r="I539" s="4">
        <v>9936</v>
      </c>
    </row>
    <row r="540" spans="4:9" x14ac:dyDescent="0.4">
      <c r="D540" s="4" t="s">
        <v>63</v>
      </c>
      <c r="E540" s="4" t="s">
        <v>11</v>
      </c>
      <c r="F540" s="4" t="s">
        <v>1974</v>
      </c>
      <c r="G540" s="4">
        <v>76</v>
      </c>
      <c r="H540" s="4">
        <v>320</v>
      </c>
      <c r="I540" s="4">
        <v>10856</v>
      </c>
    </row>
    <row r="541" spans="4:9" x14ac:dyDescent="0.4">
      <c r="D541" s="4" t="s">
        <v>63</v>
      </c>
      <c r="E541" s="4" t="s">
        <v>11</v>
      </c>
      <c r="F541" s="4" t="s">
        <v>1966</v>
      </c>
      <c r="G541" s="4">
        <v>1</v>
      </c>
      <c r="H541" s="4">
        <v>2</v>
      </c>
      <c r="I541" s="4">
        <v>88</v>
      </c>
    </row>
    <row r="542" spans="4:9" x14ac:dyDescent="0.4">
      <c r="D542" s="4" t="s">
        <v>63</v>
      </c>
      <c r="E542" s="4" t="s">
        <v>11</v>
      </c>
      <c r="F542" s="4" t="s">
        <v>1966</v>
      </c>
      <c r="G542" s="4">
        <v>2</v>
      </c>
      <c r="H542" s="4">
        <v>4</v>
      </c>
      <c r="I542" s="4">
        <v>184</v>
      </c>
    </row>
    <row r="543" spans="4:9" x14ac:dyDescent="0.4">
      <c r="D543" s="4" t="s">
        <v>63</v>
      </c>
      <c r="E543" s="4" t="s">
        <v>11</v>
      </c>
      <c r="F543" s="4" t="s">
        <v>1966</v>
      </c>
      <c r="G543" s="4">
        <v>4</v>
      </c>
      <c r="H543" s="4">
        <v>8</v>
      </c>
      <c r="I543" s="4">
        <v>368</v>
      </c>
    </row>
    <row r="544" spans="4:9" x14ac:dyDescent="0.4">
      <c r="D544" s="4" t="s">
        <v>63</v>
      </c>
      <c r="E544" s="4" t="s">
        <v>11</v>
      </c>
      <c r="F544" s="4" t="s">
        <v>1966</v>
      </c>
      <c r="G544" s="4">
        <v>4</v>
      </c>
      <c r="H544" s="4">
        <v>16</v>
      </c>
      <c r="I544" s="4">
        <v>552</v>
      </c>
    </row>
    <row r="545" spans="4:9" x14ac:dyDescent="0.4">
      <c r="D545" s="4" t="s">
        <v>63</v>
      </c>
      <c r="E545" s="4" t="s">
        <v>11</v>
      </c>
      <c r="F545" s="4" t="s">
        <v>1966</v>
      </c>
      <c r="G545" s="4">
        <v>8</v>
      </c>
      <c r="H545" s="4">
        <v>16</v>
      </c>
      <c r="I545" s="4">
        <v>736</v>
      </c>
    </row>
    <row r="546" spans="4:9" x14ac:dyDescent="0.4">
      <c r="D546" s="4" t="s">
        <v>63</v>
      </c>
      <c r="E546" s="4" t="s">
        <v>11</v>
      </c>
      <c r="F546" s="4" t="s">
        <v>1966</v>
      </c>
      <c r="G546" s="4">
        <v>8</v>
      </c>
      <c r="H546" s="4">
        <v>32</v>
      </c>
      <c r="I546" s="4">
        <v>1104</v>
      </c>
    </row>
    <row r="547" spans="4:9" x14ac:dyDescent="0.4">
      <c r="D547" s="4" t="s">
        <v>63</v>
      </c>
      <c r="E547" s="4" t="s">
        <v>11</v>
      </c>
      <c r="F547" s="4" t="s">
        <v>1966</v>
      </c>
      <c r="G547" s="4">
        <v>12</v>
      </c>
      <c r="H547" s="4">
        <v>24</v>
      </c>
      <c r="I547" s="4">
        <v>1104</v>
      </c>
    </row>
    <row r="548" spans="4:9" x14ac:dyDescent="0.4">
      <c r="D548" s="4" t="s">
        <v>63</v>
      </c>
      <c r="E548" s="4" t="s">
        <v>11</v>
      </c>
      <c r="F548" s="4" t="s">
        <v>1966</v>
      </c>
      <c r="G548" s="4">
        <v>16</v>
      </c>
      <c r="H548" s="4">
        <v>32</v>
      </c>
      <c r="I548" s="4">
        <v>1472</v>
      </c>
    </row>
    <row r="549" spans="4:9" x14ac:dyDescent="0.4">
      <c r="D549" s="4" t="s">
        <v>63</v>
      </c>
      <c r="E549" s="4" t="s">
        <v>11</v>
      </c>
      <c r="F549" s="4" t="s">
        <v>1966</v>
      </c>
      <c r="G549" s="4">
        <v>16</v>
      </c>
      <c r="H549" s="4">
        <v>64</v>
      </c>
      <c r="I549" s="4">
        <v>2208</v>
      </c>
    </row>
    <row r="550" spans="4:9" x14ac:dyDescent="0.4">
      <c r="D550" s="4" t="s">
        <v>63</v>
      </c>
      <c r="E550" s="4" t="s">
        <v>11</v>
      </c>
      <c r="F550" s="4" t="s">
        <v>1966</v>
      </c>
      <c r="G550" s="4">
        <v>24</v>
      </c>
      <c r="H550" s="4">
        <v>48</v>
      </c>
      <c r="I550" s="4">
        <v>2208</v>
      </c>
    </row>
    <row r="551" spans="4:9" x14ac:dyDescent="0.4">
      <c r="D551" s="4" t="s">
        <v>63</v>
      </c>
      <c r="E551" s="4" t="s">
        <v>11</v>
      </c>
      <c r="F551" s="4" t="s">
        <v>1966</v>
      </c>
      <c r="G551" s="4">
        <v>24</v>
      </c>
      <c r="H551" s="4">
        <v>96</v>
      </c>
      <c r="I551" s="4">
        <v>3312</v>
      </c>
    </row>
    <row r="552" spans="4:9" x14ac:dyDescent="0.4">
      <c r="D552" s="4" t="s">
        <v>63</v>
      </c>
      <c r="E552" s="4" t="s">
        <v>11</v>
      </c>
      <c r="F552" s="4" t="s">
        <v>1966</v>
      </c>
      <c r="G552" s="4">
        <v>32</v>
      </c>
      <c r="H552" s="4">
        <v>64</v>
      </c>
      <c r="I552" s="4">
        <v>2944</v>
      </c>
    </row>
    <row r="553" spans="4:9" x14ac:dyDescent="0.4">
      <c r="D553" s="4" t="s">
        <v>63</v>
      </c>
      <c r="E553" s="4" t="s">
        <v>11</v>
      </c>
      <c r="F553" s="4" t="s">
        <v>1966</v>
      </c>
      <c r="G553" s="4">
        <v>32</v>
      </c>
      <c r="H553" s="4">
        <v>128</v>
      </c>
      <c r="I553" s="4">
        <v>4416</v>
      </c>
    </row>
    <row r="554" spans="4:9" x14ac:dyDescent="0.4">
      <c r="D554" s="4" t="s">
        <v>63</v>
      </c>
      <c r="E554" s="4" t="s">
        <v>11</v>
      </c>
      <c r="F554" s="4" t="s">
        <v>1966</v>
      </c>
      <c r="G554" s="4">
        <v>48</v>
      </c>
      <c r="H554" s="4">
        <v>96</v>
      </c>
      <c r="I554" s="4">
        <v>4416</v>
      </c>
    </row>
    <row r="555" spans="4:9" x14ac:dyDescent="0.4">
      <c r="D555" s="4" t="s">
        <v>63</v>
      </c>
      <c r="E555" s="4" t="s">
        <v>11</v>
      </c>
      <c r="F555" s="4" t="s">
        <v>1966</v>
      </c>
      <c r="G555" s="4">
        <v>48</v>
      </c>
      <c r="H555" s="4">
        <v>192</v>
      </c>
      <c r="I555" s="4">
        <v>6624</v>
      </c>
    </row>
    <row r="556" spans="4:9" x14ac:dyDescent="0.4">
      <c r="D556" s="4" t="s">
        <v>63</v>
      </c>
      <c r="E556" s="4" t="s">
        <v>11</v>
      </c>
      <c r="F556" s="4" t="s">
        <v>1966</v>
      </c>
      <c r="G556" s="4">
        <v>64</v>
      </c>
      <c r="H556" s="4">
        <v>128</v>
      </c>
      <c r="I556" s="4">
        <v>5888</v>
      </c>
    </row>
    <row r="557" spans="4:9" x14ac:dyDescent="0.4">
      <c r="D557" s="4" t="s">
        <v>63</v>
      </c>
      <c r="E557" s="4" t="s">
        <v>11</v>
      </c>
      <c r="F557" s="4" t="s">
        <v>1966</v>
      </c>
      <c r="G557" s="4">
        <v>64</v>
      </c>
      <c r="H557" s="4">
        <v>256</v>
      </c>
      <c r="I557" s="4">
        <v>8832</v>
      </c>
    </row>
    <row r="558" spans="4:9" x14ac:dyDescent="0.4">
      <c r="D558" s="4" t="s">
        <v>63</v>
      </c>
      <c r="E558" s="4" t="s">
        <v>11</v>
      </c>
      <c r="F558" s="4" t="s">
        <v>1966</v>
      </c>
      <c r="G558" s="4">
        <v>72</v>
      </c>
      <c r="H558" s="4">
        <v>288</v>
      </c>
      <c r="I558" s="4">
        <v>9936</v>
      </c>
    </row>
    <row r="559" spans="4:9" x14ac:dyDescent="0.4">
      <c r="D559" s="4" t="s">
        <v>63</v>
      </c>
      <c r="E559" s="4" t="s">
        <v>11</v>
      </c>
      <c r="F559" s="4" t="s">
        <v>1966</v>
      </c>
      <c r="G559" s="4">
        <v>76</v>
      </c>
      <c r="H559" s="4">
        <v>320</v>
      </c>
      <c r="I559" s="4">
        <v>10856</v>
      </c>
    </row>
    <row r="560" spans="4:9" x14ac:dyDescent="0.4">
      <c r="D560" s="4" t="s">
        <v>63</v>
      </c>
      <c r="E560" s="4" t="s">
        <v>11</v>
      </c>
      <c r="F560" s="4" t="s">
        <v>1975</v>
      </c>
      <c r="G560" s="4">
        <v>1</v>
      </c>
      <c r="H560" s="4">
        <v>1</v>
      </c>
      <c r="I560" s="4">
        <v>57</v>
      </c>
    </row>
    <row r="561" spans="4:9" x14ac:dyDescent="0.4">
      <c r="D561" s="4" t="s">
        <v>63</v>
      </c>
      <c r="E561" s="4" t="s">
        <v>11</v>
      </c>
      <c r="F561" s="4" t="s">
        <v>1975</v>
      </c>
      <c r="G561" s="4">
        <v>1</v>
      </c>
      <c r="H561" s="4">
        <v>2</v>
      </c>
      <c r="I561" s="4">
        <v>83.6</v>
      </c>
    </row>
    <row r="562" spans="4:9" x14ac:dyDescent="0.4">
      <c r="D562" s="4" t="s">
        <v>63</v>
      </c>
      <c r="E562" s="4" t="s">
        <v>11</v>
      </c>
      <c r="F562" s="4" t="s">
        <v>1975</v>
      </c>
      <c r="G562" s="4">
        <v>1</v>
      </c>
      <c r="H562" s="4">
        <v>4</v>
      </c>
      <c r="I562" s="4">
        <v>136.5</v>
      </c>
    </row>
    <row r="563" spans="4:9" x14ac:dyDescent="0.4">
      <c r="D563" s="4" t="s">
        <v>63</v>
      </c>
      <c r="E563" s="4" t="s">
        <v>11</v>
      </c>
      <c r="F563" s="4" t="s">
        <v>1975</v>
      </c>
      <c r="G563" s="4">
        <v>2</v>
      </c>
      <c r="H563" s="4">
        <v>4</v>
      </c>
      <c r="I563" s="4">
        <v>180</v>
      </c>
    </row>
    <row r="564" spans="4:9" x14ac:dyDescent="0.4">
      <c r="D564" s="4" t="s">
        <v>63</v>
      </c>
      <c r="E564" s="4" t="s">
        <v>11</v>
      </c>
      <c r="F564" s="4" t="s">
        <v>1975</v>
      </c>
      <c r="G564" s="4">
        <v>2</v>
      </c>
      <c r="H564" s="4">
        <v>8</v>
      </c>
      <c r="I564" s="4">
        <v>273</v>
      </c>
    </row>
    <row r="565" spans="4:9" x14ac:dyDescent="0.4">
      <c r="D565" s="4" t="s">
        <v>63</v>
      </c>
      <c r="E565" s="4" t="s">
        <v>11</v>
      </c>
      <c r="F565" s="4" t="s">
        <v>1975</v>
      </c>
      <c r="G565" s="4">
        <v>4</v>
      </c>
      <c r="H565" s="4">
        <v>8</v>
      </c>
      <c r="I565" s="4">
        <v>364</v>
      </c>
    </row>
    <row r="566" spans="4:9" x14ac:dyDescent="0.4">
      <c r="D566" s="4" t="s">
        <v>63</v>
      </c>
      <c r="E566" s="4" t="s">
        <v>11</v>
      </c>
      <c r="F566" s="4" t="s">
        <v>1975</v>
      </c>
      <c r="G566" s="4">
        <v>4</v>
      </c>
      <c r="H566" s="4">
        <v>16</v>
      </c>
      <c r="I566" s="4">
        <v>546</v>
      </c>
    </row>
    <row r="567" spans="4:9" x14ac:dyDescent="0.4">
      <c r="D567" s="4" t="s">
        <v>63</v>
      </c>
      <c r="E567" s="4" t="s">
        <v>11</v>
      </c>
      <c r="F567" s="4" t="s">
        <v>1975</v>
      </c>
      <c r="G567" s="4">
        <v>8</v>
      </c>
      <c r="H567" s="4">
        <v>16</v>
      </c>
      <c r="I567" s="4">
        <v>728</v>
      </c>
    </row>
    <row r="568" spans="4:9" x14ac:dyDescent="0.4">
      <c r="D568" s="4" t="s">
        <v>63</v>
      </c>
      <c r="E568" s="4" t="s">
        <v>11</v>
      </c>
      <c r="F568" s="4" t="s">
        <v>1975</v>
      </c>
      <c r="G568" s="4">
        <v>8</v>
      </c>
      <c r="H568" s="4">
        <v>32</v>
      </c>
      <c r="I568" s="4">
        <v>1092</v>
      </c>
    </row>
    <row r="569" spans="4:9" x14ac:dyDescent="0.4">
      <c r="D569" s="4" t="s">
        <v>63</v>
      </c>
      <c r="E569" s="4" t="s">
        <v>11</v>
      </c>
      <c r="F569" s="4" t="s">
        <v>1975</v>
      </c>
      <c r="G569" s="4">
        <v>12</v>
      </c>
      <c r="H569" s="4">
        <v>24</v>
      </c>
      <c r="I569" s="4">
        <v>1092</v>
      </c>
    </row>
    <row r="570" spans="4:9" x14ac:dyDescent="0.4">
      <c r="D570" s="4" t="s">
        <v>63</v>
      </c>
      <c r="E570" s="4" t="s">
        <v>11</v>
      </c>
      <c r="F570" s="4" t="s">
        <v>1975</v>
      </c>
      <c r="G570" s="4">
        <v>12</v>
      </c>
      <c r="H570" s="4">
        <v>48</v>
      </c>
      <c r="I570" s="4">
        <v>1638</v>
      </c>
    </row>
    <row r="571" spans="4:9" x14ac:dyDescent="0.4">
      <c r="D571" s="4" t="s">
        <v>63</v>
      </c>
      <c r="E571" s="4" t="s">
        <v>11</v>
      </c>
      <c r="F571" s="4" t="s">
        <v>1975</v>
      </c>
      <c r="G571" s="4">
        <v>16</v>
      </c>
      <c r="H571" s="4">
        <v>32</v>
      </c>
      <c r="I571" s="4">
        <v>1456</v>
      </c>
    </row>
    <row r="572" spans="4:9" x14ac:dyDescent="0.4">
      <c r="D572" s="4" t="s">
        <v>63</v>
      </c>
      <c r="E572" s="4" t="s">
        <v>11</v>
      </c>
      <c r="F572" s="4" t="s">
        <v>1975</v>
      </c>
      <c r="G572" s="4">
        <v>16</v>
      </c>
      <c r="H572" s="4">
        <v>64</v>
      </c>
      <c r="I572" s="4">
        <v>2184</v>
      </c>
    </row>
    <row r="573" spans="4:9" x14ac:dyDescent="0.4">
      <c r="D573" s="4" t="s">
        <v>63</v>
      </c>
      <c r="E573" s="4" t="s">
        <v>11</v>
      </c>
      <c r="F573" s="4" t="s">
        <v>1975</v>
      </c>
      <c r="G573" s="4">
        <v>24</v>
      </c>
      <c r="H573" s="4">
        <v>48</v>
      </c>
      <c r="I573" s="4">
        <v>2184</v>
      </c>
    </row>
    <row r="574" spans="4:9" x14ac:dyDescent="0.4">
      <c r="D574" s="4" t="s">
        <v>63</v>
      </c>
      <c r="E574" s="4" t="s">
        <v>11</v>
      </c>
      <c r="F574" s="4" t="s">
        <v>1975</v>
      </c>
      <c r="G574" s="4">
        <v>24</v>
      </c>
      <c r="H574" s="4">
        <v>96</v>
      </c>
      <c r="I574" s="4">
        <v>3276</v>
      </c>
    </row>
    <row r="575" spans="4:9" x14ac:dyDescent="0.4">
      <c r="D575" s="4" t="s">
        <v>63</v>
      </c>
      <c r="E575" s="4" t="s">
        <v>11</v>
      </c>
      <c r="F575" s="4" t="s">
        <v>1975</v>
      </c>
      <c r="G575" s="4">
        <v>24</v>
      </c>
      <c r="H575" s="4">
        <v>128</v>
      </c>
      <c r="I575" s="4">
        <v>4004</v>
      </c>
    </row>
    <row r="576" spans="4:9" x14ac:dyDescent="0.4">
      <c r="D576" s="4" t="s">
        <v>63</v>
      </c>
      <c r="E576" s="4" t="s">
        <v>11</v>
      </c>
      <c r="F576" s="4" t="s">
        <v>1975</v>
      </c>
      <c r="G576" s="4">
        <v>32</v>
      </c>
      <c r="H576" s="4">
        <v>64</v>
      </c>
      <c r="I576" s="4">
        <v>2912</v>
      </c>
    </row>
    <row r="577" spans="4:9" x14ac:dyDescent="0.4">
      <c r="D577" s="4" t="s">
        <v>63</v>
      </c>
      <c r="E577" s="4" t="s">
        <v>11</v>
      </c>
      <c r="F577" s="4" t="s">
        <v>1975</v>
      </c>
      <c r="G577" s="4">
        <v>32</v>
      </c>
      <c r="H577" s="4">
        <v>128</v>
      </c>
      <c r="I577" s="4">
        <v>4368</v>
      </c>
    </row>
    <row r="578" spans="4:9" x14ac:dyDescent="0.4">
      <c r="D578" s="4" t="s">
        <v>63</v>
      </c>
      <c r="E578" s="4" t="s">
        <v>11</v>
      </c>
      <c r="F578" s="4" t="s">
        <v>1975</v>
      </c>
      <c r="G578" s="4">
        <v>40</v>
      </c>
      <c r="H578" s="4">
        <v>160</v>
      </c>
      <c r="I578" s="4">
        <v>5460</v>
      </c>
    </row>
    <row r="579" spans="4:9" x14ac:dyDescent="0.4">
      <c r="D579" s="4" t="s">
        <v>63</v>
      </c>
      <c r="E579" s="4" t="s">
        <v>11</v>
      </c>
      <c r="F579" s="4" t="s">
        <v>1975</v>
      </c>
      <c r="G579" s="4">
        <v>48</v>
      </c>
      <c r="H579" s="4">
        <v>96</v>
      </c>
      <c r="I579" s="4">
        <v>4368</v>
      </c>
    </row>
    <row r="580" spans="4:9" x14ac:dyDescent="0.4">
      <c r="D580" s="4" t="s">
        <v>63</v>
      </c>
      <c r="E580" s="4" t="s">
        <v>11</v>
      </c>
      <c r="F580" s="4" t="s">
        <v>1975</v>
      </c>
      <c r="G580" s="4">
        <v>48</v>
      </c>
      <c r="H580" s="4">
        <v>192</v>
      </c>
      <c r="I580" s="4">
        <v>6552</v>
      </c>
    </row>
    <row r="581" spans="4:9" x14ac:dyDescent="0.4">
      <c r="D581" s="4" t="s">
        <v>63</v>
      </c>
      <c r="E581" s="4" t="s">
        <v>11</v>
      </c>
      <c r="F581" s="4" t="s">
        <v>1975</v>
      </c>
      <c r="G581" s="4">
        <v>64</v>
      </c>
      <c r="H581" s="4">
        <v>256</v>
      </c>
      <c r="I581" s="4">
        <v>8736</v>
      </c>
    </row>
    <row r="582" spans="4:9" x14ac:dyDescent="0.4">
      <c r="D582" s="4" t="s">
        <v>63</v>
      </c>
      <c r="E582" s="4" t="s">
        <v>11</v>
      </c>
      <c r="F582" s="4" t="s">
        <v>1975</v>
      </c>
      <c r="G582" s="4">
        <v>80</v>
      </c>
      <c r="H582" s="4">
        <v>320</v>
      </c>
      <c r="I582" s="4">
        <v>10920</v>
      </c>
    </row>
    <row r="583" spans="4:9" x14ac:dyDescent="0.4">
      <c r="D583" s="4" t="s">
        <v>63</v>
      </c>
      <c r="E583" s="4" t="s">
        <v>11</v>
      </c>
      <c r="F583" s="4" t="s">
        <v>1971</v>
      </c>
      <c r="G583" s="4">
        <v>1</v>
      </c>
      <c r="H583" s="4">
        <v>1</v>
      </c>
      <c r="I583" s="4">
        <v>32</v>
      </c>
    </row>
    <row r="584" spans="4:9" x14ac:dyDescent="0.4">
      <c r="D584" s="4" t="s">
        <v>63</v>
      </c>
      <c r="E584" s="4" t="s">
        <v>11</v>
      </c>
      <c r="F584" s="4" t="s">
        <v>1971</v>
      </c>
      <c r="G584" s="4">
        <v>1</v>
      </c>
      <c r="H584" s="4">
        <v>2</v>
      </c>
      <c r="I584" s="4">
        <v>64</v>
      </c>
    </row>
    <row r="585" spans="4:9" x14ac:dyDescent="0.4">
      <c r="D585" s="4" t="s">
        <v>63</v>
      </c>
      <c r="E585" s="4" t="s">
        <v>11</v>
      </c>
      <c r="F585" s="4" t="s">
        <v>1971</v>
      </c>
      <c r="G585" s="4">
        <v>1</v>
      </c>
      <c r="H585" s="4">
        <v>4</v>
      </c>
      <c r="I585" s="4">
        <v>96</v>
      </c>
    </row>
    <row r="586" spans="4:9" x14ac:dyDescent="0.4">
      <c r="D586" s="4" t="s">
        <v>63</v>
      </c>
      <c r="E586" s="4" t="s">
        <v>11</v>
      </c>
      <c r="F586" s="4" t="s">
        <v>1971</v>
      </c>
      <c r="G586" s="4">
        <v>2</v>
      </c>
      <c r="H586" s="4">
        <v>4</v>
      </c>
      <c r="I586" s="4">
        <v>128</v>
      </c>
    </row>
    <row r="587" spans="4:9" x14ac:dyDescent="0.4">
      <c r="D587" s="4" t="s">
        <v>63</v>
      </c>
      <c r="E587" s="4" t="s">
        <v>11</v>
      </c>
      <c r="F587" s="4" t="s">
        <v>1971</v>
      </c>
      <c r="G587" s="4">
        <v>2</v>
      </c>
      <c r="H587" s="4">
        <v>8</v>
      </c>
      <c r="I587" s="4">
        <v>192</v>
      </c>
    </row>
    <row r="588" spans="4:9" x14ac:dyDescent="0.4">
      <c r="D588" s="4" t="s">
        <v>63</v>
      </c>
      <c r="E588" s="4" t="s">
        <v>11</v>
      </c>
      <c r="F588" s="4" t="s">
        <v>1971</v>
      </c>
      <c r="G588" s="4">
        <v>4</v>
      </c>
      <c r="H588" s="4">
        <v>8</v>
      </c>
      <c r="I588" s="4">
        <v>256</v>
      </c>
    </row>
    <row r="589" spans="4:9" x14ac:dyDescent="0.4">
      <c r="D589" s="4" t="s">
        <v>63</v>
      </c>
      <c r="E589" s="4" t="s">
        <v>11</v>
      </c>
      <c r="F589" s="4" t="s">
        <v>1971</v>
      </c>
      <c r="G589" s="4">
        <v>4</v>
      </c>
      <c r="H589" s="4">
        <v>16</v>
      </c>
      <c r="I589" s="4">
        <v>384</v>
      </c>
    </row>
    <row r="590" spans="4:9" x14ac:dyDescent="0.4">
      <c r="D590" s="4" t="s">
        <v>63</v>
      </c>
      <c r="E590" s="4" t="s">
        <v>11</v>
      </c>
      <c r="F590" s="4" t="s">
        <v>1971</v>
      </c>
      <c r="G590" s="4">
        <v>8</v>
      </c>
      <c r="H590" s="4">
        <v>16</v>
      </c>
      <c r="I590" s="4">
        <v>512</v>
      </c>
    </row>
    <row r="591" spans="4:9" x14ac:dyDescent="0.4">
      <c r="D591" s="4" t="s">
        <v>63</v>
      </c>
      <c r="E591" s="4" t="s">
        <v>11</v>
      </c>
      <c r="F591" s="4" t="s">
        <v>1971</v>
      </c>
      <c r="G591" s="4">
        <v>8</v>
      </c>
      <c r="H591" s="4">
        <v>32</v>
      </c>
      <c r="I591" s="4">
        <v>768</v>
      </c>
    </row>
    <row r="592" spans="4:9" x14ac:dyDescent="0.4">
      <c r="D592" s="4" t="s">
        <v>63</v>
      </c>
      <c r="E592" s="4" t="s">
        <v>11</v>
      </c>
      <c r="F592" s="4" t="s">
        <v>1971</v>
      </c>
      <c r="G592" s="4">
        <v>16</v>
      </c>
      <c r="H592" s="4">
        <v>32</v>
      </c>
      <c r="I592" s="4">
        <v>1024</v>
      </c>
    </row>
    <row r="593" spans="4:9" x14ac:dyDescent="0.4">
      <c r="D593" s="4" t="s">
        <v>63</v>
      </c>
      <c r="E593" s="4" t="s">
        <v>11</v>
      </c>
      <c r="F593" s="4" t="s">
        <v>1971</v>
      </c>
      <c r="G593" s="4">
        <v>16</v>
      </c>
      <c r="H593" s="4">
        <v>64</v>
      </c>
      <c r="I593" s="4">
        <v>1536</v>
      </c>
    </row>
    <row r="594" spans="4:9" x14ac:dyDescent="0.4">
      <c r="D594" s="4" t="s">
        <v>63</v>
      </c>
      <c r="E594" s="4" t="s">
        <v>11</v>
      </c>
      <c r="F594" s="4" t="s">
        <v>1971</v>
      </c>
      <c r="G594" s="4">
        <v>32</v>
      </c>
      <c r="H594" s="4">
        <v>64</v>
      </c>
      <c r="I594" s="4">
        <v>2048</v>
      </c>
    </row>
    <row r="595" spans="4:9" x14ac:dyDescent="0.4">
      <c r="D595" s="4" t="s">
        <v>63</v>
      </c>
      <c r="E595" s="4" t="s">
        <v>11</v>
      </c>
      <c r="F595" s="4" t="s">
        <v>1971</v>
      </c>
      <c r="G595" s="4">
        <v>32</v>
      </c>
      <c r="H595" s="4">
        <v>128</v>
      </c>
      <c r="I595" s="4">
        <v>3072</v>
      </c>
    </row>
    <row r="596" spans="4:9" x14ac:dyDescent="0.4">
      <c r="D596" s="4" t="s">
        <v>63</v>
      </c>
      <c r="E596" s="4" t="s">
        <v>11</v>
      </c>
      <c r="F596" s="4" t="s">
        <v>1971</v>
      </c>
      <c r="G596" s="4">
        <v>64</v>
      </c>
      <c r="H596" s="4">
        <v>128</v>
      </c>
      <c r="I596" s="4">
        <v>4096</v>
      </c>
    </row>
    <row r="597" spans="4:9" x14ac:dyDescent="0.4">
      <c r="D597" s="4" t="s">
        <v>63</v>
      </c>
      <c r="E597" s="4" t="s">
        <v>11</v>
      </c>
      <c r="F597" s="4" t="s">
        <v>1971</v>
      </c>
      <c r="G597" s="4">
        <v>64</v>
      </c>
      <c r="H597" s="4">
        <v>256</v>
      </c>
      <c r="I597" s="4">
        <v>6144</v>
      </c>
    </row>
    <row r="598" spans="4:9" x14ac:dyDescent="0.4">
      <c r="D598" s="4" t="s">
        <v>63</v>
      </c>
      <c r="E598" s="4" t="s">
        <v>11</v>
      </c>
      <c r="F598" s="4" t="s">
        <v>1971</v>
      </c>
      <c r="G598" s="4">
        <v>128</v>
      </c>
      <c r="H598" s="4">
        <v>448</v>
      </c>
      <c r="I598" s="4">
        <v>11264</v>
      </c>
    </row>
    <row r="599" spans="4:9" x14ac:dyDescent="0.4">
      <c r="D599" s="4" t="s">
        <v>63</v>
      </c>
      <c r="E599" s="4" t="s">
        <v>11</v>
      </c>
      <c r="F599" s="4" t="s">
        <v>1976</v>
      </c>
      <c r="G599" s="4">
        <v>1</v>
      </c>
      <c r="H599" s="4">
        <v>1</v>
      </c>
      <c r="I599" s="4">
        <v>42</v>
      </c>
    </row>
    <row r="600" spans="4:9" x14ac:dyDescent="0.4">
      <c r="D600" s="4" t="s">
        <v>63</v>
      </c>
      <c r="E600" s="4" t="s">
        <v>11</v>
      </c>
      <c r="F600" s="4" t="s">
        <v>1976</v>
      </c>
      <c r="G600" s="4">
        <v>1</v>
      </c>
      <c r="H600" s="4">
        <v>2</v>
      </c>
      <c r="I600" s="4">
        <v>79</v>
      </c>
    </row>
    <row r="601" spans="4:9" x14ac:dyDescent="0.4">
      <c r="D601" s="4" t="s">
        <v>63</v>
      </c>
      <c r="E601" s="4" t="s">
        <v>11</v>
      </c>
      <c r="F601" s="4" t="s">
        <v>1976</v>
      </c>
      <c r="G601" s="4">
        <v>1</v>
      </c>
      <c r="H601" s="4">
        <v>4</v>
      </c>
      <c r="I601" s="4">
        <v>135</v>
      </c>
    </row>
    <row r="602" spans="4:9" x14ac:dyDescent="0.4">
      <c r="D602" s="4" t="s">
        <v>63</v>
      </c>
      <c r="E602" s="4" t="s">
        <v>11</v>
      </c>
      <c r="F602" s="4" t="s">
        <v>1976</v>
      </c>
      <c r="G602" s="4">
        <v>2</v>
      </c>
      <c r="H602" s="4">
        <v>2</v>
      </c>
      <c r="I602" s="4">
        <v>135</v>
      </c>
    </row>
    <row r="603" spans="4:9" x14ac:dyDescent="0.4">
      <c r="D603" s="4" t="s">
        <v>63</v>
      </c>
      <c r="E603" s="4" t="s">
        <v>11</v>
      </c>
      <c r="F603" s="4" t="s">
        <v>1976</v>
      </c>
      <c r="G603" s="4">
        <v>2</v>
      </c>
      <c r="H603" s="4">
        <v>4</v>
      </c>
      <c r="I603" s="4">
        <v>179</v>
      </c>
    </row>
    <row r="604" spans="4:9" x14ac:dyDescent="0.4">
      <c r="D604" s="4" t="s">
        <v>63</v>
      </c>
      <c r="E604" s="4" t="s">
        <v>11</v>
      </c>
      <c r="F604" s="4" t="s">
        <v>1976</v>
      </c>
      <c r="G604" s="4">
        <v>2</v>
      </c>
      <c r="H604" s="4">
        <v>8</v>
      </c>
      <c r="I604" s="4">
        <v>270</v>
      </c>
    </row>
    <row r="605" spans="4:9" x14ac:dyDescent="0.4">
      <c r="D605" s="4" t="s">
        <v>63</v>
      </c>
      <c r="E605" s="4" t="s">
        <v>11</v>
      </c>
      <c r="F605" s="4" t="s">
        <v>1976</v>
      </c>
      <c r="G605" s="4">
        <v>4</v>
      </c>
      <c r="H605" s="4">
        <v>8</v>
      </c>
      <c r="I605" s="4">
        <v>360</v>
      </c>
    </row>
    <row r="606" spans="4:9" x14ac:dyDescent="0.4">
      <c r="D606" s="4" t="s">
        <v>63</v>
      </c>
      <c r="E606" s="4" t="s">
        <v>11</v>
      </c>
      <c r="F606" s="4" t="s">
        <v>1976</v>
      </c>
      <c r="G606" s="4">
        <v>4</v>
      </c>
      <c r="H606" s="4">
        <v>16</v>
      </c>
      <c r="I606" s="4">
        <v>540</v>
      </c>
    </row>
    <row r="607" spans="4:9" x14ac:dyDescent="0.4">
      <c r="D607" s="4" t="s">
        <v>63</v>
      </c>
      <c r="E607" s="4" t="s">
        <v>11</v>
      </c>
      <c r="F607" s="4" t="s">
        <v>1976</v>
      </c>
      <c r="G607" s="4">
        <v>8</v>
      </c>
      <c r="H607" s="4">
        <v>16</v>
      </c>
      <c r="I607" s="4">
        <v>720</v>
      </c>
    </row>
    <row r="608" spans="4:9" x14ac:dyDescent="0.4">
      <c r="D608" s="4" t="s">
        <v>63</v>
      </c>
      <c r="E608" s="4" t="s">
        <v>11</v>
      </c>
      <c r="F608" s="4" t="s">
        <v>1976</v>
      </c>
      <c r="G608" s="4">
        <v>8</v>
      </c>
      <c r="H608" s="4">
        <v>32</v>
      </c>
      <c r="I608" s="4">
        <v>1080</v>
      </c>
    </row>
    <row r="609" spans="4:9" x14ac:dyDescent="0.4">
      <c r="D609" s="4" t="s">
        <v>63</v>
      </c>
      <c r="E609" s="4" t="s">
        <v>11</v>
      </c>
      <c r="F609" s="4" t="s">
        <v>1976</v>
      </c>
      <c r="G609" s="4">
        <v>12</v>
      </c>
      <c r="H609" s="4">
        <v>24</v>
      </c>
      <c r="I609" s="4">
        <v>1080</v>
      </c>
    </row>
    <row r="610" spans="4:9" x14ac:dyDescent="0.4">
      <c r="D610" s="4" t="s">
        <v>63</v>
      </c>
      <c r="E610" s="4" t="s">
        <v>11</v>
      </c>
      <c r="F610" s="4" t="s">
        <v>1976</v>
      </c>
      <c r="G610" s="4">
        <v>12</v>
      </c>
      <c r="H610" s="4">
        <v>48</v>
      </c>
      <c r="I610" s="4">
        <v>1620</v>
      </c>
    </row>
    <row r="611" spans="4:9" x14ac:dyDescent="0.4">
      <c r="D611" s="4" t="s">
        <v>63</v>
      </c>
      <c r="E611" s="4" t="s">
        <v>11</v>
      </c>
      <c r="F611" s="4" t="s">
        <v>1976</v>
      </c>
      <c r="G611" s="4">
        <v>16</v>
      </c>
      <c r="H611" s="4">
        <v>32</v>
      </c>
      <c r="I611" s="4">
        <v>1440</v>
      </c>
    </row>
    <row r="612" spans="4:9" x14ac:dyDescent="0.4">
      <c r="D612" s="4" t="s">
        <v>63</v>
      </c>
      <c r="E612" s="4" t="s">
        <v>11</v>
      </c>
      <c r="F612" s="4" t="s">
        <v>1976</v>
      </c>
      <c r="G612" s="4">
        <v>16</v>
      </c>
      <c r="H612" s="4">
        <v>48</v>
      </c>
      <c r="I612" s="4">
        <v>1800</v>
      </c>
    </row>
    <row r="613" spans="4:9" x14ac:dyDescent="0.4">
      <c r="D613" s="4" t="s">
        <v>63</v>
      </c>
      <c r="E613" s="4" t="s">
        <v>11</v>
      </c>
      <c r="F613" s="4" t="s">
        <v>1976</v>
      </c>
      <c r="G613" s="4">
        <v>16</v>
      </c>
      <c r="H613" s="4">
        <v>64</v>
      </c>
      <c r="I613" s="4">
        <v>2160</v>
      </c>
    </row>
    <row r="614" spans="4:9" x14ac:dyDescent="0.4">
      <c r="D614" s="4" t="s">
        <v>63</v>
      </c>
      <c r="E614" s="4" t="s">
        <v>11</v>
      </c>
      <c r="F614" s="4" t="s">
        <v>1976</v>
      </c>
      <c r="G614" s="4">
        <v>24</v>
      </c>
      <c r="H614" s="4">
        <v>48</v>
      </c>
      <c r="I614" s="4">
        <v>2160</v>
      </c>
    </row>
    <row r="615" spans="4:9" x14ac:dyDescent="0.4">
      <c r="D615" s="4" t="s">
        <v>63</v>
      </c>
      <c r="E615" s="4" t="s">
        <v>11</v>
      </c>
      <c r="F615" s="4" t="s">
        <v>1976</v>
      </c>
      <c r="G615" s="4">
        <v>24</v>
      </c>
      <c r="H615" s="4">
        <v>96</v>
      </c>
      <c r="I615" s="4">
        <v>3240</v>
      </c>
    </row>
    <row r="616" spans="4:9" x14ac:dyDescent="0.4">
      <c r="D616" s="4" t="s">
        <v>63</v>
      </c>
      <c r="E616" s="4" t="s">
        <v>11</v>
      </c>
      <c r="F616" s="4" t="s">
        <v>1976</v>
      </c>
      <c r="G616" s="4">
        <v>32</v>
      </c>
      <c r="H616" s="4">
        <v>64</v>
      </c>
      <c r="I616" s="4">
        <v>2880</v>
      </c>
    </row>
    <row r="617" spans="4:9" x14ac:dyDescent="0.4">
      <c r="D617" s="4" t="s">
        <v>63</v>
      </c>
      <c r="E617" s="4" t="s">
        <v>11</v>
      </c>
      <c r="F617" s="4" t="s">
        <v>1976</v>
      </c>
      <c r="G617" s="4">
        <v>32</v>
      </c>
      <c r="H617" s="4">
        <v>128</v>
      </c>
      <c r="I617" s="4">
        <v>4320</v>
      </c>
    </row>
    <row r="618" spans="4:9" x14ac:dyDescent="0.4">
      <c r="D618" s="4" t="s">
        <v>63</v>
      </c>
      <c r="E618" s="4" t="s">
        <v>11</v>
      </c>
      <c r="F618" s="4" t="s">
        <v>1976</v>
      </c>
      <c r="G618" s="4">
        <v>56</v>
      </c>
      <c r="H618" s="4">
        <v>224</v>
      </c>
      <c r="I618" s="4">
        <v>7560</v>
      </c>
    </row>
    <row r="619" spans="4:9" x14ac:dyDescent="0.4">
      <c r="D619" s="4" t="s">
        <v>63</v>
      </c>
      <c r="E619" s="4" t="s">
        <v>11</v>
      </c>
      <c r="F619" s="4" t="s">
        <v>1957</v>
      </c>
      <c r="G619" s="4">
        <v>16</v>
      </c>
      <c r="H619" s="4">
        <v>64</v>
      </c>
      <c r="I619" s="4">
        <v>2608</v>
      </c>
    </row>
    <row r="620" spans="4:9" x14ac:dyDescent="0.4">
      <c r="D620" s="4" t="s">
        <v>63</v>
      </c>
      <c r="E620" s="4" t="s">
        <v>11</v>
      </c>
      <c r="F620" s="4" t="s">
        <v>1957</v>
      </c>
      <c r="G620" s="4">
        <v>32</v>
      </c>
      <c r="H620" s="4">
        <v>128</v>
      </c>
      <c r="I620" s="4">
        <v>5216</v>
      </c>
    </row>
    <row r="621" spans="4:9" x14ac:dyDescent="0.4">
      <c r="D621" s="4" t="s">
        <v>63</v>
      </c>
      <c r="E621" s="4" t="s">
        <v>11</v>
      </c>
      <c r="F621" s="4" t="s">
        <v>1957</v>
      </c>
      <c r="G621" s="4">
        <v>64</v>
      </c>
      <c r="H621" s="4">
        <v>256</v>
      </c>
      <c r="I621" s="4">
        <v>10432</v>
      </c>
    </row>
    <row r="622" spans="4:9" x14ac:dyDescent="0.4">
      <c r="D622" s="4" t="s">
        <v>63</v>
      </c>
      <c r="E622" s="4" t="s">
        <v>11</v>
      </c>
      <c r="F622" s="4" t="s">
        <v>1957</v>
      </c>
      <c r="G622" s="4">
        <v>84</v>
      </c>
      <c r="H622" s="4">
        <v>320</v>
      </c>
      <c r="I622" s="4">
        <v>12824</v>
      </c>
    </row>
    <row r="623" spans="4:9" x14ac:dyDescent="0.4">
      <c r="D623" s="4" t="s">
        <v>63</v>
      </c>
      <c r="E623" s="4" t="s">
        <v>11</v>
      </c>
      <c r="F623" s="4" t="s">
        <v>1958</v>
      </c>
      <c r="G623" s="4">
        <v>16</v>
      </c>
      <c r="H623" s="4">
        <v>64</v>
      </c>
      <c r="I623" s="4">
        <v>2804</v>
      </c>
    </row>
    <row r="624" spans="4:9" x14ac:dyDescent="0.4">
      <c r="D624" s="4" t="s">
        <v>63</v>
      </c>
      <c r="E624" s="4" t="s">
        <v>11</v>
      </c>
      <c r="F624" s="4" t="s">
        <v>1958</v>
      </c>
      <c r="G624" s="4">
        <v>32</v>
      </c>
      <c r="H624" s="4">
        <v>128</v>
      </c>
      <c r="I624" s="4">
        <v>5608</v>
      </c>
    </row>
    <row r="625" spans="4:9" x14ac:dyDescent="0.4">
      <c r="D625" s="4" t="s">
        <v>63</v>
      </c>
      <c r="E625" s="4" t="s">
        <v>11</v>
      </c>
      <c r="F625" s="4" t="s">
        <v>1958</v>
      </c>
      <c r="G625" s="4">
        <v>64</v>
      </c>
      <c r="H625" s="4">
        <v>256</v>
      </c>
      <c r="I625" s="4">
        <v>11216</v>
      </c>
    </row>
    <row r="626" spans="4:9" x14ac:dyDescent="0.4">
      <c r="D626" s="4" t="s">
        <v>63</v>
      </c>
      <c r="E626" s="4" t="s">
        <v>11</v>
      </c>
      <c r="F626" s="4" t="s">
        <v>1959</v>
      </c>
      <c r="G626" s="4">
        <v>8</v>
      </c>
      <c r="H626" s="4">
        <v>32</v>
      </c>
      <c r="I626" s="4">
        <v>1404</v>
      </c>
    </row>
    <row r="627" spans="4:9" x14ac:dyDescent="0.4">
      <c r="D627" s="4" t="s">
        <v>63</v>
      </c>
      <c r="E627" s="4" t="s">
        <v>11</v>
      </c>
      <c r="F627" s="4" t="s">
        <v>1959</v>
      </c>
      <c r="G627" s="4">
        <v>16</v>
      </c>
      <c r="H627" s="4">
        <v>64</v>
      </c>
      <c r="I627" s="4">
        <v>2808</v>
      </c>
    </row>
    <row r="628" spans="4:9" x14ac:dyDescent="0.4">
      <c r="D628" s="4" t="s">
        <v>63</v>
      </c>
      <c r="E628" s="4" t="s">
        <v>11</v>
      </c>
      <c r="F628" s="4" t="s">
        <v>1959</v>
      </c>
      <c r="G628" s="4">
        <v>24</v>
      </c>
      <c r="H628" s="4">
        <v>96</v>
      </c>
      <c r="I628" s="4">
        <v>4512</v>
      </c>
    </row>
    <row r="629" spans="4:9" x14ac:dyDescent="0.4">
      <c r="D629" s="4" t="s">
        <v>63</v>
      </c>
      <c r="E629" s="4" t="s">
        <v>11</v>
      </c>
      <c r="F629" s="4" t="s">
        <v>1959</v>
      </c>
      <c r="G629" s="4">
        <v>32</v>
      </c>
      <c r="H629" s="4">
        <v>128</v>
      </c>
      <c r="I629" s="4">
        <v>6216</v>
      </c>
    </row>
    <row r="630" spans="4:9" x14ac:dyDescent="0.4">
      <c r="D630" s="4" t="s">
        <v>63</v>
      </c>
      <c r="E630" s="4" t="s">
        <v>11</v>
      </c>
      <c r="F630" s="4" t="s">
        <v>1959</v>
      </c>
      <c r="G630" s="4">
        <v>64</v>
      </c>
      <c r="H630" s="4">
        <v>256</v>
      </c>
      <c r="I630" s="4">
        <v>11232</v>
      </c>
    </row>
    <row r="631" spans="4:9" x14ac:dyDescent="0.4">
      <c r="D631" s="4" t="s">
        <v>63</v>
      </c>
      <c r="E631" s="4" t="s">
        <v>11</v>
      </c>
      <c r="F631" s="4" t="s">
        <v>1959</v>
      </c>
      <c r="G631" s="4">
        <v>76</v>
      </c>
      <c r="H631" s="4">
        <v>320</v>
      </c>
      <c r="I631" s="4">
        <v>14456</v>
      </c>
    </row>
    <row r="632" spans="4:9" x14ac:dyDescent="0.4">
      <c r="D632" s="4" t="s">
        <v>63</v>
      </c>
      <c r="E632" s="4" t="s">
        <v>11</v>
      </c>
      <c r="F632" s="4" t="s">
        <v>1982</v>
      </c>
      <c r="G632" s="4">
        <v>1</v>
      </c>
      <c r="H632" s="4">
        <v>8</v>
      </c>
      <c r="I632" s="4">
        <v>193.6</v>
      </c>
    </row>
    <row r="633" spans="4:9" x14ac:dyDescent="0.4">
      <c r="D633" s="4" t="s">
        <v>63</v>
      </c>
      <c r="E633" s="4" t="s">
        <v>11</v>
      </c>
      <c r="F633" s="4" t="s">
        <v>1982</v>
      </c>
      <c r="G633" s="4">
        <v>2</v>
      </c>
      <c r="H633" s="4">
        <v>12</v>
      </c>
      <c r="I633" s="4">
        <v>316.8</v>
      </c>
    </row>
    <row r="634" spans="4:9" x14ac:dyDescent="0.4">
      <c r="D634" s="4" t="s">
        <v>63</v>
      </c>
      <c r="E634" s="4" t="s">
        <v>11</v>
      </c>
      <c r="F634" s="4" t="s">
        <v>1982</v>
      </c>
      <c r="G634" s="4">
        <v>4</v>
      </c>
      <c r="H634" s="4">
        <v>32</v>
      </c>
      <c r="I634" s="4">
        <v>774.4</v>
      </c>
    </row>
    <row r="635" spans="4:9" x14ac:dyDescent="0.4">
      <c r="D635" s="4" t="s">
        <v>63</v>
      </c>
      <c r="E635" s="4" t="s">
        <v>11</v>
      </c>
      <c r="F635" s="4" t="s">
        <v>1982</v>
      </c>
      <c r="G635" s="4">
        <v>8</v>
      </c>
      <c r="H635" s="4">
        <v>64</v>
      </c>
      <c r="I635" s="4">
        <v>1548.8</v>
      </c>
    </row>
    <row r="636" spans="4:9" x14ac:dyDescent="0.4">
      <c r="D636" s="4" t="s">
        <v>63</v>
      </c>
      <c r="E636" s="4" t="s">
        <v>11</v>
      </c>
      <c r="F636" s="4" t="s">
        <v>1982</v>
      </c>
      <c r="G636" s="4">
        <v>16</v>
      </c>
      <c r="H636" s="4">
        <v>128</v>
      </c>
      <c r="I636" s="4">
        <v>3097.6</v>
      </c>
    </row>
    <row r="637" spans="4:9" x14ac:dyDescent="0.4">
      <c r="D637" s="4" t="s">
        <v>63</v>
      </c>
      <c r="E637" s="4" t="s">
        <v>11</v>
      </c>
      <c r="F637" s="4" t="s">
        <v>1982</v>
      </c>
      <c r="G637" s="4">
        <v>32</v>
      </c>
      <c r="H637" s="4">
        <v>256</v>
      </c>
      <c r="I637" s="4">
        <v>6195.2</v>
      </c>
    </row>
    <row r="638" spans="4:9" x14ac:dyDescent="0.4">
      <c r="D638" s="4" t="s">
        <v>63</v>
      </c>
      <c r="E638" s="4" t="s">
        <v>11</v>
      </c>
      <c r="F638" s="4" t="s">
        <v>1982</v>
      </c>
      <c r="G638" s="4">
        <v>62</v>
      </c>
      <c r="H638" s="4">
        <v>470</v>
      </c>
      <c r="I638" s="4">
        <v>11545.6</v>
      </c>
    </row>
    <row r="639" spans="4:9" x14ac:dyDescent="0.4">
      <c r="D639" s="4" t="s">
        <v>63</v>
      </c>
      <c r="E639" s="4" t="s">
        <v>11</v>
      </c>
      <c r="F639" s="4" t="s">
        <v>1982</v>
      </c>
      <c r="G639" s="4">
        <v>64</v>
      </c>
      <c r="H639" s="4">
        <v>512</v>
      </c>
      <c r="I639" s="4">
        <v>12390.4</v>
      </c>
    </row>
    <row r="640" spans="4:9" x14ac:dyDescent="0.4">
      <c r="D640" s="4" t="s">
        <v>63</v>
      </c>
      <c r="E640" s="4" t="s">
        <v>11</v>
      </c>
      <c r="F640" s="4" t="s">
        <v>1982</v>
      </c>
      <c r="G640" s="4">
        <v>124</v>
      </c>
      <c r="H640" s="4">
        <v>940</v>
      </c>
      <c r="I640" s="4">
        <v>23091.200000000001</v>
      </c>
    </row>
    <row r="641" spans="4:9" x14ac:dyDescent="0.4">
      <c r="D641" s="4" t="s">
        <v>63</v>
      </c>
      <c r="E641" s="4" t="s">
        <v>11</v>
      </c>
      <c r="F641" s="4" t="s">
        <v>1981</v>
      </c>
      <c r="G641" s="4">
        <v>1</v>
      </c>
      <c r="H641" s="4">
        <v>8</v>
      </c>
      <c r="I641" s="4">
        <v>123.2</v>
      </c>
    </row>
    <row r="642" spans="4:9" x14ac:dyDescent="0.4">
      <c r="D642" s="4" t="s">
        <v>63</v>
      </c>
      <c r="E642" s="4" t="s">
        <v>11</v>
      </c>
      <c r="F642" s="4" t="s">
        <v>1981</v>
      </c>
      <c r="G642" s="4">
        <v>4</v>
      </c>
      <c r="H642" s="4">
        <v>32</v>
      </c>
      <c r="I642" s="4">
        <v>492.8</v>
      </c>
    </row>
    <row r="643" spans="4:9" x14ac:dyDescent="0.4">
      <c r="D643" s="4" t="s">
        <v>63</v>
      </c>
      <c r="E643" s="4" t="s">
        <v>11</v>
      </c>
      <c r="F643" s="4" t="s">
        <v>1981</v>
      </c>
      <c r="G643" s="4">
        <v>8</v>
      </c>
      <c r="H643" s="4">
        <v>64</v>
      </c>
      <c r="I643" s="4">
        <v>985.6</v>
      </c>
    </row>
    <row r="644" spans="4:9" x14ac:dyDescent="0.4">
      <c r="D644" s="4" t="s">
        <v>63</v>
      </c>
      <c r="E644" s="4" t="s">
        <v>11</v>
      </c>
      <c r="F644" s="4" t="s">
        <v>1981</v>
      </c>
      <c r="G644" s="4">
        <v>16</v>
      </c>
      <c r="H644" s="4">
        <v>128</v>
      </c>
      <c r="I644" s="4">
        <v>1971.2</v>
      </c>
    </row>
    <row r="645" spans="4:9" x14ac:dyDescent="0.4">
      <c r="D645" s="4" t="s">
        <v>63</v>
      </c>
      <c r="E645" s="4" t="s">
        <v>11</v>
      </c>
      <c r="F645" s="4" t="s">
        <v>1981</v>
      </c>
      <c r="G645" s="4">
        <v>32</v>
      </c>
      <c r="H645" s="4">
        <v>256</v>
      </c>
      <c r="I645" s="4">
        <v>3942.4</v>
      </c>
    </row>
    <row r="646" spans="4:9" x14ac:dyDescent="0.4">
      <c r="D646" s="4" t="s">
        <v>63</v>
      </c>
      <c r="E646" s="4" t="s">
        <v>11</v>
      </c>
      <c r="F646" s="4" t="s">
        <v>1981</v>
      </c>
      <c r="G646" s="4">
        <v>48</v>
      </c>
      <c r="H646" s="4">
        <v>384</v>
      </c>
      <c r="I646" s="4">
        <v>5913.6</v>
      </c>
    </row>
    <row r="647" spans="4:9" x14ac:dyDescent="0.4">
      <c r="D647" s="4" t="s">
        <v>63</v>
      </c>
      <c r="E647" s="4" t="s">
        <v>11</v>
      </c>
      <c r="F647" s="4" t="s">
        <v>1983</v>
      </c>
      <c r="G647" s="4">
        <v>1</v>
      </c>
      <c r="H647" s="4">
        <v>8</v>
      </c>
      <c r="I647" s="4">
        <v>176</v>
      </c>
    </row>
    <row r="648" spans="4:9" x14ac:dyDescent="0.4">
      <c r="D648" s="4" t="s">
        <v>63</v>
      </c>
      <c r="E648" s="4" t="s">
        <v>11</v>
      </c>
      <c r="F648" s="4" t="s">
        <v>1983</v>
      </c>
      <c r="G648" s="4">
        <v>2</v>
      </c>
      <c r="H648" s="4">
        <v>16</v>
      </c>
      <c r="I648" s="4">
        <v>352</v>
      </c>
    </row>
    <row r="649" spans="4:9" x14ac:dyDescent="0.4">
      <c r="D649" s="4" t="s">
        <v>63</v>
      </c>
      <c r="E649" s="4" t="s">
        <v>11</v>
      </c>
      <c r="F649" s="4" t="s">
        <v>1983</v>
      </c>
      <c r="G649" s="4">
        <v>4</v>
      </c>
      <c r="H649" s="4">
        <v>32</v>
      </c>
      <c r="I649" s="4">
        <v>704</v>
      </c>
    </row>
    <row r="650" spans="4:9" x14ac:dyDescent="0.4">
      <c r="D650" s="4" t="s">
        <v>63</v>
      </c>
      <c r="E650" s="4" t="s">
        <v>11</v>
      </c>
      <c r="F650" s="4" t="s">
        <v>1983</v>
      </c>
      <c r="G650" s="4">
        <v>8</v>
      </c>
      <c r="H650" s="4">
        <v>64</v>
      </c>
      <c r="I650" s="4">
        <v>1408</v>
      </c>
    </row>
    <row r="651" spans="4:9" x14ac:dyDescent="0.4">
      <c r="D651" s="4" t="s">
        <v>63</v>
      </c>
      <c r="E651" s="4" t="s">
        <v>11</v>
      </c>
      <c r="F651" s="4" t="s">
        <v>1983</v>
      </c>
      <c r="G651" s="4">
        <v>12</v>
      </c>
      <c r="H651" s="4">
        <v>96</v>
      </c>
      <c r="I651" s="4">
        <v>2112</v>
      </c>
    </row>
    <row r="652" spans="4:9" x14ac:dyDescent="0.4">
      <c r="D652" s="4" t="s">
        <v>63</v>
      </c>
      <c r="E652" s="4" t="s">
        <v>11</v>
      </c>
      <c r="F652" s="4" t="s">
        <v>1983</v>
      </c>
      <c r="G652" s="4">
        <v>16</v>
      </c>
      <c r="H652" s="4">
        <v>128</v>
      </c>
      <c r="I652" s="4">
        <v>2816</v>
      </c>
    </row>
    <row r="653" spans="4:9" x14ac:dyDescent="0.4">
      <c r="D653" s="4" t="s">
        <v>63</v>
      </c>
      <c r="E653" s="4" t="s">
        <v>11</v>
      </c>
      <c r="F653" s="4" t="s">
        <v>1983</v>
      </c>
      <c r="G653" s="4">
        <v>32</v>
      </c>
      <c r="H653" s="4">
        <v>256</v>
      </c>
      <c r="I653" s="4">
        <v>5632</v>
      </c>
    </row>
    <row r="654" spans="4:9" x14ac:dyDescent="0.4">
      <c r="D654" s="4" t="s">
        <v>63</v>
      </c>
      <c r="E654" s="4" t="s">
        <v>11</v>
      </c>
      <c r="F654" s="4" t="s">
        <v>1983</v>
      </c>
      <c r="G654" s="4">
        <v>64</v>
      </c>
      <c r="H654" s="4">
        <v>512</v>
      </c>
      <c r="I654" s="4">
        <v>11264</v>
      </c>
    </row>
    <row r="655" spans="4:9" x14ac:dyDescent="0.4">
      <c r="D655" s="4" t="s">
        <v>63</v>
      </c>
      <c r="E655" s="4" t="s">
        <v>11</v>
      </c>
      <c r="F655" s="4" t="s">
        <v>1984</v>
      </c>
      <c r="G655" s="4">
        <v>1</v>
      </c>
      <c r="H655" s="4">
        <v>8</v>
      </c>
      <c r="I655" s="4">
        <v>176</v>
      </c>
    </row>
    <row r="656" spans="4:9" x14ac:dyDescent="0.4">
      <c r="D656" s="4" t="s">
        <v>63</v>
      </c>
      <c r="E656" s="4" t="s">
        <v>11</v>
      </c>
      <c r="F656" s="4" t="s">
        <v>1984</v>
      </c>
      <c r="G656" s="4">
        <v>2</v>
      </c>
      <c r="H656" s="4">
        <v>16</v>
      </c>
      <c r="I656" s="4">
        <v>352</v>
      </c>
    </row>
    <row r="657" spans="4:9" x14ac:dyDescent="0.4">
      <c r="D657" s="4" t="s">
        <v>63</v>
      </c>
      <c r="E657" s="4" t="s">
        <v>11</v>
      </c>
      <c r="F657" s="4" t="s">
        <v>1984</v>
      </c>
      <c r="G657" s="4">
        <v>4</v>
      </c>
      <c r="H657" s="4">
        <v>32</v>
      </c>
      <c r="I657" s="4">
        <v>704</v>
      </c>
    </row>
    <row r="658" spans="4:9" x14ac:dyDescent="0.4">
      <c r="D658" s="4" t="s">
        <v>63</v>
      </c>
      <c r="E658" s="4" t="s">
        <v>11</v>
      </c>
      <c r="F658" s="4" t="s">
        <v>1984</v>
      </c>
      <c r="G658" s="4">
        <v>8</v>
      </c>
      <c r="H658" s="4">
        <v>64</v>
      </c>
      <c r="I658" s="4">
        <v>1408</v>
      </c>
    </row>
    <row r="659" spans="4:9" x14ac:dyDescent="0.4">
      <c r="D659" s="4" t="s">
        <v>63</v>
      </c>
      <c r="E659" s="4" t="s">
        <v>11</v>
      </c>
      <c r="F659" s="4" t="s">
        <v>1984</v>
      </c>
      <c r="G659" s="4">
        <v>12</v>
      </c>
      <c r="H659" s="4">
        <v>96</v>
      </c>
      <c r="I659" s="4">
        <v>2112</v>
      </c>
    </row>
    <row r="660" spans="4:9" x14ac:dyDescent="0.4">
      <c r="D660" s="4" t="s">
        <v>63</v>
      </c>
      <c r="E660" s="4" t="s">
        <v>11</v>
      </c>
      <c r="F660" s="4" t="s">
        <v>1984</v>
      </c>
      <c r="G660" s="4">
        <v>12</v>
      </c>
      <c r="H660" s="4">
        <v>144</v>
      </c>
      <c r="I660" s="4">
        <v>2880</v>
      </c>
    </row>
    <row r="661" spans="4:9" x14ac:dyDescent="0.4">
      <c r="D661" s="4" t="s">
        <v>63</v>
      </c>
      <c r="E661" s="4" t="s">
        <v>11</v>
      </c>
      <c r="F661" s="4" t="s">
        <v>1984</v>
      </c>
      <c r="G661" s="4">
        <v>16</v>
      </c>
      <c r="H661" s="4">
        <v>128</v>
      </c>
      <c r="I661" s="4">
        <v>2816</v>
      </c>
    </row>
    <row r="662" spans="4:9" x14ac:dyDescent="0.4">
      <c r="D662" s="4" t="s">
        <v>63</v>
      </c>
      <c r="E662" s="4" t="s">
        <v>11</v>
      </c>
      <c r="F662" s="4" t="s">
        <v>1984</v>
      </c>
      <c r="G662" s="4">
        <v>16</v>
      </c>
      <c r="H662" s="4">
        <v>192</v>
      </c>
      <c r="I662" s="4">
        <v>3840</v>
      </c>
    </row>
    <row r="663" spans="4:9" x14ac:dyDescent="0.4">
      <c r="D663" s="4" t="s">
        <v>63</v>
      </c>
      <c r="E663" s="4" t="s">
        <v>11</v>
      </c>
      <c r="F663" s="4" t="s">
        <v>1984</v>
      </c>
      <c r="G663" s="4">
        <v>24</v>
      </c>
      <c r="H663" s="4">
        <v>192</v>
      </c>
      <c r="I663" s="4">
        <v>4224</v>
      </c>
    </row>
    <row r="664" spans="4:9" x14ac:dyDescent="0.4">
      <c r="D664" s="4" t="s">
        <v>63</v>
      </c>
      <c r="E664" s="4" t="s">
        <v>11</v>
      </c>
      <c r="F664" s="4" t="s">
        <v>1984</v>
      </c>
      <c r="G664" s="4">
        <v>32</v>
      </c>
      <c r="H664" s="4">
        <v>256</v>
      </c>
      <c r="I664" s="4">
        <v>5632</v>
      </c>
    </row>
    <row r="665" spans="4:9" x14ac:dyDescent="0.4">
      <c r="D665" s="4" t="s">
        <v>63</v>
      </c>
      <c r="E665" s="4" t="s">
        <v>11</v>
      </c>
      <c r="F665" s="4" t="s">
        <v>1984</v>
      </c>
      <c r="G665" s="4">
        <v>32</v>
      </c>
      <c r="H665" s="4">
        <v>384</v>
      </c>
      <c r="I665" s="4">
        <v>7680</v>
      </c>
    </row>
    <row r="666" spans="4:9" x14ac:dyDescent="0.4">
      <c r="D666" s="4" t="s">
        <v>63</v>
      </c>
      <c r="E666" s="4" t="s">
        <v>11</v>
      </c>
      <c r="F666" s="4" t="s">
        <v>1984</v>
      </c>
      <c r="G666" s="4">
        <v>64</v>
      </c>
      <c r="H666" s="4">
        <v>512</v>
      </c>
      <c r="I666" s="4">
        <v>11264</v>
      </c>
    </row>
    <row r="667" spans="4:9" x14ac:dyDescent="0.4">
      <c r="D667" s="4" t="s">
        <v>63</v>
      </c>
      <c r="E667" s="4" t="s">
        <v>11</v>
      </c>
      <c r="F667" s="4" t="s">
        <v>1984</v>
      </c>
      <c r="G667" s="4">
        <v>72</v>
      </c>
      <c r="H667" s="4">
        <v>648</v>
      </c>
      <c r="I667" s="4">
        <v>13824</v>
      </c>
    </row>
    <row r="668" spans="4:9" x14ac:dyDescent="0.4">
      <c r="D668" s="4" t="s">
        <v>63</v>
      </c>
      <c r="E668" s="4" t="s">
        <v>11</v>
      </c>
      <c r="F668" s="4" t="s">
        <v>1985</v>
      </c>
      <c r="G668" s="4">
        <v>1</v>
      </c>
      <c r="H668" s="4">
        <v>8</v>
      </c>
      <c r="I668" s="4">
        <v>176</v>
      </c>
    </row>
    <row r="669" spans="4:9" x14ac:dyDescent="0.4">
      <c r="D669" s="4" t="s">
        <v>63</v>
      </c>
      <c r="E669" s="4" t="s">
        <v>11</v>
      </c>
      <c r="F669" s="4" t="s">
        <v>1985</v>
      </c>
      <c r="G669" s="4">
        <v>2</v>
      </c>
      <c r="H669" s="4">
        <v>16</v>
      </c>
      <c r="I669" s="4">
        <v>352</v>
      </c>
    </row>
    <row r="670" spans="4:9" x14ac:dyDescent="0.4">
      <c r="D670" s="4" t="s">
        <v>63</v>
      </c>
      <c r="E670" s="4" t="s">
        <v>11</v>
      </c>
      <c r="F670" s="4" t="s">
        <v>1985</v>
      </c>
      <c r="G670" s="4">
        <v>4</v>
      </c>
      <c r="H670" s="4">
        <v>32</v>
      </c>
      <c r="I670" s="4">
        <v>704</v>
      </c>
    </row>
    <row r="671" spans="4:9" x14ac:dyDescent="0.4">
      <c r="D671" s="4" t="s">
        <v>63</v>
      </c>
      <c r="E671" s="4" t="s">
        <v>11</v>
      </c>
      <c r="F671" s="4" t="s">
        <v>1985</v>
      </c>
      <c r="G671" s="4">
        <v>8</v>
      </c>
      <c r="H671" s="4">
        <v>64</v>
      </c>
      <c r="I671" s="4">
        <v>1408</v>
      </c>
    </row>
    <row r="672" spans="4:9" x14ac:dyDescent="0.4">
      <c r="D672" s="4" t="s">
        <v>63</v>
      </c>
      <c r="E672" s="4" t="s">
        <v>11</v>
      </c>
      <c r="F672" s="4" t="s">
        <v>1985</v>
      </c>
      <c r="G672" s="4">
        <v>12</v>
      </c>
      <c r="H672" s="4">
        <v>96</v>
      </c>
      <c r="I672" s="4">
        <v>2112</v>
      </c>
    </row>
    <row r="673" spans="4:9" x14ac:dyDescent="0.4">
      <c r="D673" s="4" t="s">
        <v>63</v>
      </c>
      <c r="E673" s="4" t="s">
        <v>11</v>
      </c>
      <c r="F673" s="4" t="s">
        <v>1985</v>
      </c>
      <c r="G673" s="4">
        <v>12</v>
      </c>
      <c r="H673" s="4">
        <v>144</v>
      </c>
      <c r="I673" s="4">
        <v>2880</v>
      </c>
    </row>
    <row r="674" spans="4:9" x14ac:dyDescent="0.4">
      <c r="D674" s="4" t="s">
        <v>63</v>
      </c>
      <c r="E674" s="4" t="s">
        <v>11</v>
      </c>
      <c r="F674" s="4" t="s">
        <v>1985</v>
      </c>
      <c r="G674" s="4">
        <v>16</v>
      </c>
      <c r="H674" s="4">
        <v>128</v>
      </c>
      <c r="I674" s="4">
        <v>2816</v>
      </c>
    </row>
    <row r="675" spans="4:9" x14ac:dyDescent="0.4">
      <c r="D675" s="4" t="s">
        <v>63</v>
      </c>
      <c r="E675" s="4" t="s">
        <v>11</v>
      </c>
      <c r="F675" s="4" t="s">
        <v>1985</v>
      </c>
      <c r="G675" s="4">
        <v>16</v>
      </c>
      <c r="H675" s="4">
        <v>192</v>
      </c>
      <c r="I675" s="4">
        <v>3840</v>
      </c>
    </row>
    <row r="676" spans="4:9" x14ac:dyDescent="0.4">
      <c r="D676" s="4" t="s">
        <v>63</v>
      </c>
      <c r="E676" s="4" t="s">
        <v>11</v>
      </c>
      <c r="F676" s="4" t="s">
        <v>1985</v>
      </c>
      <c r="G676" s="4">
        <v>32</v>
      </c>
      <c r="H676" s="4">
        <v>256</v>
      </c>
      <c r="I676" s="4">
        <v>5632</v>
      </c>
    </row>
    <row r="677" spans="4:9" x14ac:dyDescent="0.4">
      <c r="D677" s="4" t="s">
        <v>63</v>
      </c>
      <c r="E677" s="4" t="s">
        <v>11</v>
      </c>
      <c r="F677" s="4" t="s">
        <v>1985</v>
      </c>
      <c r="G677" s="4">
        <v>32</v>
      </c>
      <c r="H677" s="4">
        <v>384</v>
      </c>
      <c r="I677" s="4">
        <v>7680</v>
      </c>
    </row>
    <row r="678" spans="4:9" x14ac:dyDescent="0.4">
      <c r="D678" s="4" t="s">
        <v>63</v>
      </c>
      <c r="E678" s="4" t="s">
        <v>11</v>
      </c>
      <c r="F678" s="4" t="s">
        <v>1985</v>
      </c>
      <c r="G678" s="4">
        <v>64</v>
      </c>
      <c r="H678" s="4">
        <v>512</v>
      </c>
      <c r="I678" s="4">
        <v>11264</v>
      </c>
    </row>
    <row r="679" spans="4:9" x14ac:dyDescent="0.4">
      <c r="D679" s="4" t="s">
        <v>63</v>
      </c>
      <c r="E679" s="4" t="s">
        <v>11</v>
      </c>
      <c r="F679" s="4" t="s">
        <v>1986</v>
      </c>
      <c r="G679" s="4">
        <v>1</v>
      </c>
      <c r="H679" s="4">
        <v>8</v>
      </c>
      <c r="I679" s="4">
        <v>176</v>
      </c>
    </row>
    <row r="680" spans="4:9" x14ac:dyDescent="0.4">
      <c r="D680" s="4" t="s">
        <v>63</v>
      </c>
      <c r="E680" s="4" t="s">
        <v>11</v>
      </c>
      <c r="F680" s="4" t="s">
        <v>1986</v>
      </c>
      <c r="G680" s="4">
        <v>2</v>
      </c>
      <c r="H680" s="4">
        <v>16</v>
      </c>
      <c r="I680" s="4">
        <v>352</v>
      </c>
    </row>
    <row r="681" spans="4:9" x14ac:dyDescent="0.4">
      <c r="D681" s="4" t="s">
        <v>63</v>
      </c>
      <c r="E681" s="4" t="s">
        <v>11</v>
      </c>
      <c r="F681" s="4" t="s">
        <v>1986</v>
      </c>
      <c r="G681" s="4">
        <v>4</v>
      </c>
      <c r="H681" s="4">
        <v>32</v>
      </c>
      <c r="I681" s="4">
        <v>704</v>
      </c>
    </row>
    <row r="682" spans="4:9" x14ac:dyDescent="0.4">
      <c r="D682" s="4" t="s">
        <v>63</v>
      </c>
      <c r="E682" s="4" t="s">
        <v>11</v>
      </c>
      <c r="F682" s="4" t="s">
        <v>1986</v>
      </c>
      <c r="G682" s="4">
        <v>8</v>
      </c>
      <c r="H682" s="4">
        <v>64</v>
      </c>
      <c r="I682" s="4">
        <v>1408</v>
      </c>
    </row>
    <row r="683" spans="4:9" x14ac:dyDescent="0.4">
      <c r="D683" s="4" t="s">
        <v>63</v>
      </c>
      <c r="E683" s="4" t="s">
        <v>11</v>
      </c>
      <c r="F683" s="4" t="s">
        <v>1986</v>
      </c>
      <c r="G683" s="4">
        <v>12</v>
      </c>
      <c r="H683" s="4">
        <v>96</v>
      </c>
      <c r="I683" s="4">
        <v>2112</v>
      </c>
    </row>
    <row r="684" spans="4:9" x14ac:dyDescent="0.4">
      <c r="D684" s="4" t="s">
        <v>63</v>
      </c>
      <c r="E684" s="4" t="s">
        <v>11</v>
      </c>
      <c r="F684" s="4" t="s">
        <v>1986</v>
      </c>
      <c r="G684" s="4">
        <v>16</v>
      </c>
      <c r="H684" s="4">
        <v>128</v>
      </c>
      <c r="I684" s="4">
        <v>2816</v>
      </c>
    </row>
    <row r="685" spans="4:9" x14ac:dyDescent="0.4">
      <c r="D685" s="4" t="s">
        <v>63</v>
      </c>
      <c r="E685" s="4" t="s">
        <v>11</v>
      </c>
      <c r="F685" s="4" t="s">
        <v>1986</v>
      </c>
      <c r="G685" s="4">
        <v>24</v>
      </c>
      <c r="H685" s="4">
        <v>192</v>
      </c>
      <c r="I685" s="4">
        <v>4224</v>
      </c>
    </row>
    <row r="686" spans="4:9" x14ac:dyDescent="0.4">
      <c r="D686" s="4" t="s">
        <v>63</v>
      </c>
      <c r="E686" s="4" t="s">
        <v>11</v>
      </c>
      <c r="F686" s="4" t="s">
        <v>1986</v>
      </c>
      <c r="G686" s="4">
        <v>32</v>
      </c>
      <c r="H686" s="4">
        <v>256</v>
      </c>
      <c r="I686" s="4">
        <v>5632</v>
      </c>
    </row>
    <row r="687" spans="4:9" x14ac:dyDescent="0.4">
      <c r="D687" s="4" t="s">
        <v>63</v>
      </c>
      <c r="E687" s="4" t="s">
        <v>11</v>
      </c>
      <c r="F687" s="4" t="s">
        <v>1986</v>
      </c>
      <c r="G687" s="4">
        <v>48</v>
      </c>
      <c r="H687" s="4">
        <v>384</v>
      </c>
      <c r="I687" s="4">
        <v>8448</v>
      </c>
    </row>
    <row r="688" spans="4:9" x14ac:dyDescent="0.4">
      <c r="D688" s="4" t="s">
        <v>63</v>
      </c>
      <c r="E688" s="4" t="s">
        <v>11</v>
      </c>
      <c r="F688" s="4" t="s">
        <v>1986</v>
      </c>
      <c r="G688" s="4">
        <v>56</v>
      </c>
      <c r="H688" s="4">
        <v>448</v>
      </c>
      <c r="I688" s="4">
        <v>9856</v>
      </c>
    </row>
    <row r="689" spans="4:9" x14ac:dyDescent="0.4">
      <c r="D689" s="4" t="s">
        <v>63</v>
      </c>
      <c r="E689" s="4" t="s">
        <v>11</v>
      </c>
      <c r="F689" s="4" t="s">
        <v>1962</v>
      </c>
      <c r="G689" s="4">
        <v>2</v>
      </c>
      <c r="H689" s="4">
        <v>4</v>
      </c>
      <c r="I689" s="4">
        <v>200</v>
      </c>
    </row>
    <row r="690" spans="4:9" x14ac:dyDescent="0.4">
      <c r="D690" s="4" t="s">
        <v>63</v>
      </c>
      <c r="E690" s="4" t="s">
        <v>11</v>
      </c>
      <c r="F690" s="4" t="s">
        <v>1962</v>
      </c>
      <c r="G690" s="4">
        <v>4</v>
      </c>
      <c r="H690" s="4">
        <v>8</v>
      </c>
      <c r="I690" s="4">
        <v>400</v>
      </c>
    </row>
    <row r="691" spans="4:9" x14ac:dyDescent="0.4">
      <c r="D691" s="4" t="s">
        <v>63</v>
      </c>
      <c r="E691" s="4" t="s">
        <v>11</v>
      </c>
      <c r="F691" s="4" t="s">
        <v>1962</v>
      </c>
      <c r="G691" s="4">
        <v>4</v>
      </c>
      <c r="H691" s="4">
        <v>16</v>
      </c>
      <c r="I691" s="4">
        <v>600</v>
      </c>
    </row>
    <row r="692" spans="4:9" x14ac:dyDescent="0.4">
      <c r="D692" s="4" t="s">
        <v>63</v>
      </c>
      <c r="E692" s="4" t="s">
        <v>11</v>
      </c>
      <c r="F692" s="4" t="s">
        <v>1962</v>
      </c>
      <c r="G692" s="4">
        <v>8</v>
      </c>
      <c r="H692" s="4">
        <v>16</v>
      </c>
      <c r="I692" s="4">
        <v>800</v>
      </c>
    </row>
    <row r="693" spans="4:9" x14ac:dyDescent="0.4">
      <c r="D693" s="4" t="s">
        <v>63</v>
      </c>
      <c r="E693" s="4" t="s">
        <v>11</v>
      </c>
      <c r="F693" s="4" t="s">
        <v>1962</v>
      </c>
      <c r="G693" s="4">
        <v>8</v>
      </c>
      <c r="H693" s="4">
        <v>32</v>
      </c>
      <c r="I693" s="4">
        <v>1200</v>
      </c>
    </row>
    <row r="694" spans="4:9" x14ac:dyDescent="0.4">
      <c r="D694" s="4" t="s">
        <v>63</v>
      </c>
      <c r="E694" s="4" t="s">
        <v>11</v>
      </c>
      <c r="F694" s="4" t="s">
        <v>1962</v>
      </c>
      <c r="G694" s="4">
        <v>16</v>
      </c>
      <c r="H694" s="4">
        <v>32</v>
      </c>
      <c r="I694" s="4">
        <v>1600</v>
      </c>
    </row>
    <row r="695" spans="4:9" x14ac:dyDescent="0.4">
      <c r="D695" s="4" t="s">
        <v>63</v>
      </c>
      <c r="E695" s="4" t="s">
        <v>11</v>
      </c>
      <c r="F695" s="4" t="s">
        <v>1962</v>
      </c>
      <c r="G695" s="4">
        <v>16</v>
      </c>
      <c r="H695" s="4">
        <v>64</v>
      </c>
      <c r="I695" s="4">
        <v>2400</v>
      </c>
    </row>
    <row r="696" spans="4:9" x14ac:dyDescent="0.4">
      <c r="D696" s="4" t="s">
        <v>63</v>
      </c>
      <c r="E696" s="4" t="s">
        <v>11</v>
      </c>
      <c r="F696" s="4" t="s">
        <v>1962</v>
      </c>
      <c r="G696" s="4">
        <v>32</v>
      </c>
      <c r="H696" s="4">
        <v>64</v>
      </c>
      <c r="I696" s="4">
        <v>3200</v>
      </c>
    </row>
    <row r="697" spans="4:9" x14ac:dyDescent="0.4">
      <c r="D697" s="4" t="s">
        <v>63</v>
      </c>
      <c r="E697" s="4" t="s">
        <v>11</v>
      </c>
      <c r="F697" s="4" t="s">
        <v>1962</v>
      </c>
      <c r="G697" s="4">
        <v>32</v>
      </c>
      <c r="H697" s="4">
        <v>128</v>
      </c>
      <c r="I697" s="4">
        <v>4800</v>
      </c>
    </row>
    <row r="698" spans="4:9" x14ac:dyDescent="0.4">
      <c r="D698" s="4" t="s">
        <v>63</v>
      </c>
      <c r="E698" s="4" t="s">
        <v>11</v>
      </c>
      <c r="F698" s="4" t="s">
        <v>1962</v>
      </c>
      <c r="G698" s="4">
        <v>32</v>
      </c>
      <c r="H698" s="4">
        <v>256</v>
      </c>
      <c r="I698" s="4">
        <v>8000</v>
      </c>
    </row>
    <row r="699" spans="4:9" x14ac:dyDescent="0.4">
      <c r="D699" s="4" t="s">
        <v>63</v>
      </c>
      <c r="E699" s="4" t="s">
        <v>11</v>
      </c>
      <c r="F699" s="4" t="s">
        <v>1962</v>
      </c>
      <c r="G699" s="4">
        <v>48</v>
      </c>
      <c r="H699" s="4">
        <v>96</v>
      </c>
      <c r="I699" s="4">
        <v>4800</v>
      </c>
    </row>
    <row r="700" spans="4:9" x14ac:dyDescent="0.4">
      <c r="D700" s="4" t="s">
        <v>63</v>
      </c>
      <c r="E700" s="4" t="s">
        <v>11</v>
      </c>
      <c r="F700" s="4" t="s">
        <v>1962</v>
      </c>
      <c r="G700" s="4">
        <v>48</v>
      </c>
      <c r="H700" s="4">
        <v>192</v>
      </c>
      <c r="I700" s="4">
        <v>7200</v>
      </c>
    </row>
    <row r="701" spans="4:9" x14ac:dyDescent="0.4">
      <c r="D701" s="4" t="s">
        <v>63</v>
      </c>
      <c r="E701" s="4" t="s">
        <v>11</v>
      </c>
      <c r="F701" s="4" t="s">
        <v>1962</v>
      </c>
      <c r="G701" s="4">
        <v>52</v>
      </c>
      <c r="H701" s="4">
        <v>184</v>
      </c>
      <c r="I701" s="4">
        <v>7200</v>
      </c>
    </row>
    <row r="702" spans="4:9" x14ac:dyDescent="0.4">
      <c r="D702" s="4" t="s">
        <v>63</v>
      </c>
      <c r="E702" s="4" t="s">
        <v>11</v>
      </c>
      <c r="F702" s="4" t="s">
        <v>1962</v>
      </c>
      <c r="G702" s="4">
        <v>64</v>
      </c>
      <c r="H702" s="4">
        <v>128</v>
      </c>
      <c r="I702" s="4">
        <v>6400</v>
      </c>
    </row>
    <row r="703" spans="4:9" x14ac:dyDescent="0.4">
      <c r="D703" s="4" t="s">
        <v>63</v>
      </c>
      <c r="E703" s="4" t="s">
        <v>11</v>
      </c>
      <c r="F703" s="4" t="s">
        <v>1962</v>
      </c>
      <c r="G703" s="4">
        <v>64</v>
      </c>
      <c r="H703" s="4">
        <v>256</v>
      </c>
      <c r="I703" s="4">
        <v>9600</v>
      </c>
    </row>
    <row r="704" spans="4:9" x14ac:dyDescent="0.4">
      <c r="D704" s="4" t="s">
        <v>63</v>
      </c>
      <c r="E704" s="4" t="s">
        <v>11</v>
      </c>
      <c r="F704" s="4" t="s">
        <v>1962</v>
      </c>
      <c r="G704" s="4">
        <v>104</v>
      </c>
      <c r="H704" s="4">
        <v>368</v>
      </c>
      <c r="I704" s="4">
        <v>14400</v>
      </c>
    </row>
    <row r="705" spans="4:9" x14ac:dyDescent="0.4">
      <c r="D705" s="4" t="s">
        <v>63</v>
      </c>
      <c r="E705" s="4" t="s">
        <v>11</v>
      </c>
      <c r="F705" s="4" t="s">
        <v>1963</v>
      </c>
      <c r="G705" s="4">
        <v>2</v>
      </c>
      <c r="H705" s="4">
        <v>4</v>
      </c>
      <c r="I705" s="4">
        <v>226</v>
      </c>
    </row>
    <row r="706" spans="4:9" x14ac:dyDescent="0.4">
      <c r="D706" s="4" t="s">
        <v>63</v>
      </c>
      <c r="E706" s="4" t="s">
        <v>11</v>
      </c>
      <c r="F706" s="4" t="s">
        <v>1963</v>
      </c>
      <c r="G706" s="4">
        <v>4</v>
      </c>
      <c r="H706" s="4">
        <v>8</v>
      </c>
      <c r="I706" s="4">
        <v>452</v>
      </c>
    </row>
    <row r="707" spans="4:9" x14ac:dyDescent="0.4">
      <c r="D707" s="4" t="s">
        <v>63</v>
      </c>
      <c r="E707" s="4" t="s">
        <v>11</v>
      </c>
      <c r="F707" s="4" t="s">
        <v>1963</v>
      </c>
      <c r="G707" s="4">
        <v>4</v>
      </c>
      <c r="H707" s="4">
        <v>16</v>
      </c>
      <c r="I707" s="4">
        <v>678</v>
      </c>
    </row>
    <row r="708" spans="4:9" x14ac:dyDescent="0.4">
      <c r="D708" s="4" t="s">
        <v>63</v>
      </c>
      <c r="E708" s="4" t="s">
        <v>11</v>
      </c>
      <c r="F708" s="4" t="s">
        <v>1963</v>
      </c>
      <c r="G708" s="4">
        <v>8</v>
      </c>
      <c r="H708" s="4">
        <v>16</v>
      </c>
      <c r="I708" s="4">
        <v>904</v>
      </c>
    </row>
    <row r="709" spans="4:9" x14ac:dyDescent="0.4">
      <c r="D709" s="4" t="s">
        <v>63</v>
      </c>
      <c r="E709" s="4" t="s">
        <v>11</v>
      </c>
      <c r="F709" s="4" t="s">
        <v>1963</v>
      </c>
      <c r="G709" s="4">
        <v>8</v>
      </c>
      <c r="H709" s="4">
        <v>32</v>
      </c>
      <c r="I709" s="4">
        <v>1356</v>
      </c>
    </row>
    <row r="710" spans="4:9" x14ac:dyDescent="0.4">
      <c r="D710" s="4" t="s">
        <v>63</v>
      </c>
      <c r="E710" s="4" t="s">
        <v>11</v>
      </c>
      <c r="F710" s="4" t="s">
        <v>1963</v>
      </c>
      <c r="G710" s="4">
        <v>16</v>
      </c>
      <c r="H710" s="4">
        <v>64</v>
      </c>
      <c r="I710" s="4">
        <v>2712</v>
      </c>
    </row>
    <row r="711" spans="4:9" x14ac:dyDescent="0.4">
      <c r="D711" s="4" t="s">
        <v>63</v>
      </c>
      <c r="E711" s="4" t="s">
        <v>11</v>
      </c>
      <c r="F711" s="4" t="s">
        <v>1963</v>
      </c>
      <c r="G711" s="4">
        <v>32</v>
      </c>
      <c r="H711" s="4">
        <v>174</v>
      </c>
      <c r="I711" s="4">
        <v>6723.5</v>
      </c>
    </row>
    <row r="712" spans="4:9" x14ac:dyDescent="0.4">
      <c r="D712" s="4" t="s">
        <v>63</v>
      </c>
      <c r="E712" s="4" t="s">
        <v>11</v>
      </c>
      <c r="F712" s="4" t="s">
        <v>1963</v>
      </c>
      <c r="G712" s="4">
        <v>64</v>
      </c>
      <c r="H712" s="4">
        <v>348</v>
      </c>
      <c r="I712" s="4">
        <v>13447</v>
      </c>
    </row>
    <row r="713" spans="4:9" x14ac:dyDescent="0.4">
      <c r="D713" s="4" t="s">
        <v>63</v>
      </c>
      <c r="E713" s="4" t="s">
        <v>11</v>
      </c>
      <c r="F713" s="4" t="s">
        <v>1960</v>
      </c>
      <c r="G713" s="4">
        <v>4</v>
      </c>
      <c r="H713" s="4">
        <v>8</v>
      </c>
      <c r="I713" s="4">
        <v>452</v>
      </c>
    </row>
    <row r="714" spans="4:9" x14ac:dyDescent="0.4">
      <c r="D714" s="4" t="s">
        <v>63</v>
      </c>
      <c r="E714" s="4" t="s">
        <v>11</v>
      </c>
      <c r="F714" s="4" t="s">
        <v>1960</v>
      </c>
      <c r="G714" s="4">
        <v>4</v>
      </c>
      <c r="H714" s="4">
        <v>16</v>
      </c>
      <c r="I714" s="4">
        <v>678</v>
      </c>
    </row>
    <row r="715" spans="4:9" x14ac:dyDescent="0.4">
      <c r="D715" s="4" t="s">
        <v>63</v>
      </c>
      <c r="E715" s="4" t="s">
        <v>11</v>
      </c>
      <c r="F715" s="4" t="s">
        <v>1960</v>
      </c>
      <c r="G715" s="4">
        <v>8</v>
      </c>
      <c r="H715" s="4">
        <v>16</v>
      </c>
      <c r="I715" s="4">
        <v>904</v>
      </c>
    </row>
    <row r="716" spans="4:9" x14ac:dyDescent="0.4">
      <c r="D716" s="4" t="s">
        <v>63</v>
      </c>
      <c r="E716" s="4" t="s">
        <v>11</v>
      </c>
      <c r="F716" s="4" t="s">
        <v>1960</v>
      </c>
      <c r="G716" s="4">
        <v>8</v>
      </c>
      <c r="H716" s="4">
        <v>32</v>
      </c>
      <c r="I716" s="4">
        <v>1356</v>
      </c>
    </row>
    <row r="717" spans="4:9" x14ac:dyDescent="0.4">
      <c r="D717" s="4" t="s">
        <v>63</v>
      </c>
      <c r="E717" s="4" t="s">
        <v>11</v>
      </c>
      <c r="F717" s="4" t="s">
        <v>1960</v>
      </c>
      <c r="G717" s="4">
        <v>16</v>
      </c>
      <c r="H717" s="4">
        <v>32</v>
      </c>
      <c r="I717" s="4">
        <v>1808</v>
      </c>
    </row>
    <row r="718" spans="4:9" x14ac:dyDescent="0.4">
      <c r="D718" s="4" t="s">
        <v>63</v>
      </c>
      <c r="E718" s="4" t="s">
        <v>11</v>
      </c>
      <c r="F718" s="4" t="s">
        <v>1960</v>
      </c>
      <c r="G718" s="4">
        <v>16</v>
      </c>
      <c r="H718" s="4">
        <v>64</v>
      </c>
      <c r="I718" s="4">
        <v>2712</v>
      </c>
    </row>
    <row r="719" spans="4:9" x14ac:dyDescent="0.4">
      <c r="D719" s="4" t="s">
        <v>63</v>
      </c>
      <c r="E719" s="4" t="s">
        <v>11</v>
      </c>
      <c r="F719" s="4" t="s">
        <v>1960</v>
      </c>
      <c r="G719" s="4">
        <v>32</v>
      </c>
      <c r="H719" s="4">
        <v>64</v>
      </c>
      <c r="I719" s="4">
        <v>3616</v>
      </c>
    </row>
    <row r="720" spans="4:9" x14ac:dyDescent="0.4">
      <c r="D720" s="4" t="s">
        <v>63</v>
      </c>
      <c r="E720" s="4" t="s">
        <v>11</v>
      </c>
      <c r="F720" s="4" t="s">
        <v>1960</v>
      </c>
      <c r="G720" s="4">
        <v>32</v>
      </c>
      <c r="H720" s="4">
        <v>128</v>
      </c>
      <c r="I720" s="4">
        <v>5424</v>
      </c>
    </row>
    <row r="721" spans="4:9" x14ac:dyDescent="0.4">
      <c r="D721" s="4" t="s">
        <v>63</v>
      </c>
      <c r="E721" s="4" t="s">
        <v>11</v>
      </c>
      <c r="F721" s="4" t="s">
        <v>1964</v>
      </c>
      <c r="G721" s="4">
        <v>4</v>
      </c>
      <c r="H721" s="4">
        <v>8</v>
      </c>
      <c r="I721" s="4">
        <v>560</v>
      </c>
    </row>
    <row r="722" spans="4:9" x14ac:dyDescent="0.4">
      <c r="D722" s="4" t="s">
        <v>63</v>
      </c>
      <c r="E722" s="4" t="s">
        <v>11</v>
      </c>
      <c r="F722" s="4" t="s">
        <v>1964</v>
      </c>
      <c r="G722" s="4">
        <v>4</v>
      </c>
      <c r="H722" s="4">
        <v>16</v>
      </c>
      <c r="I722" s="4">
        <v>840</v>
      </c>
    </row>
    <row r="723" spans="4:9" x14ac:dyDescent="0.4">
      <c r="D723" s="4" t="s">
        <v>63</v>
      </c>
      <c r="E723" s="4" t="s">
        <v>11</v>
      </c>
      <c r="F723" s="4" t="s">
        <v>1964</v>
      </c>
      <c r="G723" s="4">
        <v>8</v>
      </c>
      <c r="H723" s="4">
        <v>16</v>
      </c>
      <c r="I723" s="4">
        <v>1120</v>
      </c>
    </row>
    <row r="724" spans="4:9" x14ac:dyDescent="0.4">
      <c r="D724" s="4" t="s">
        <v>63</v>
      </c>
      <c r="E724" s="4" t="s">
        <v>11</v>
      </c>
      <c r="F724" s="4" t="s">
        <v>1964</v>
      </c>
      <c r="G724" s="4">
        <v>8</v>
      </c>
      <c r="H724" s="4">
        <v>32</v>
      </c>
      <c r="I724" s="4">
        <v>1680</v>
      </c>
    </row>
    <row r="725" spans="4:9" x14ac:dyDescent="0.4">
      <c r="D725" s="4" t="s">
        <v>63</v>
      </c>
      <c r="E725" s="4" t="s">
        <v>11</v>
      </c>
      <c r="F725" s="4" t="s">
        <v>1964</v>
      </c>
      <c r="G725" s="4">
        <v>16</v>
      </c>
      <c r="H725" s="4">
        <v>32</v>
      </c>
      <c r="I725" s="4">
        <v>2240</v>
      </c>
    </row>
    <row r="726" spans="4:9" x14ac:dyDescent="0.4">
      <c r="D726" s="4" t="s">
        <v>63</v>
      </c>
      <c r="E726" s="4" t="s">
        <v>11</v>
      </c>
      <c r="F726" s="4" t="s">
        <v>1964</v>
      </c>
      <c r="G726" s="4">
        <v>16</v>
      </c>
      <c r="H726" s="4">
        <v>64</v>
      </c>
      <c r="I726" s="4">
        <v>3360</v>
      </c>
    </row>
    <row r="727" spans="4:9" x14ac:dyDescent="0.4">
      <c r="D727" s="4" t="s">
        <v>63</v>
      </c>
      <c r="E727" s="4" t="s">
        <v>11</v>
      </c>
      <c r="F727" s="4" t="s">
        <v>1964</v>
      </c>
      <c r="G727" s="4">
        <v>32</v>
      </c>
      <c r="H727" s="4">
        <v>64</v>
      </c>
      <c r="I727" s="4">
        <v>4480</v>
      </c>
    </row>
    <row r="728" spans="4:9" x14ac:dyDescent="0.4">
      <c r="D728" s="4" t="s">
        <v>63</v>
      </c>
      <c r="E728" s="4" t="s">
        <v>11</v>
      </c>
      <c r="F728" s="4" t="s">
        <v>1964</v>
      </c>
      <c r="G728" s="4">
        <v>32</v>
      </c>
      <c r="H728" s="4">
        <v>128</v>
      </c>
      <c r="I728" s="4">
        <v>6720</v>
      </c>
    </row>
    <row r="729" spans="4:9" x14ac:dyDescent="0.4">
      <c r="D729" s="4" t="s">
        <v>63</v>
      </c>
      <c r="E729" s="4" t="s">
        <v>11</v>
      </c>
      <c r="F729" s="4" t="s">
        <v>1965</v>
      </c>
      <c r="G729" s="4">
        <v>4</v>
      </c>
      <c r="H729" s="4">
        <v>8</v>
      </c>
      <c r="I729" s="4">
        <v>528</v>
      </c>
    </row>
    <row r="730" spans="4:9" x14ac:dyDescent="0.4">
      <c r="D730" s="4" t="s">
        <v>63</v>
      </c>
      <c r="E730" s="4" t="s">
        <v>11</v>
      </c>
      <c r="F730" s="4" t="s">
        <v>1965</v>
      </c>
      <c r="G730" s="4">
        <v>4</v>
      </c>
      <c r="H730" s="4">
        <v>16</v>
      </c>
      <c r="I730" s="4">
        <v>792</v>
      </c>
    </row>
    <row r="731" spans="4:9" x14ac:dyDescent="0.4">
      <c r="D731" s="4" t="s">
        <v>63</v>
      </c>
      <c r="E731" s="4" t="s">
        <v>11</v>
      </c>
      <c r="F731" s="4" t="s">
        <v>1965</v>
      </c>
      <c r="G731" s="4">
        <v>4</v>
      </c>
      <c r="H731" s="4">
        <v>32</v>
      </c>
      <c r="I731" s="4">
        <v>1320</v>
      </c>
    </row>
    <row r="732" spans="4:9" x14ac:dyDescent="0.4">
      <c r="D732" s="4" t="s">
        <v>63</v>
      </c>
      <c r="E732" s="4" t="s">
        <v>11</v>
      </c>
      <c r="F732" s="4" t="s">
        <v>1965</v>
      </c>
      <c r="G732" s="4">
        <v>8</v>
      </c>
      <c r="H732" s="4">
        <v>16</v>
      </c>
      <c r="I732" s="4">
        <v>1056</v>
      </c>
    </row>
    <row r="733" spans="4:9" x14ac:dyDescent="0.4">
      <c r="D733" s="4" t="s">
        <v>63</v>
      </c>
      <c r="E733" s="4" t="s">
        <v>11</v>
      </c>
      <c r="F733" s="4" t="s">
        <v>1965</v>
      </c>
      <c r="G733" s="4">
        <v>8</v>
      </c>
      <c r="H733" s="4">
        <v>32</v>
      </c>
      <c r="I733" s="4">
        <v>1584</v>
      </c>
    </row>
    <row r="734" spans="4:9" x14ac:dyDescent="0.4">
      <c r="D734" s="4" t="s">
        <v>63</v>
      </c>
      <c r="E734" s="4" t="s">
        <v>11</v>
      </c>
      <c r="F734" s="4" t="s">
        <v>1965</v>
      </c>
      <c r="G734" s="4">
        <v>16</v>
      </c>
      <c r="H734" s="4">
        <v>32</v>
      </c>
      <c r="I734" s="4">
        <v>2112</v>
      </c>
    </row>
    <row r="735" spans="4:9" x14ac:dyDescent="0.4">
      <c r="D735" s="4" t="s">
        <v>63</v>
      </c>
      <c r="E735" s="4" t="s">
        <v>11</v>
      </c>
      <c r="F735" s="4" t="s">
        <v>1965</v>
      </c>
      <c r="G735" s="4">
        <v>16</v>
      </c>
      <c r="H735" s="4">
        <v>64</v>
      </c>
      <c r="I735" s="4">
        <v>3168</v>
      </c>
    </row>
    <row r="736" spans="4:9" x14ac:dyDescent="0.4">
      <c r="D736" s="4" t="s">
        <v>63</v>
      </c>
      <c r="E736" s="4" t="s">
        <v>11</v>
      </c>
      <c r="F736" s="4" t="s">
        <v>1965</v>
      </c>
      <c r="G736" s="4">
        <v>32</v>
      </c>
      <c r="H736" s="4">
        <v>96</v>
      </c>
      <c r="I736" s="4">
        <v>5280</v>
      </c>
    </row>
    <row r="737" spans="4:9" x14ac:dyDescent="0.4">
      <c r="D737" s="4" t="s">
        <v>63</v>
      </c>
      <c r="E737" s="4" t="s">
        <v>11</v>
      </c>
      <c r="F737" s="4" t="s">
        <v>1991</v>
      </c>
      <c r="G737" s="4">
        <v>4</v>
      </c>
      <c r="H737" s="4">
        <v>20</v>
      </c>
      <c r="I737" s="4">
        <v>2000</v>
      </c>
    </row>
    <row r="738" spans="4:9" x14ac:dyDescent="0.4">
      <c r="D738" s="4" t="s">
        <v>63</v>
      </c>
      <c r="E738" s="4" t="s">
        <v>11</v>
      </c>
      <c r="F738" s="4" t="s">
        <v>1991</v>
      </c>
      <c r="G738" s="4">
        <v>8</v>
      </c>
      <c r="H738" s="4">
        <v>40</v>
      </c>
      <c r="I738" s="4">
        <v>4000</v>
      </c>
    </row>
    <row r="739" spans="4:9" x14ac:dyDescent="0.4">
      <c r="D739" s="4" t="s">
        <v>63</v>
      </c>
      <c r="E739" s="4" t="s">
        <v>11</v>
      </c>
      <c r="F739" s="4" t="s">
        <v>1990</v>
      </c>
      <c r="G739" s="4">
        <v>4</v>
      </c>
      <c r="H739" s="4">
        <v>20</v>
      </c>
      <c r="I739" s="4">
        <v>975</v>
      </c>
    </row>
    <row r="740" spans="4:9" x14ac:dyDescent="0.4">
      <c r="D740" s="4" t="s">
        <v>63</v>
      </c>
      <c r="E740" s="4" t="s">
        <v>11</v>
      </c>
      <c r="F740" s="4" t="s">
        <v>1990</v>
      </c>
      <c r="G740" s="4">
        <v>8</v>
      </c>
      <c r="H740" s="4">
        <v>32</v>
      </c>
      <c r="I740" s="4">
        <v>2500</v>
      </c>
    </row>
    <row r="741" spans="4:9" x14ac:dyDescent="0.4">
      <c r="D741" s="4" t="s">
        <v>63</v>
      </c>
      <c r="E741" s="4" t="s">
        <v>11</v>
      </c>
      <c r="F741" s="4" t="s">
        <v>1990</v>
      </c>
      <c r="G741" s="4">
        <v>10</v>
      </c>
      <c r="H741" s="4">
        <v>40</v>
      </c>
      <c r="I741" s="4">
        <v>2000</v>
      </c>
    </row>
    <row r="742" spans="4:9" x14ac:dyDescent="0.4">
      <c r="D742" s="4" t="s">
        <v>63</v>
      </c>
      <c r="E742" s="4" t="s">
        <v>11</v>
      </c>
      <c r="F742" s="4" t="s">
        <v>1990</v>
      </c>
      <c r="G742" s="4">
        <v>20</v>
      </c>
      <c r="H742" s="4">
        <v>80</v>
      </c>
      <c r="I742" s="4">
        <v>4000</v>
      </c>
    </row>
    <row r="743" spans="4:9" x14ac:dyDescent="0.4">
      <c r="D743" s="4" t="s">
        <v>63</v>
      </c>
      <c r="E743" s="4" t="s">
        <v>11</v>
      </c>
      <c r="F743" s="4" t="s">
        <v>1990</v>
      </c>
      <c r="G743" s="4">
        <v>32</v>
      </c>
      <c r="H743" s="4">
        <v>128</v>
      </c>
      <c r="I743" s="4">
        <v>5500</v>
      </c>
    </row>
    <row r="744" spans="4:9" x14ac:dyDescent="0.4">
      <c r="D744" s="4" t="s">
        <v>63</v>
      </c>
      <c r="E744" s="4" t="s">
        <v>11</v>
      </c>
      <c r="F744" s="4" t="s">
        <v>1990</v>
      </c>
      <c r="G744" s="4">
        <v>40</v>
      </c>
      <c r="H744" s="4">
        <v>160</v>
      </c>
      <c r="I744" s="4">
        <v>8000</v>
      </c>
    </row>
    <row r="745" spans="4:9" x14ac:dyDescent="0.4">
      <c r="D745" s="4" t="s">
        <v>63</v>
      </c>
      <c r="E745" s="4" t="s">
        <v>11</v>
      </c>
      <c r="F745" s="4" t="s">
        <v>1990</v>
      </c>
      <c r="G745" s="4">
        <v>80</v>
      </c>
      <c r="H745" s="4">
        <v>320</v>
      </c>
      <c r="I745" s="4">
        <v>16000</v>
      </c>
    </row>
    <row r="746" spans="4:9" x14ac:dyDescent="0.4">
      <c r="D746" s="4" t="s">
        <v>63</v>
      </c>
      <c r="E746" s="4" t="s">
        <v>11</v>
      </c>
      <c r="F746" s="4" t="s">
        <v>1989</v>
      </c>
      <c r="G746" s="4">
        <v>6</v>
      </c>
      <c r="H746" s="4">
        <v>56</v>
      </c>
      <c r="I746" s="4">
        <v>4400</v>
      </c>
    </row>
    <row r="747" spans="4:9" x14ac:dyDescent="0.4">
      <c r="D747" s="4" t="s">
        <v>63</v>
      </c>
      <c r="E747" s="4" t="s">
        <v>11</v>
      </c>
      <c r="F747" s="4" t="s">
        <v>1989</v>
      </c>
      <c r="G747" s="4">
        <v>14</v>
      </c>
      <c r="H747" s="4">
        <v>112</v>
      </c>
      <c r="I747" s="4">
        <v>9000</v>
      </c>
    </row>
    <row r="748" spans="4:9" x14ac:dyDescent="0.4">
      <c r="D748" s="4" t="s">
        <v>63</v>
      </c>
      <c r="E748" s="4" t="s">
        <v>11</v>
      </c>
      <c r="F748" s="4" t="s">
        <v>1989</v>
      </c>
      <c r="G748" s="4">
        <v>28</v>
      </c>
      <c r="H748" s="4">
        <v>224</v>
      </c>
      <c r="I748" s="4">
        <v>18000</v>
      </c>
    </row>
    <row r="749" spans="4:9" x14ac:dyDescent="0.4">
      <c r="D749" s="4" t="s">
        <v>63</v>
      </c>
      <c r="E749" s="4" t="s">
        <v>11</v>
      </c>
      <c r="F749" s="4" t="s">
        <v>1989</v>
      </c>
      <c r="G749" s="4">
        <v>56</v>
      </c>
      <c r="H749" s="4">
        <v>448</v>
      </c>
      <c r="I749" s="4">
        <v>36000</v>
      </c>
    </row>
    <row r="750" spans="4:9" x14ac:dyDescent="0.4">
      <c r="D750" s="4" t="s">
        <v>63</v>
      </c>
      <c r="E750" s="4" t="s">
        <v>11</v>
      </c>
      <c r="F750" s="4" t="s">
        <v>1993</v>
      </c>
      <c r="G750" s="4">
        <v>8</v>
      </c>
      <c r="H750" s="4">
        <v>40</v>
      </c>
      <c r="I750" s="4">
        <v>5190</v>
      </c>
    </row>
    <row r="751" spans="4:9" x14ac:dyDescent="0.4">
      <c r="D751" s="4" t="s">
        <v>63</v>
      </c>
      <c r="E751" s="4" t="s">
        <v>11</v>
      </c>
      <c r="F751" s="4" t="s">
        <v>1993</v>
      </c>
      <c r="G751" s="4">
        <v>36</v>
      </c>
      <c r="H751" s="4">
        <v>160</v>
      </c>
      <c r="I751" s="4">
        <v>21000</v>
      </c>
    </row>
    <row r="752" spans="4:9" x14ac:dyDescent="0.4">
      <c r="D752" s="4" t="s">
        <v>63</v>
      </c>
      <c r="E752" s="4" t="s">
        <v>11</v>
      </c>
      <c r="F752" s="4" t="s">
        <v>1993</v>
      </c>
      <c r="G752" s="4">
        <v>72</v>
      </c>
      <c r="H752" s="4">
        <v>320</v>
      </c>
      <c r="I752" s="4">
        <v>42000</v>
      </c>
    </row>
    <row r="753" spans="4:9" x14ac:dyDescent="0.4">
      <c r="D753" s="4" t="s">
        <v>63</v>
      </c>
      <c r="E753" s="4" t="s">
        <v>11</v>
      </c>
      <c r="F753" s="4" t="s">
        <v>1992</v>
      </c>
      <c r="G753" s="4">
        <v>10</v>
      </c>
      <c r="H753" s="4">
        <v>40</v>
      </c>
      <c r="I753" s="4">
        <v>5750</v>
      </c>
    </row>
    <row r="754" spans="4:9" x14ac:dyDescent="0.4">
      <c r="D754" s="4" t="s">
        <v>63</v>
      </c>
      <c r="E754" s="4" t="s">
        <v>11</v>
      </c>
      <c r="F754" s="4" t="s">
        <v>1992</v>
      </c>
      <c r="G754" s="4">
        <v>20</v>
      </c>
      <c r="H754" s="4">
        <v>80</v>
      </c>
      <c r="I754" s="4">
        <v>11500</v>
      </c>
    </row>
    <row r="755" spans="4:9" x14ac:dyDescent="0.4">
      <c r="D755" s="4" t="s">
        <v>63</v>
      </c>
      <c r="E755" s="4" t="s">
        <v>11</v>
      </c>
      <c r="F755" s="4" t="s">
        <v>1992</v>
      </c>
      <c r="G755" s="4">
        <v>40</v>
      </c>
      <c r="H755" s="4">
        <v>160</v>
      </c>
      <c r="I755" s="4">
        <v>23000</v>
      </c>
    </row>
    <row r="756" spans="4:9" x14ac:dyDescent="0.4">
      <c r="D756" s="4" t="s">
        <v>63</v>
      </c>
      <c r="E756" s="4" t="s">
        <v>11</v>
      </c>
      <c r="F756" s="4" t="s">
        <v>1992</v>
      </c>
      <c r="G756" s="4">
        <v>80</v>
      </c>
      <c r="H756" s="4">
        <v>320</v>
      </c>
      <c r="I756" s="4">
        <v>46000</v>
      </c>
    </row>
    <row r="757" spans="4:9" x14ac:dyDescent="0.4">
      <c r="D757" s="4" t="s">
        <v>63</v>
      </c>
      <c r="E757" s="4" t="s">
        <v>11</v>
      </c>
      <c r="F757" s="4" t="s">
        <v>1994</v>
      </c>
      <c r="G757" s="4">
        <v>32</v>
      </c>
      <c r="H757" s="4">
        <v>64</v>
      </c>
      <c r="I757" s="4">
        <v>4600</v>
      </c>
    </row>
    <row r="758" spans="4:9" x14ac:dyDescent="0.4">
      <c r="D758" s="4" t="s">
        <v>63</v>
      </c>
      <c r="E758" s="4" t="s">
        <v>11</v>
      </c>
      <c r="F758" s="4" t="s">
        <v>1994</v>
      </c>
      <c r="G758" s="4">
        <v>90</v>
      </c>
      <c r="H758" s="4">
        <v>226</v>
      </c>
      <c r="I758" s="4">
        <v>9200</v>
      </c>
    </row>
    <row r="759" spans="4:9" x14ac:dyDescent="0.4">
      <c r="D759" s="4" t="s">
        <v>63</v>
      </c>
      <c r="E759" s="4" t="s">
        <v>11</v>
      </c>
      <c r="F759" s="4" t="s">
        <v>1994</v>
      </c>
      <c r="G759" s="4">
        <v>180</v>
      </c>
      <c r="H759" s="4">
        <v>452</v>
      </c>
      <c r="I759" s="4">
        <v>18400</v>
      </c>
    </row>
    <row r="760" spans="4:9" x14ac:dyDescent="0.4">
      <c r="D760" s="4" t="s">
        <v>63</v>
      </c>
      <c r="E760" s="4" t="s">
        <v>11</v>
      </c>
      <c r="F760" s="4" t="s">
        <v>1988</v>
      </c>
      <c r="G760" s="4">
        <v>16</v>
      </c>
      <c r="H760" s="4">
        <v>96</v>
      </c>
      <c r="I760" s="4">
        <v>13748</v>
      </c>
    </row>
    <row r="761" spans="4:9" x14ac:dyDescent="0.4">
      <c r="D761" s="4" t="s">
        <v>63</v>
      </c>
      <c r="E761" s="4" t="s">
        <v>11</v>
      </c>
      <c r="F761" s="4" t="s">
        <v>1988</v>
      </c>
      <c r="G761" s="4">
        <v>32</v>
      </c>
      <c r="H761" s="4">
        <v>192</v>
      </c>
      <c r="I761" s="4">
        <v>27496</v>
      </c>
    </row>
    <row r="762" spans="4:9" x14ac:dyDescent="0.4">
      <c r="D762" s="4" t="s">
        <v>63</v>
      </c>
      <c r="E762" s="4" t="s">
        <v>11</v>
      </c>
      <c r="F762" s="4" t="s">
        <v>1988</v>
      </c>
      <c r="G762" s="4">
        <v>82</v>
      </c>
      <c r="H762" s="4">
        <v>474</v>
      </c>
      <c r="I762" s="4">
        <v>57008</v>
      </c>
    </row>
    <row r="763" spans="4:9" x14ac:dyDescent="0.4">
      <c r="D763" s="4" t="s">
        <v>63</v>
      </c>
      <c r="E763" s="4" t="s">
        <v>11</v>
      </c>
      <c r="F763" s="4" t="s">
        <v>1988</v>
      </c>
      <c r="G763" s="4">
        <v>164</v>
      </c>
      <c r="H763" s="4">
        <v>948</v>
      </c>
      <c r="I763" s="4">
        <v>114016</v>
      </c>
    </row>
    <row r="764" spans="4:9" x14ac:dyDescent="0.4">
      <c r="D764" s="4" t="s">
        <v>63</v>
      </c>
      <c r="E764" s="4" t="s">
        <v>11</v>
      </c>
      <c r="F764" s="4" t="s">
        <v>1996</v>
      </c>
      <c r="G764" s="4">
        <v>10</v>
      </c>
      <c r="H764" s="4">
        <v>88</v>
      </c>
      <c r="I764" s="4">
        <v>5225</v>
      </c>
    </row>
    <row r="765" spans="4:9" x14ac:dyDescent="0.4">
      <c r="D765" s="4" t="s">
        <v>63</v>
      </c>
      <c r="E765" s="4" t="s">
        <v>11</v>
      </c>
      <c r="F765" s="4" t="s">
        <v>1996</v>
      </c>
      <c r="G765" s="4">
        <v>22</v>
      </c>
      <c r="H765" s="4">
        <v>176</v>
      </c>
      <c r="I765" s="4">
        <v>10500</v>
      </c>
    </row>
    <row r="766" spans="4:9" x14ac:dyDescent="0.4">
      <c r="D766" s="4" t="s">
        <v>63</v>
      </c>
      <c r="E766" s="4" t="s">
        <v>11</v>
      </c>
      <c r="F766" s="4" t="s">
        <v>1996</v>
      </c>
      <c r="G766" s="4">
        <v>44</v>
      </c>
      <c r="H766" s="4">
        <v>352</v>
      </c>
      <c r="I766" s="4">
        <v>21000</v>
      </c>
    </row>
    <row r="767" spans="4:9" x14ac:dyDescent="0.4">
      <c r="D767" s="4" t="s">
        <v>63</v>
      </c>
      <c r="E767" s="4" t="s">
        <v>11</v>
      </c>
      <c r="F767" s="4" t="s">
        <v>1979</v>
      </c>
      <c r="G767" s="4">
        <v>8</v>
      </c>
      <c r="H767" s="4">
        <v>32</v>
      </c>
      <c r="I767" s="4">
        <v>1584</v>
      </c>
    </row>
    <row r="768" spans="4:9" x14ac:dyDescent="0.4">
      <c r="D768" s="4" t="s">
        <v>63</v>
      </c>
      <c r="E768" s="4" t="s">
        <v>11</v>
      </c>
      <c r="F768" s="4" t="s">
        <v>1979</v>
      </c>
      <c r="G768" s="4">
        <v>16</v>
      </c>
      <c r="H768" s="4">
        <v>64</v>
      </c>
      <c r="I768" s="4">
        <v>3168</v>
      </c>
    </row>
    <row r="769" spans="4:9" x14ac:dyDescent="0.4">
      <c r="D769" s="4" t="s">
        <v>63</v>
      </c>
      <c r="E769" s="4" t="s">
        <v>11</v>
      </c>
      <c r="F769" s="4" t="s">
        <v>1979</v>
      </c>
      <c r="G769" s="4">
        <v>32</v>
      </c>
      <c r="H769" s="4">
        <v>128</v>
      </c>
      <c r="I769" s="4">
        <v>5856</v>
      </c>
    </row>
    <row r="770" spans="4:9" x14ac:dyDescent="0.4">
      <c r="D770" s="4" t="s">
        <v>63</v>
      </c>
      <c r="E770" s="4" t="s">
        <v>11</v>
      </c>
      <c r="F770" s="4" t="s">
        <v>1979</v>
      </c>
      <c r="G770" s="4">
        <v>64</v>
      </c>
      <c r="H770" s="4">
        <v>256</v>
      </c>
      <c r="I770" s="4">
        <v>11712</v>
      </c>
    </row>
    <row r="771" spans="4:9" x14ac:dyDescent="0.4">
      <c r="D771" s="4" t="s">
        <v>63</v>
      </c>
      <c r="E771" s="4" t="s">
        <v>11</v>
      </c>
      <c r="F771" s="4" t="s">
        <v>1979</v>
      </c>
      <c r="G771" s="4">
        <v>84</v>
      </c>
      <c r="H771" s="4">
        <v>320</v>
      </c>
      <c r="I771" s="4">
        <v>14104</v>
      </c>
    </row>
    <row r="772" spans="4:9" x14ac:dyDescent="0.4">
      <c r="D772" s="4" t="s">
        <v>63</v>
      </c>
      <c r="E772" s="4" t="s">
        <v>11</v>
      </c>
      <c r="F772" s="4" t="s">
        <v>1980</v>
      </c>
      <c r="G772" s="4">
        <v>8</v>
      </c>
      <c r="H772" s="4">
        <v>32</v>
      </c>
      <c r="I772" s="4">
        <v>1404</v>
      </c>
    </row>
    <row r="773" spans="4:9" x14ac:dyDescent="0.4">
      <c r="D773" s="4" t="s">
        <v>63</v>
      </c>
      <c r="E773" s="4" t="s">
        <v>11</v>
      </c>
      <c r="F773" s="4" t="s">
        <v>1980</v>
      </c>
      <c r="G773" s="4">
        <v>16</v>
      </c>
      <c r="H773" s="4">
        <v>64</v>
      </c>
      <c r="I773" s="4">
        <v>2808</v>
      </c>
    </row>
    <row r="774" spans="4:9" x14ac:dyDescent="0.4">
      <c r="D774" s="4" t="s">
        <v>63</v>
      </c>
      <c r="E774" s="4" t="s">
        <v>11</v>
      </c>
      <c r="F774" s="4" t="s">
        <v>1980</v>
      </c>
      <c r="G774" s="4">
        <v>24</v>
      </c>
      <c r="H774" s="4">
        <v>96</v>
      </c>
      <c r="I774" s="4">
        <v>4212</v>
      </c>
    </row>
    <row r="775" spans="4:9" x14ac:dyDescent="0.4">
      <c r="D775" s="4" t="s">
        <v>63</v>
      </c>
      <c r="E775" s="4" t="s">
        <v>11</v>
      </c>
      <c r="F775" s="4" t="s">
        <v>1980</v>
      </c>
      <c r="G775" s="4">
        <v>32</v>
      </c>
      <c r="H775" s="4">
        <v>128</v>
      </c>
      <c r="I775" s="4">
        <v>5616</v>
      </c>
    </row>
    <row r="776" spans="4:9" x14ac:dyDescent="0.4">
      <c r="D776" s="4" t="s">
        <v>63</v>
      </c>
      <c r="E776" s="4" t="s">
        <v>11</v>
      </c>
      <c r="F776" s="4" t="s">
        <v>1980</v>
      </c>
      <c r="G776" s="4">
        <v>48</v>
      </c>
      <c r="H776" s="4">
        <v>192</v>
      </c>
      <c r="I776" s="4">
        <v>10224</v>
      </c>
    </row>
    <row r="777" spans="4:9" x14ac:dyDescent="0.4">
      <c r="D777" s="4" t="s">
        <v>63</v>
      </c>
      <c r="E777" s="4" t="s">
        <v>11</v>
      </c>
      <c r="F777" s="4" t="s">
        <v>1980</v>
      </c>
      <c r="G777" s="4">
        <v>64</v>
      </c>
      <c r="H777" s="4">
        <v>256</v>
      </c>
      <c r="I777" s="4">
        <v>11232</v>
      </c>
    </row>
    <row r="778" spans="4:9" x14ac:dyDescent="0.4">
      <c r="D778" s="4" t="s">
        <v>63</v>
      </c>
      <c r="E778" s="4" t="s">
        <v>11</v>
      </c>
      <c r="F778" s="4" t="s">
        <v>1980</v>
      </c>
      <c r="G778" s="4">
        <v>76</v>
      </c>
      <c r="H778" s="4">
        <v>320</v>
      </c>
      <c r="I778" s="4">
        <v>14456</v>
      </c>
    </row>
    <row r="779" spans="4:9" x14ac:dyDescent="0.4">
      <c r="D779" s="4" t="s">
        <v>63</v>
      </c>
      <c r="E779" s="4" t="s">
        <v>11</v>
      </c>
      <c r="F779" s="4" t="s">
        <v>1998</v>
      </c>
      <c r="G779" s="4">
        <v>8</v>
      </c>
      <c r="H779" s="4">
        <v>32</v>
      </c>
      <c r="I779" s="4">
        <v>1200</v>
      </c>
    </row>
    <row r="780" spans="4:9" x14ac:dyDescent="0.4">
      <c r="D780" s="4" t="s">
        <v>63</v>
      </c>
      <c r="E780" s="4" t="s">
        <v>11</v>
      </c>
      <c r="F780" s="4" t="s">
        <v>1998</v>
      </c>
      <c r="G780" s="4">
        <v>16</v>
      </c>
      <c r="H780" s="4">
        <v>64</v>
      </c>
      <c r="I780" s="4">
        <v>2400</v>
      </c>
    </row>
    <row r="781" spans="4:9" x14ac:dyDescent="0.4">
      <c r="D781" s="4" t="s">
        <v>63</v>
      </c>
      <c r="E781" s="4" t="s">
        <v>11</v>
      </c>
      <c r="F781" s="4" t="s">
        <v>1998</v>
      </c>
      <c r="G781" s="4">
        <v>24</v>
      </c>
      <c r="H781" s="4">
        <v>96</v>
      </c>
      <c r="I781" s="4">
        <v>3600</v>
      </c>
    </row>
    <row r="782" spans="4:9" x14ac:dyDescent="0.4">
      <c r="D782" s="4" t="s">
        <v>63</v>
      </c>
      <c r="E782" s="4" t="s">
        <v>11</v>
      </c>
      <c r="F782" s="4" t="s">
        <v>1998</v>
      </c>
      <c r="G782" s="4">
        <v>32</v>
      </c>
      <c r="H782" s="4">
        <v>128</v>
      </c>
      <c r="I782" s="4">
        <v>4800</v>
      </c>
    </row>
    <row r="783" spans="4:9" x14ac:dyDescent="0.4">
      <c r="D783" s="4" t="s">
        <v>63</v>
      </c>
      <c r="E783" s="4" t="s">
        <v>11</v>
      </c>
      <c r="F783" s="4" t="s">
        <v>1998</v>
      </c>
      <c r="G783" s="4">
        <v>56</v>
      </c>
      <c r="H783" s="4">
        <v>224</v>
      </c>
      <c r="I783" s="4">
        <v>8160</v>
      </c>
    </row>
    <row r="784" spans="4:9" x14ac:dyDescent="0.4">
      <c r="D784" s="4" t="s">
        <v>63</v>
      </c>
      <c r="E784" s="4" t="s">
        <v>11</v>
      </c>
      <c r="F784" s="4" t="s">
        <v>1968</v>
      </c>
      <c r="G784" s="4">
        <v>80</v>
      </c>
      <c r="H784" s="4">
        <v>384</v>
      </c>
      <c r="I784" s="4">
        <v>14096</v>
      </c>
    </row>
    <row r="785" spans="4:9" x14ac:dyDescent="0.4">
      <c r="D785" s="4" t="s">
        <v>63</v>
      </c>
      <c r="E785" s="4" t="s">
        <v>11</v>
      </c>
      <c r="F785" s="4" t="s">
        <v>1978</v>
      </c>
      <c r="G785" s="4">
        <v>80</v>
      </c>
      <c r="H785" s="4">
        <v>384</v>
      </c>
      <c r="I785" s="4">
        <v>16376</v>
      </c>
    </row>
    <row r="786" spans="4:9" x14ac:dyDescent="0.4">
      <c r="D786" s="4" t="s">
        <v>63</v>
      </c>
      <c r="E786" s="4" t="s">
        <v>11</v>
      </c>
      <c r="F786" s="4" t="s">
        <v>1997</v>
      </c>
      <c r="G786" s="4">
        <v>96</v>
      </c>
      <c r="H786" s="4">
        <v>192</v>
      </c>
      <c r="I786" s="4">
        <v>18500</v>
      </c>
    </row>
    <row r="787" spans="4:9" x14ac:dyDescent="0.4">
      <c r="D787" s="4" t="s">
        <v>63</v>
      </c>
      <c r="E787" s="4" t="s">
        <v>11</v>
      </c>
      <c r="F787" s="4" t="s">
        <v>1956</v>
      </c>
      <c r="G787" s="4">
        <v>96</v>
      </c>
      <c r="H787" s="4">
        <v>384</v>
      </c>
      <c r="I787" s="4">
        <v>12884</v>
      </c>
    </row>
    <row r="788" spans="4:9" x14ac:dyDescent="0.4">
      <c r="D788" s="4" t="s">
        <v>63</v>
      </c>
      <c r="E788" s="4" t="s">
        <v>11</v>
      </c>
      <c r="F788" s="4" t="s">
        <v>1995</v>
      </c>
      <c r="G788" s="4">
        <v>96</v>
      </c>
      <c r="H788" s="4">
        <v>384</v>
      </c>
      <c r="I788" s="4">
        <v>25248</v>
      </c>
    </row>
    <row r="789" spans="4:9" x14ac:dyDescent="0.4">
      <c r="D789" s="4" t="s">
        <v>63</v>
      </c>
      <c r="E789" s="4" t="s">
        <v>1873</v>
      </c>
      <c r="F789" s="4" t="s">
        <v>1972</v>
      </c>
      <c r="G789" s="4">
        <v>32</v>
      </c>
      <c r="H789" s="4">
        <v>64</v>
      </c>
      <c r="I789" s="4">
        <v>3238.4</v>
      </c>
    </row>
    <row r="790" spans="4:9" x14ac:dyDescent="0.4">
      <c r="D790" s="4" t="s">
        <v>63</v>
      </c>
      <c r="E790" s="4" t="s">
        <v>1873</v>
      </c>
      <c r="F790" s="4" t="s">
        <v>1972</v>
      </c>
      <c r="G790" s="4">
        <v>32</v>
      </c>
      <c r="H790" s="4">
        <v>128</v>
      </c>
      <c r="I790" s="4">
        <v>4857.6000000000004</v>
      </c>
    </row>
    <row r="791" spans="4:9" x14ac:dyDescent="0.4">
      <c r="D791" s="4" t="s">
        <v>63</v>
      </c>
      <c r="E791" s="4" t="s">
        <v>1873</v>
      </c>
      <c r="F791" s="4" t="s">
        <v>1972</v>
      </c>
      <c r="G791" s="4">
        <v>64</v>
      </c>
      <c r="H791" s="4">
        <v>256</v>
      </c>
      <c r="I791" s="4">
        <v>9715.2000000000007</v>
      </c>
    </row>
    <row r="792" spans="4:9" x14ac:dyDescent="0.4">
      <c r="D792" s="4" t="s">
        <v>63</v>
      </c>
      <c r="E792" s="4" t="s">
        <v>1873</v>
      </c>
      <c r="F792" s="4" t="s">
        <v>1972</v>
      </c>
      <c r="G792" s="4">
        <v>124</v>
      </c>
      <c r="H792" s="4">
        <v>432</v>
      </c>
      <c r="I792" s="4">
        <v>17204</v>
      </c>
    </row>
    <row r="793" spans="4:9" x14ac:dyDescent="0.4">
      <c r="D793" s="4" t="s">
        <v>63</v>
      </c>
      <c r="E793" s="4" t="s">
        <v>1873</v>
      </c>
      <c r="F793" s="4" t="s">
        <v>1970</v>
      </c>
      <c r="G793" s="4">
        <v>1</v>
      </c>
      <c r="H793" s="4">
        <v>1</v>
      </c>
      <c r="I793" s="4">
        <v>29</v>
      </c>
    </row>
    <row r="794" spans="4:9" x14ac:dyDescent="0.4">
      <c r="D794" s="4" t="s">
        <v>63</v>
      </c>
      <c r="E794" s="4" t="s">
        <v>1873</v>
      </c>
      <c r="F794" s="4" t="s">
        <v>1970</v>
      </c>
      <c r="G794" s="4">
        <v>1</v>
      </c>
      <c r="H794" s="4">
        <v>2</v>
      </c>
      <c r="I794" s="4">
        <v>32</v>
      </c>
    </row>
    <row r="795" spans="4:9" x14ac:dyDescent="0.4">
      <c r="D795" s="4" t="s">
        <v>63</v>
      </c>
      <c r="E795" s="4" t="s">
        <v>1873</v>
      </c>
      <c r="F795" s="4" t="s">
        <v>1970</v>
      </c>
      <c r="G795" s="4">
        <v>1</v>
      </c>
      <c r="H795" s="4">
        <v>4</v>
      </c>
      <c r="I795" s="4">
        <v>96</v>
      </c>
    </row>
    <row r="796" spans="4:9" x14ac:dyDescent="0.4">
      <c r="D796" s="4" t="s">
        <v>63</v>
      </c>
      <c r="E796" s="4" t="s">
        <v>1873</v>
      </c>
      <c r="F796" s="4" t="s">
        <v>1970</v>
      </c>
      <c r="G796" s="4">
        <v>2</v>
      </c>
      <c r="H796" s="4">
        <v>4</v>
      </c>
      <c r="I796" s="4">
        <v>136</v>
      </c>
    </row>
    <row r="797" spans="4:9" x14ac:dyDescent="0.4">
      <c r="D797" s="4" t="s">
        <v>63</v>
      </c>
      <c r="E797" s="4" t="s">
        <v>1873</v>
      </c>
      <c r="F797" s="4" t="s">
        <v>1970</v>
      </c>
      <c r="G797" s="4">
        <v>2</v>
      </c>
      <c r="H797" s="4">
        <v>8</v>
      </c>
      <c r="I797" s="4">
        <v>192</v>
      </c>
    </row>
    <row r="798" spans="4:9" x14ac:dyDescent="0.4">
      <c r="D798" s="4" t="s">
        <v>63</v>
      </c>
      <c r="E798" s="4" t="s">
        <v>1873</v>
      </c>
      <c r="F798" s="4" t="s">
        <v>1970</v>
      </c>
      <c r="G798" s="4">
        <v>4</v>
      </c>
      <c r="H798" s="4">
        <v>8</v>
      </c>
      <c r="I798" s="4">
        <v>256</v>
      </c>
    </row>
    <row r="799" spans="4:9" x14ac:dyDescent="0.4">
      <c r="D799" s="4" t="s">
        <v>63</v>
      </c>
      <c r="E799" s="4" t="s">
        <v>1873</v>
      </c>
      <c r="F799" s="4" t="s">
        <v>1970</v>
      </c>
      <c r="G799" s="4">
        <v>4</v>
      </c>
      <c r="H799" s="4">
        <v>16</v>
      </c>
      <c r="I799" s="4">
        <v>384</v>
      </c>
    </row>
    <row r="800" spans="4:9" x14ac:dyDescent="0.4">
      <c r="D800" s="4" t="s">
        <v>63</v>
      </c>
      <c r="E800" s="4" t="s">
        <v>1873</v>
      </c>
      <c r="F800" s="4" t="s">
        <v>1970</v>
      </c>
      <c r="G800" s="4">
        <v>8</v>
      </c>
      <c r="H800" s="4">
        <v>16</v>
      </c>
      <c r="I800" s="4">
        <v>512</v>
      </c>
    </row>
    <row r="801" spans="4:9" x14ac:dyDescent="0.4">
      <c r="D801" s="4" t="s">
        <v>63</v>
      </c>
      <c r="E801" s="4" t="s">
        <v>1873</v>
      </c>
      <c r="F801" s="4" t="s">
        <v>1970</v>
      </c>
      <c r="G801" s="4">
        <v>8</v>
      </c>
      <c r="H801" s="4">
        <v>32</v>
      </c>
      <c r="I801" s="4">
        <v>768</v>
      </c>
    </row>
    <row r="802" spans="4:9" x14ac:dyDescent="0.4">
      <c r="D802" s="4" t="s">
        <v>63</v>
      </c>
      <c r="E802" s="4" t="s">
        <v>1873</v>
      </c>
      <c r="F802" s="4" t="s">
        <v>1970</v>
      </c>
      <c r="G802" s="4">
        <v>16</v>
      </c>
      <c r="H802" s="4">
        <v>32</v>
      </c>
      <c r="I802" s="4">
        <v>1024</v>
      </c>
    </row>
    <row r="803" spans="4:9" x14ac:dyDescent="0.4">
      <c r="D803" s="4" t="s">
        <v>63</v>
      </c>
      <c r="E803" s="4" t="s">
        <v>1873</v>
      </c>
      <c r="F803" s="4" t="s">
        <v>1970</v>
      </c>
      <c r="G803" s="4">
        <v>16</v>
      </c>
      <c r="H803" s="4">
        <v>64</v>
      </c>
      <c r="I803" s="4">
        <v>1536</v>
      </c>
    </row>
    <row r="804" spans="4:9" x14ac:dyDescent="0.4">
      <c r="D804" s="4" t="s">
        <v>63</v>
      </c>
      <c r="E804" s="4" t="s">
        <v>1873</v>
      </c>
      <c r="F804" s="4" t="s">
        <v>1970</v>
      </c>
      <c r="G804" s="4">
        <v>32</v>
      </c>
      <c r="H804" s="4">
        <v>64</v>
      </c>
      <c r="I804" s="4">
        <v>2048</v>
      </c>
    </row>
    <row r="805" spans="4:9" x14ac:dyDescent="0.4">
      <c r="D805" s="4" t="s">
        <v>63</v>
      </c>
      <c r="E805" s="4" t="s">
        <v>1873</v>
      </c>
      <c r="F805" s="4" t="s">
        <v>1970</v>
      </c>
      <c r="G805" s="4">
        <v>32</v>
      </c>
      <c r="H805" s="4">
        <v>128</v>
      </c>
      <c r="I805" s="4">
        <v>3072</v>
      </c>
    </row>
    <row r="806" spans="4:9" x14ac:dyDescent="0.4">
      <c r="D806" s="4" t="s">
        <v>63</v>
      </c>
      <c r="E806" s="4" t="s">
        <v>1873</v>
      </c>
      <c r="F806" s="4" t="s">
        <v>1970</v>
      </c>
      <c r="G806" s="4">
        <v>48</v>
      </c>
      <c r="H806" s="4">
        <v>96</v>
      </c>
      <c r="I806" s="4">
        <v>3072</v>
      </c>
    </row>
    <row r="807" spans="4:9" x14ac:dyDescent="0.4">
      <c r="D807" s="4" t="s">
        <v>63</v>
      </c>
      <c r="E807" s="4" t="s">
        <v>1873</v>
      </c>
      <c r="F807" s="4" t="s">
        <v>1970</v>
      </c>
      <c r="G807" s="4">
        <v>48</v>
      </c>
      <c r="H807" s="4">
        <v>128</v>
      </c>
      <c r="I807" s="4">
        <v>3584</v>
      </c>
    </row>
    <row r="808" spans="4:9" x14ac:dyDescent="0.4">
      <c r="D808" s="4" t="s">
        <v>63</v>
      </c>
      <c r="E808" s="4" t="s">
        <v>1873</v>
      </c>
      <c r="F808" s="4" t="s">
        <v>1970</v>
      </c>
      <c r="G808" s="4">
        <v>48</v>
      </c>
      <c r="H808" s="4">
        <v>192</v>
      </c>
      <c r="I808" s="4">
        <v>4608</v>
      </c>
    </row>
    <row r="809" spans="4:9" x14ac:dyDescent="0.4">
      <c r="D809" s="4" t="s">
        <v>63</v>
      </c>
      <c r="E809" s="4" t="s">
        <v>1873</v>
      </c>
      <c r="F809" s="4" t="s">
        <v>1970</v>
      </c>
      <c r="G809" s="4">
        <v>64</v>
      </c>
      <c r="H809" s="4">
        <v>128</v>
      </c>
      <c r="I809" s="4">
        <v>4096</v>
      </c>
    </row>
    <row r="810" spans="4:9" x14ac:dyDescent="0.4">
      <c r="D810" s="4" t="s">
        <v>63</v>
      </c>
      <c r="E810" s="4" t="s">
        <v>1873</v>
      </c>
      <c r="F810" s="4" t="s">
        <v>1970</v>
      </c>
      <c r="G810" s="4">
        <v>64</v>
      </c>
      <c r="H810" s="4">
        <v>256</v>
      </c>
      <c r="I810" s="4">
        <v>6144</v>
      </c>
    </row>
    <row r="811" spans="4:9" x14ac:dyDescent="0.4">
      <c r="D811" s="4" t="s">
        <v>63</v>
      </c>
      <c r="E811" s="4" t="s">
        <v>1873</v>
      </c>
      <c r="F811" s="4" t="s">
        <v>1970</v>
      </c>
      <c r="G811" s="4">
        <v>80</v>
      </c>
      <c r="H811" s="4">
        <v>160</v>
      </c>
      <c r="I811" s="4">
        <v>5120</v>
      </c>
    </row>
    <row r="812" spans="4:9" x14ac:dyDescent="0.4">
      <c r="D812" s="4" t="s">
        <v>63</v>
      </c>
      <c r="E812" s="4" t="s">
        <v>1873</v>
      </c>
      <c r="F812" s="4" t="s">
        <v>1970</v>
      </c>
      <c r="G812" s="4">
        <v>90</v>
      </c>
      <c r="H812" s="4">
        <v>224</v>
      </c>
      <c r="I812" s="4">
        <v>6464</v>
      </c>
    </row>
    <row r="813" spans="4:9" x14ac:dyDescent="0.4">
      <c r="D813" s="4" t="s">
        <v>63</v>
      </c>
      <c r="E813" s="4" t="s">
        <v>1873</v>
      </c>
      <c r="F813" s="4" t="s">
        <v>1970</v>
      </c>
      <c r="G813" s="4">
        <v>90</v>
      </c>
      <c r="H813" s="4">
        <v>480</v>
      </c>
      <c r="I813" s="4">
        <v>10560</v>
      </c>
    </row>
    <row r="814" spans="4:9" x14ac:dyDescent="0.4">
      <c r="D814" s="4" t="s">
        <v>63</v>
      </c>
      <c r="E814" s="4" t="s">
        <v>1873</v>
      </c>
      <c r="F814" s="4" t="s">
        <v>1970</v>
      </c>
      <c r="G814" s="4">
        <v>96</v>
      </c>
      <c r="H814" s="4">
        <v>192</v>
      </c>
      <c r="I814" s="4">
        <v>6144</v>
      </c>
    </row>
    <row r="815" spans="4:9" x14ac:dyDescent="0.4">
      <c r="D815" s="4" t="s">
        <v>63</v>
      </c>
      <c r="E815" s="4" t="s">
        <v>1873</v>
      </c>
      <c r="F815" s="4" t="s">
        <v>1970</v>
      </c>
      <c r="G815" s="4">
        <v>128</v>
      </c>
      <c r="H815" s="4">
        <v>256</v>
      </c>
      <c r="I815" s="4">
        <v>8192</v>
      </c>
    </row>
    <row r="816" spans="4:9" x14ac:dyDescent="0.4">
      <c r="D816" s="4" t="s">
        <v>63</v>
      </c>
      <c r="E816" s="4" t="s">
        <v>1873</v>
      </c>
      <c r="F816" s="4" t="s">
        <v>1970</v>
      </c>
      <c r="G816" s="4">
        <v>160</v>
      </c>
      <c r="H816" s="4">
        <v>320</v>
      </c>
      <c r="I816" s="4">
        <v>10240</v>
      </c>
    </row>
    <row r="817" spans="4:9" x14ac:dyDescent="0.4">
      <c r="D817" s="4" t="s">
        <v>63</v>
      </c>
      <c r="E817" s="4" t="s">
        <v>1873</v>
      </c>
      <c r="F817" s="4" t="s">
        <v>1970</v>
      </c>
      <c r="G817" s="4">
        <v>180</v>
      </c>
      <c r="H817" s="4">
        <v>464</v>
      </c>
      <c r="I817" s="4">
        <v>13184</v>
      </c>
    </row>
    <row r="818" spans="4:9" x14ac:dyDescent="0.4">
      <c r="D818" s="4" t="s">
        <v>63</v>
      </c>
      <c r="E818" s="4" t="s">
        <v>1873</v>
      </c>
      <c r="F818" s="4" t="s">
        <v>1970</v>
      </c>
      <c r="G818" s="4">
        <v>180</v>
      </c>
      <c r="H818" s="4">
        <v>960</v>
      </c>
      <c r="I818" s="4">
        <v>21120</v>
      </c>
    </row>
    <row r="819" spans="4:9" x14ac:dyDescent="0.4">
      <c r="D819" s="4" t="s">
        <v>63</v>
      </c>
      <c r="E819" s="4" t="s">
        <v>1873</v>
      </c>
      <c r="F819" s="4" t="s">
        <v>1973</v>
      </c>
      <c r="G819" s="4">
        <v>1</v>
      </c>
      <c r="H819" s="4">
        <v>1</v>
      </c>
      <c r="I819" s="4">
        <v>42</v>
      </c>
    </row>
    <row r="820" spans="4:9" x14ac:dyDescent="0.4">
      <c r="D820" s="4" t="s">
        <v>63</v>
      </c>
      <c r="E820" s="4" t="s">
        <v>1873</v>
      </c>
      <c r="F820" s="4" t="s">
        <v>1973</v>
      </c>
      <c r="G820" s="4">
        <v>1</v>
      </c>
      <c r="H820" s="4">
        <v>2</v>
      </c>
      <c r="I820" s="4">
        <v>45</v>
      </c>
    </row>
    <row r="821" spans="4:9" x14ac:dyDescent="0.4">
      <c r="D821" s="4" t="s">
        <v>63</v>
      </c>
      <c r="E821" s="4" t="s">
        <v>1873</v>
      </c>
      <c r="F821" s="4" t="s">
        <v>1973</v>
      </c>
      <c r="G821" s="4">
        <v>1</v>
      </c>
      <c r="H821" s="4">
        <v>4</v>
      </c>
      <c r="I821" s="4">
        <v>138</v>
      </c>
    </row>
    <row r="822" spans="4:9" x14ac:dyDescent="0.4">
      <c r="D822" s="4" t="s">
        <v>63</v>
      </c>
      <c r="E822" s="4" t="s">
        <v>1873</v>
      </c>
      <c r="F822" s="4" t="s">
        <v>1973</v>
      </c>
      <c r="G822" s="4">
        <v>2</v>
      </c>
      <c r="H822" s="4">
        <v>4</v>
      </c>
      <c r="I822" s="4">
        <v>170</v>
      </c>
    </row>
    <row r="823" spans="4:9" x14ac:dyDescent="0.4">
      <c r="D823" s="4" t="s">
        <v>63</v>
      </c>
      <c r="E823" s="4" t="s">
        <v>1873</v>
      </c>
      <c r="F823" s="4" t="s">
        <v>1973</v>
      </c>
      <c r="G823" s="4">
        <v>2</v>
      </c>
      <c r="H823" s="4">
        <v>8</v>
      </c>
      <c r="I823" s="4">
        <v>276</v>
      </c>
    </row>
    <row r="824" spans="4:9" x14ac:dyDescent="0.4">
      <c r="D824" s="4" t="s">
        <v>63</v>
      </c>
      <c r="E824" s="4" t="s">
        <v>1873</v>
      </c>
      <c r="F824" s="4" t="s">
        <v>1973</v>
      </c>
      <c r="G824" s="4">
        <v>4</v>
      </c>
      <c r="H824" s="4">
        <v>8</v>
      </c>
      <c r="I824" s="4">
        <v>368</v>
      </c>
    </row>
    <row r="825" spans="4:9" x14ac:dyDescent="0.4">
      <c r="D825" s="4" t="s">
        <v>63</v>
      </c>
      <c r="E825" s="4" t="s">
        <v>1873</v>
      </c>
      <c r="F825" s="4" t="s">
        <v>1973</v>
      </c>
      <c r="G825" s="4">
        <v>4</v>
      </c>
      <c r="H825" s="4">
        <v>16</v>
      </c>
      <c r="I825" s="4">
        <v>552</v>
      </c>
    </row>
    <row r="826" spans="4:9" x14ac:dyDescent="0.4">
      <c r="D826" s="4" t="s">
        <v>63</v>
      </c>
      <c r="E826" s="4" t="s">
        <v>1873</v>
      </c>
      <c r="F826" s="4" t="s">
        <v>1973</v>
      </c>
      <c r="G826" s="4">
        <v>8</v>
      </c>
      <c r="H826" s="4">
        <v>16</v>
      </c>
      <c r="I826" s="4">
        <v>736</v>
      </c>
    </row>
    <row r="827" spans="4:9" x14ac:dyDescent="0.4">
      <c r="D827" s="4" t="s">
        <v>63</v>
      </c>
      <c r="E827" s="4" t="s">
        <v>1873</v>
      </c>
      <c r="F827" s="4" t="s">
        <v>1973</v>
      </c>
      <c r="G827" s="4">
        <v>8</v>
      </c>
      <c r="H827" s="4">
        <v>32</v>
      </c>
      <c r="I827" s="4">
        <v>1104</v>
      </c>
    </row>
    <row r="828" spans="4:9" x14ac:dyDescent="0.4">
      <c r="D828" s="4" t="s">
        <v>63</v>
      </c>
      <c r="E828" s="4" t="s">
        <v>1873</v>
      </c>
      <c r="F828" s="4" t="s">
        <v>1973</v>
      </c>
      <c r="G828" s="4">
        <v>16</v>
      </c>
      <c r="H828" s="4">
        <v>32</v>
      </c>
      <c r="I828" s="4">
        <v>1472</v>
      </c>
    </row>
    <row r="829" spans="4:9" x14ac:dyDescent="0.4">
      <c r="D829" s="4" t="s">
        <v>63</v>
      </c>
      <c r="E829" s="4" t="s">
        <v>1873</v>
      </c>
      <c r="F829" s="4" t="s">
        <v>1973</v>
      </c>
      <c r="G829" s="4">
        <v>16</v>
      </c>
      <c r="H829" s="4">
        <v>64</v>
      </c>
      <c r="I829" s="4">
        <v>2208</v>
      </c>
    </row>
    <row r="830" spans="4:9" x14ac:dyDescent="0.4">
      <c r="D830" s="4" t="s">
        <v>63</v>
      </c>
      <c r="E830" s="4" t="s">
        <v>1873</v>
      </c>
      <c r="F830" s="4" t="s">
        <v>1973</v>
      </c>
      <c r="G830" s="4">
        <v>24</v>
      </c>
      <c r="H830" s="4">
        <v>48</v>
      </c>
      <c r="I830" s="4">
        <v>2208</v>
      </c>
    </row>
    <row r="831" spans="4:9" x14ac:dyDescent="0.4">
      <c r="D831" s="4" t="s">
        <v>63</v>
      </c>
      <c r="E831" s="4" t="s">
        <v>1873</v>
      </c>
      <c r="F831" s="4" t="s">
        <v>1973</v>
      </c>
      <c r="G831" s="4">
        <v>24</v>
      </c>
      <c r="H831" s="4">
        <v>96</v>
      </c>
      <c r="I831" s="4">
        <v>3312</v>
      </c>
    </row>
    <row r="832" spans="4:9" x14ac:dyDescent="0.4">
      <c r="D832" s="4" t="s">
        <v>63</v>
      </c>
      <c r="E832" s="4" t="s">
        <v>1873</v>
      </c>
      <c r="F832" s="4" t="s">
        <v>1973</v>
      </c>
      <c r="G832" s="4">
        <v>32</v>
      </c>
      <c r="H832" s="4">
        <v>64</v>
      </c>
      <c r="I832" s="4">
        <v>2944</v>
      </c>
    </row>
    <row r="833" spans="4:9" x14ac:dyDescent="0.4">
      <c r="D833" s="4" t="s">
        <v>63</v>
      </c>
      <c r="E833" s="4" t="s">
        <v>1873</v>
      </c>
      <c r="F833" s="4" t="s">
        <v>1973</v>
      </c>
      <c r="G833" s="4">
        <v>32</v>
      </c>
      <c r="H833" s="4">
        <v>128</v>
      </c>
      <c r="I833" s="4">
        <v>4416</v>
      </c>
    </row>
    <row r="834" spans="4:9" x14ac:dyDescent="0.4">
      <c r="D834" s="4" t="s">
        <v>63</v>
      </c>
      <c r="E834" s="4" t="s">
        <v>1873</v>
      </c>
      <c r="F834" s="4" t="s">
        <v>1973</v>
      </c>
      <c r="G834" s="4">
        <v>48</v>
      </c>
      <c r="H834" s="4">
        <v>96</v>
      </c>
      <c r="I834" s="4">
        <v>4416</v>
      </c>
    </row>
    <row r="835" spans="4:9" x14ac:dyDescent="0.4">
      <c r="D835" s="4" t="s">
        <v>63</v>
      </c>
      <c r="E835" s="4" t="s">
        <v>1873</v>
      </c>
      <c r="F835" s="4" t="s">
        <v>1973</v>
      </c>
      <c r="G835" s="4">
        <v>48</v>
      </c>
      <c r="H835" s="4">
        <v>192</v>
      </c>
      <c r="I835" s="4">
        <v>6624</v>
      </c>
    </row>
    <row r="836" spans="4:9" x14ac:dyDescent="0.4">
      <c r="D836" s="4" t="s">
        <v>63</v>
      </c>
      <c r="E836" s="4" t="s">
        <v>1873</v>
      </c>
      <c r="F836" s="4" t="s">
        <v>1973</v>
      </c>
      <c r="G836" s="4">
        <v>64</v>
      </c>
      <c r="H836" s="4">
        <v>256</v>
      </c>
      <c r="I836" s="4">
        <v>8832</v>
      </c>
    </row>
    <row r="837" spans="4:9" x14ac:dyDescent="0.4">
      <c r="D837" s="4" t="s">
        <v>63</v>
      </c>
      <c r="E837" s="4" t="s">
        <v>1873</v>
      </c>
      <c r="F837" s="4" t="s">
        <v>1973</v>
      </c>
      <c r="G837" s="4">
        <v>76</v>
      </c>
      <c r="H837" s="4">
        <v>256</v>
      </c>
      <c r="I837" s="4">
        <v>9384</v>
      </c>
    </row>
    <row r="838" spans="4:9" x14ac:dyDescent="0.4">
      <c r="D838" s="4" t="s">
        <v>63</v>
      </c>
      <c r="E838" s="4" t="s">
        <v>1873</v>
      </c>
      <c r="F838" s="4" t="s">
        <v>1973</v>
      </c>
      <c r="G838" s="4">
        <v>80</v>
      </c>
      <c r="H838" s="4">
        <v>160</v>
      </c>
      <c r="I838" s="4">
        <v>7360</v>
      </c>
    </row>
    <row r="839" spans="4:9" x14ac:dyDescent="0.4">
      <c r="D839" s="4" t="s">
        <v>63</v>
      </c>
      <c r="E839" s="4" t="s">
        <v>1873</v>
      </c>
      <c r="F839" s="4" t="s">
        <v>1973</v>
      </c>
      <c r="G839" s="4">
        <v>84</v>
      </c>
      <c r="H839" s="4">
        <v>320</v>
      </c>
      <c r="I839" s="4">
        <v>11224</v>
      </c>
    </row>
    <row r="840" spans="4:9" x14ac:dyDescent="0.4">
      <c r="D840" s="4" t="s">
        <v>63</v>
      </c>
      <c r="E840" s="4" t="s">
        <v>1873</v>
      </c>
      <c r="F840" s="4" t="s">
        <v>1967</v>
      </c>
      <c r="G840" s="4">
        <v>4</v>
      </c>
      <c r="H840" s="4">
        <v>16</v>
      </c>
      <c r="I840" s="4">
        <v>552</v>
      </c>
    </row>
    <row r="841" spans="4:9" x14ac:dyDescent="0.4">
      <c r="D841" s="4" t="s">
        <v>63</v>
      </c>
      <c r="E841" s="4" t="s">
        <v>1873</v>
      </c>
      <c r="F841" s="4" t="s">
        <v>1967</v>
      </c>
      <c r="G841" s="4">
        <v>8</v>
      </c>
      <c r="H841" s="4">
        <v>16</v>
      </c>
      <c r="I841" s="4">
        <v>736</v>
      </c>
    </row>
    <row r="842" spans="4:9" x14ac:dyDescent="0.4">
      <c r="D842" s="4" t="s">
        <v>63</v>
      </c>
      <c r="E842" s="4" t="s">
        <v>1873</v>
      </c>
      <c r="F842" s="4" t="s">
        <v>1967</v>
      </c>
      <c r="G842" s="4">
        <v>8</v>
      </c>
      <c r="H842" s="4">
        <v>32</v>
      </c>
      <c r="I842" s="4">
        <v>1104</v>
      </c>
    </row>
    <row r="843" spans="4:9" x14ac:dyDescent="0.4">
      <c r="D843" s="4" t="s">
        <v>63</v>
      </c>
      <c r="E843" s="4" t="s">
        <v>1873</v>
      </c>
      <c r="F843" s="4" t="s">
        <v>1967</v>
      </c>
      <c r="G843" s="4">
        <v>16</v>
      </c>
      <c r="H843" s="4">
        <v>32</v>
      </c>
      <c r="I843" s="4">
        <v>1472</v>
      </c>
    </row>
    <row r="844" spans="4:9" x14ac:dyDescent="0.4">
      <c r="D844" s="4" t="s">
        <v>63</v>
      </c>
      <c r="E844" s="4" t="s">
        <v>1873</v>
      </c>
      <c r="F844" s="4" t="s">
        <v>1967</v>
      </c>
      <c r="G844" s="4">
        <v>16</v>
      </c>
      <c r="H844" s="4">
        <v>64</v>
      </c>
      <c r="I844" s="4">
        <v>2208</v>
      </c>
    </row>
    <row r="845" spans="4:9" x14ac:dyDescent="0.4">
      <c r="D845" s="4" t="s">
        <v>63</v>
      </c>
      <c r="E845" s="4" t="s">
        <v>1873</v>
      </c>
      <c r="F845" s="4" t="s">
        <v>1967</v>
      </c>
      <c r="G845" s="4">
        <v>32</v>
      </c>
      <c r="H845" s="4">
        <v>64</v>
      </c>
      <c r="I845" s="4">
        <v>2944</v>
      </c>
    </row>
    <row r="846" spans="4:9" x14ac:dyDescent="0.4">
      <c r="D846" s="4" t="s">
        <v>63</v>
      </c>
      <c r="E846" s="4" t="s">
        <v>1873</v>
      </c>
      <c r="F846" s="4" t="s">
        <v>1967</v>
      </c>
      <c r="G846" s="4">
        <v>32</v>
      </c>
      <c r="H846" s="4">
        <v>128</v>
      </c>
      <c r="I846" s="4">
        <v>4416</v>
      </c>
    </row>
    <row r="847" spans="4:9" x14ac:dyDescent="0.4">
      <c r="D847" s="4" t="s">
        <v>63</v>
      </c>
      <c r="E847" s="4" t="s">
        <v>1873</v>
      </c>
      <c r="F847" s="4" t="s">
        <v>1967</v>
      </c>
      <c r="G847" s="4">
        <v>68</v>
      </c>
      <c r="H847" s="4">
        <v>316</v>
      </c>
      <c r="I847" s="4">
        <v>10396</v>
      </c>
    </row>
    <row r="848" spans="4:9" x14ac:dyDescent="0.4">
      <c r="D848" s="4" t="s">
        <v>63</v>
      </c>
      <c r="E848" s="4" t="s">
        <v>1873</v>
      </c>
      <c r="F848" s="4" t="s">
        <v>1969</v>
      </c>
      <c r="G848" s="4">
        <v>1</v>
      </c>
      <c r="H848" s="4">
        <v>1</v>
      </c>
      <c r="I848" s="4">
        <v>18</v>
      </c>
    </row>
    <row r="849" spans="4:9" x14ac:dyDescent="0.4">
      <c r="D849" s="4" t="s">
        <v>63</v>
      </c>
      <c r="E849" s="4" t="s">
        <v>1873</v>
      </c>
      <c r="F849" s="4" t="s">
        <v>1969</v>
      </c>
      <c r="G849" s="4">
        <v>1</v>
      </c>
      <c r="H849" s="4">
        <v>2</v>
      </c>
      <c r="I849" s="4">
        <v>28</v>
      </c>
    </row>
    <row r="850" spans="4:9" x14ac:dyDescent="0.4">
      <c r="D850" s="4" t="s">
        <v>63</v>
      </c>
      <c r="E850" s="4" t="s">
        <v>1873</v>
      </c>
      <c r="F850" s="4" t="s">
        <v>1969</v>
      </c>
      <c r="G850" s="4">
        <v>1</v>
      </c>
      <c r="H850" s="4">
        <v>4</v>
      </c>
      <c r="I850" s="4">
        <v>90.6</v>
      </c>
    </row>
    <row r="851" spans="4:9" x14ac:dyDescent="0.4">
      <c r="D851" s="4" t="s">
        <v>63</v>
      </c>
      <c r="E851" s="4" t="s">
        <v>1873</v>
      </c>
      <c r="F851" s="4" t="s">
        <v>1969</v>
      </c>
      <c r="G851" s="4">
        <v>2</v>
      </c>
      <c r="H851" s="4">
        <v>4</v>
      </c>
      <c r="I851" s="4">
        <v>110</v>
      </c>
    </row>
    <row r="852" spans="4:9" x14ac:dyDescent="0.4">
      <c r="D852" s="4" t="s">
        <v>63</v>
      </c>
      <c r="E852" s="4" t="s">
        <v>1873</v>
      </c>
      <c r="F852" s="4" t="s">
        <v>1969</v>
      </c>
      <c r="G852" s="4">
        <v>2</v>
      </c>
      <c r="H852" s="4">
        <v>8</v>
      </c>
      <c r="I852" s="4">
        <v>181.2</v>
      </c>
    </row>
    <row r="853" spans="4:9" x14ac:dyDescent="0.4">
      <c r="D853" s="4" t="s">
        <v>63</v>
      </c>
      <c r="E853" s="4" t="s">
        <v>1873</v>
      </c>
      <c r="F853" s="4" t="s">
        <v>1969</v>
      </c>
      <c r="G853" s="4">
        <v>4</v>
      </c>
      <c r="H853" s="4">
        <v>8</v>
      </c>
      <c r="I853" s="4">
        <v>241.6</v>
      </c>
    </row>
    <row r="854" spans="4:9" x14ac:dyDescent="0.4">
      <c r="D854" s="4" t="s">
        <v>63</v>
      </c>
      <c r="E854" s="4" t="s">
        <v>1873</v>
      </c>
      <c r="F854" s="4" t="s">
        <v>1969</v>
      </c>
      <c r="G854" s="4">
        <v>4</v>
      </c>
      <c r="H854" s="4">
        <v>16</v>
      </c>
      <c r="I854" s="4">
        <v>362.4</v>
      </c>
    </row>
    <row r="855" spans="4:9" x14ac:dyDescent="0.4">
      <c r="D855" s="4" t="s">
        <v>63</v>
      </c>
      <c r="E855" s="4" t="s">
        <v>1873</v>
      </c>
      <c r="F855" s="4" t="s">
        <v>1969</v>
      </c>
      <c r="G855" s="4">
        <v>8</v>
      </c>
      <c r="H855" s="4">
        <v>16</v>
      </c>
      <c r="I855" s="4">
        <v>483.2</v>
      </c>
    </row>
    <row r="856" spans="4:9" x14ac:dyDescent="0.4">
      <c r="D856" s="4" t="s">
        <v>63</v>
      </c>
      <c r="E856" s="4" t="s">
        <v>1873</v>
      </c>
      <c r="F856" s="4" t="s">
        <v>1969</v>
      </c>
      <c r="G856" s="4">
        <v>8</v>
      </c>
      <c r="H856" s="4">
        <v>32</v>
      </c>
      <c r="I856" s="4">
        <v>724.8</v>
      </c>
    </row>
    <row r="857" spans="4:9" x14ac:dyDescent="0.4">
      <c r="D857" s="4" t="s">
        <v>63</v>
      </c>
      <c r="E857" s="4" t="s">
        <v>1873</v>
      </c>
      <c r="F857" s="4" t="s">
        <v>1969</v>
      </c>
      <c r="G857" s="4">
        <v>16</v>
      </c>
      <c r="H857" s="4">
        <v>32</v>
      </c>
      <c r="I857" s="4">
        <v>966.4</v>
      </c>
    </row>
    <row r="858" spans="4:9" x14ac:dyDescent="0.4">
      <c r="D858" s="4" t="s">
        <v>63</v>
      </c>
      <c r="E858" s="4" t="s">
        <v>1873</v>
      </c>
      <c r="F858" s="4" t="s">
        <v>1969</v>
      </c>
      <c r="G858" s="4">
        <v>16</v>
      </c>
      <c r="H858" s="4">
        <v>64</v>
      </c>
      <c r="I858" s="4">
        <v>1449.6</v>
      </c>
    </row>
    <row r="859" spans="4:9" x14ac:dyDescent="0.4">
      <c r="D859" s="4" t="s">
        <v>63</v>
      </c>
      <c r="E859" s="4" t="s">
        <v>1873</v>
      </c>
      <c r="F859" s="4" t="s">
        <v>1969</v>
      </c>
      <c r="G859" s="4">
        <v>32</v>
      </c>
      <c r="H859" s="4">
        <v>64</v>
      </c>
      <c r="I859" s="4">
        <v>1932.8</v>
      </c>
    </row>
    <row r="860" spans="4:9" x14ac:dyDescent="0.4">
      <c r="D860" s="4" t="s">
        <v>63</v>
      </c>
      <c r="E860" s="4" t="s">
        <v>1873</v>
      </c>
      <c r="F860" s="4" t="s">
        <v>1969</v>
      </c>
      <c r="G860" s="4">
        <v>32</v>
      </c>
      <c r="H860" s="4">
        <v>128</v>
      </c>
      <c r="I860" s="4">
        <v>2899.2</v>
      </c>
    </row>
    <row r="861" spans="4:9" x14ac:dyDescent="0.4">
      <c r="D861" s="4" t="s">
        <v>63</v>
      </c>
      <c r="E861" s="4" t="s">
        <v>1873</v>
      </c>
      <c r="F861" s="4" t="s">
        <v>1969</v>
      </c>
      <c r="G861" s="4">
        <v>48</v>
      </c>
      <c r="H861" s="4">
        <v>96</v>
      </c>
      <c r="I861" s="4">
        <v>2899.2</v>
      </c>
    </row>
    <row r="862" spans="4:9" x14ac:dyDescent="0.4">
      <c r="D862" s="4" t="s">
        <v>63</v>
      </c>
      <c r="E862" s="4" t="s">
        <v>1873</v>
      </c>
      <c r="F862" s="4" t="s">
        <v>1969</v>
      </c>
      <c r="G862" s="4">
        <v>48</v>
      </c>
      <c r="H862" s="4">
        <v>192</v>
      </c>
      <c r="I862" s="4">
        <v>4348.8</v>
      </c>
    </row>
    <row r="863" spans="4:9" x14ac:dyDescent="0.4">
      <c r="D863" s="4" t="s">
        <v>63</v>
      </c>
      <c r="E863" s="4" t="s">
        <v>1873</v>
      </c>
      <c r="F863" s="4" t="s">
        <v>1969</v>
      </c>
      <c r="G863" s="4">
        <v>64</v>
      </c>
      <c r="H863" s="4">
        <v>128</v>
      </c>
      <c r="I863" s="4">
        <v>3865.6</v>
      </c>
    </row>
    <row r="864" spans="4:9" x14ac:dyDescent="0.4">
      <c r="D864" s="4" t="s">
        <v>63</v>
      </c>
      <c r="E864" s="4" t="s">
        <v>1873</v>
      </c>
      <c r="F864" s="4" t="s">
        <v>1969</v>
      </c>
      <c r="G864" s="4">
        <v>64</v>
      </c>
      <c r="H864" s="4">
        <v>256</v>
      </c>
      <c r="I864" s="4">
        <v>5798.4</v>
      </c>
    </row>
    <row r="865" spans="4:9" x14ac:dyDescent="0.4">
      <c r="D865" s="4" t="s">
        <v>63</v>
      </c>
      <c r="E865" s="4" t="s">
        <v>1873</v>
      </c>
      <c r="F865" s="4" t="s">
        <v>1969</v>
      </c>
      <c r="G865" s="4">
        <v>80</v>
      </c>
      <c r="H865" s="4">
        <v>160</v>
      </c>
      <c r="I865" s="4">
        <v>4832</v>
      </c>
    </row>
    <row r="866" spans="4:9" x14ac:dyDescent="0.4">
      <c r="D866" s="4" t="s">
        <v>63</v>
      </c>
      <c r="E866" s="4" t="s">
        <v>1873</v>
      </c>
      <c r="F866" s="4" t="s">
        <v>1969</v>
      </c>
      <c r="G866" s="4">
        <v>80</v>
      </c>
      <c r="H866" s="4">
        <v>320</v>
      </c>
      <c r="I866" s="4">
        <v>7248</v>
      </c>
    </row>
    <row r="867" spans="4:9" x14ac:dyDescent="0.4">
      <c r="D867" s="4" t="s">
        <v>63</v>
      </c>
      <c r="E867" s="4" t="s">
        <v>1873</v>
      </c>
      <c r="F867" s="4" t="s">
        <v>1969</v>
      </c>
      <c r="G867" s="4">
        <v>96</v>
      </c>
      <c r="H867" s="4">
        <v>192</v>
      </c>
      <c r="I867" s="4">
        <v>5798.4</v>
      </c>
    </row>
    <row r="868" spans="4:9" x14ac:dyDescent="0.4">
      <c r="D868" s="4" t="s">
        <v>63</v>
      </c>
      <c r="E868" s="4" t="s">
        <v>1873</v>
      </c>
      <c r="F868" s="4" t="s">
        <v>1969</v>
      </c>
      <c r="G868" s="4">
        <v>96</v>
      </c>
      <c r="H868" s="4">
        <v>384</v>
      </c>
      <c r="I868" s="4">
        <v>8697.6</v>
      </c>
    </row>
    <row r="869" spans="4:9" x14ac:dyDescent="0.4">
      <c r="D869" s="4" t="s">
        <v>63</v>
      </c>
      <c r="E869" s="4" t="s">
        <v>1873</v>
      </c>
      <c r="F869" s="4" t="s">
        <v>1969</v>
      </c>
      <c r="G869" s="4">
        <v>116</v>
      </c>
      <c r="H869" s="4">
        <v>216</v>
      </c>
      <c r="I869" s="4">
        <v>6764.8</v>
      </c>
    </row>
    <row r="870" spans="4:9" x14ac:dyDescent="0.4">
      <c r="D870" s="4" t="s">
        <v>63</v>
      </c>
      <c r="E870" s="4" t="s">
        <v>1873</v>
      </c>
      <c r="F870" s="4" t="s">
        <v>1969</v>
      </c>
      <c r="G870" s="4">
        <v>116</v>
      </c>
      <c r="H870" s="4">
        <v>470</v>
      </c>
      <c r="I870" s="4">
        <v>10600.2</v>
      </c>
    </row>
    <row r="871" spans="4:9" x14ac:dyDescent="0.4">
      <c r="D871" s="4" t="s">
        <v>63</v>
      </c>
      <c r="E871" s="4" t="s">
        <v>1873</v>
      </c>
      <c r="F871" s="4" t="s">
        <v>1969</v>
      </c>
      <c r="G871" s="4">
        <v>128</v>
      </c>
      <c r="H871" s="4">
        <v>215</v>
      </c>
      <c r="I871" s="4">
        <v>7112.1</v>
      </c>
    </row>
    <row r="872" spans="4:9" x14ac:dyDescent="0.4">
      <c r="D872" s="4" t="s">
        <v>63</v>
      </c>
      <c r="E872" s="4" t="s">
        <v>1873</v>
      </c>
      <c r="F872" s="4" t="s">
        <v>1969</v>
      </c>
      <c r="G872" s="4">
        <v>128</v>
      </c>
      <c r="H872" s="4">
        <v>256</v>
      </c>
      <c r="I872" s="4">
        <v>7731.2</v>
      </c>
    </row>
    <row r="873" spans="4:9" x14ac:dyDescent="0.4">
      <c r="D873" s="4" t="s">
        <v>63</v>
      </c>
      <c r="E873" s="4" t="s">
        <v>1873</v>
      </c>
      <c r="F873" s="4" t="s">
        <v>1969</v>
      </c>
      <c r="G873" s="4">
        <v>160</v>
      </c>
      <c r="H873" s="4">
        <v>320</v>
      </c>
      <c r="I873" s="4">
        <v>9664</v>
      </c>
    </row>
    <row r="874" spans="4:9" x14ac:dyDescent="0.4">
      <c r="D874" s="4" t="s">
        <v>63</v>
      </c>
      <c r="E874" s="4" t="s">
        <v>1873</v>
      </c>
      <c r="F874" s="4" t="s">
        <v>1969</v>
      </c>
      <c r="G874" s="4">
        <v>160</v>
      </c>
      <c r="H874" s="4">
        <v>640</v>
      </c>
      <c r="I874" s="4">
        <v>14496</v>
      </c>
    </row>
    <row r="875" spans="4:9" x14ac:dyDescent="0.4">
      <c r="D875" s="4" t="s">
        <v>63</v>
      </c>
      <c r="E875" s="4" t="s">
        <v>1873</v>
      </c>
      <c r="F875" s="4" t="s">
        <v>1969</v>
      </c>
      <c r="G875" s="4">
        <v>232</v>
      </c>
      <c r="H875" s="4">
        <v>432</v>
      </c>
      <c r="I875" s="4">
        <v>13529.6</v>
      </c>
    </row>
    <row r="876" spans="4:9" x14ac:dyDescent="0.4">
      <c r="D876" s="4" t="s">
        <v>63</v>
      </c>
      <c r="E876" s="4" t="s">
        <v>1873</v>
      </c>
      <c r="F876" s="4" t="s">
        <v>1969</v>
      </c>
      <c r="G876" s="4">
        <v>232</v>
      </c>
      <c r="H876" s="4">
        <v>696</v>
      </c>
      <c r="I876" s="4">
        <v>20416</v>
      </c>
    </row>
    <row r="877" spans="4:9" x14ac:dyDescent="0.4">
      <c r="D877" s="4" t="s">
        <v>63</v>
      </c>
      <c r="E877" s="4" t="s">
        <v>1873</v>
      </c>
      <c r="F877" s="4" t="s">
        <v>1969</v>
      </c>
      <c r="G877" s="4">
        <v>232</v>
      </c>
      <c r="H877" s="4">
        <v>940</v>
      </c>
      <c r="I877" s="4">
        <v>21200.400000000001</v>
      </c>
    </row>
    <row r="878" spans="4:9" x14ac:dyDescent="0.4">
      <c r="D878" s="4" t="s">
        <v>63</v>
      </c>
      <c r="E878" s="4" t="s">
        <v>1873</v>
      </c>
      <c r="F878" s="4" t="s">
        <v>1974</v>
      </c>
      <c r="G878" s="4">
        <v>1</v>
      </c>
      <c r="H878" s="4">
        <v>1</v>
      </c>
      <c r="I878" s="4">
        <v>60</v>
      </c>
    </row>
    <row r="879" spans="4:9" x14ac:dyDescent="0.4">
      <c r="D879" s="4" t="s">
        <v>63</v>
      </c>
      <c r="E879" s="4" t="s">
        <v>1873</v>
      </c>
      <c r="F879" s="4" t="s">
        <v>1974</v>
      </c>
      <c r="G879" s="4">
        <v>1</v>
      </c>
      <c r="H879" s="4">
        <v>2</v>
      </c>
      <c r="I879" s="4">
        <v>88</v>
      </c>
    </row>
    <row r="880" spans="4:9" x14ac:dyDescent="0.4">
      <c r="D880" s="4" t="s">
        <v>63</v>
      </c>
      <c r="E880" s="4" t="s">
        <v>1873</v>
      </c>
      <c r="F880" s="4" t="s">
        <v>1974</v>
      </c>
      <c r="G880" s="4">
        <v>1</v>
      </c>
      <c r="H880" s="4">
        <v>4</v>
      </c>
      <c r="I880" s="4">
        <v>138</v>
      </c>
    </row>
    <row r="881" spans="4:9" x14ac:dyDescent="0.4">
      <c r="D881" s="4" t="s">
        <v>63</v>
      </c>
      <c r="E881" s="4" t="s">
        <v>1873</v>
      </c>
      <c r="F881" s="4" t="s">
        <v>1974</v>
      </c>
      <c r="G881" s="4">
        <v>2</v>
      </c>
      <c r="H881" s="4">
        <v>4</v>
      </c>
      <c r="I881" s="4">
        <v>184</v>
      </c>
    </row>
    <row r="882" spans="4:9" x14ac:dyDescent="0.4">
      <c r="D882" s="4" t="s">
        <v>63</v>
      </c>
      <c r="E882" s="4" t="s">
        <v>1873</v>
      </c>
      <c r="F882" s="4" t="s">
        <v>1974</v>
      </c>
      <c r="G882" s="4">
        <v>2</v>
      </c>
      <c r="H882" s="4">
        <v>8</v>
      </c>
      <c r="I882" s="4">
        <v>276</v>
      </c>
    </row>
    <row r="883" spans="4:9" x14ac:dyDescent="0.4">
      <c r="D883" s="4" t="s">
        <v>63</v>
      </c>
      <c r="E883" s="4" t="s">
        <v>1873</v>
      </c>
      <c r="F883" s="4" t="s">
        <v>1974</v>
      </c>
      <c r="G883" s="4">
        <v>4</v>
      </c>
      <c r="H883" s="4">
        <v>8</v>
      </c>
      <c r="I883" s="4">
        <v>368</v>
      </c>
    </row>
    <row r="884" spans="4:9" x14ac:dyDescent="0.4">
      <c r="D884" s="4" t="s">
        <v>63</v>
      </c>
      <c r="E884" s="4" t="s">
        <v>1873</v>
      </c>
      <c r="F884" s="4" t="s">
        <v>1974</v>
      </c>
      <c r="G884" s="4">
        <v>4</v>
      </c>
      <c r="H884" s="4">
        <v>16</v>
      </c>
      <c r="I884" s="4">
        <v>552</v>
      </c>
    </row>
    <row r="885" spans="4:9" x14ac:dyDescent="0.4">
      <c r="D885" s="4" t="s">
        <v>63</v>
      </c>
      <c r="E885" s="4" t="s">
        <v>1873</v>
      </c>
      <c r="F885" s="4" t="s">
        <v>1974</v>
      </c>
      <c r="G885" s="4">
        <v>8</v>
      </c>
      <c r="H885" s="4">
        <v>16</v>
      </c>
      <c r="I885" s="4">
        <v>736</v>
      </c>
    </row>
    <row r="886" spans="4:9" x14ac:dyDescent="0.4">
      <c r="D886" s="4" t="s">
        <v>63</v>
      </c>
      <c r="E886" s="4" t="s">
        <v>1873</v>
      </c>
      <c r="F886" s="4" t="s">
        <v>1974</v>
      </c>
      <c r="G886" s="4">
        <v>8</v>
      </c>
      <c r="H886" s="4">
        <v>32</v>
      </c>
      <c r="I886" s="4">
        <v>1104</v>
      </c>
    </row>
    <row r="887" spans="4:9" x14ac:dyDescent="0.4">
      <c r="D887" s="4" t="s">
        <v>63</v>
      </c>
      <c r="E887" s="4" t="s">
        <v>1873</v>
      </c>
      <c r="F887" s="4" t="s">
        <v>1974</v>
      </c>
      <c r="G887" s="4">
        <v>12</v>
      </c>
      <c r="H887" s="4">
        <v>48</v>
      </c>
      <c r="I887" s="4">
        <v>1656</v>
      </c>
    </row>
    <row r="888" spans="4:9" x14ac:dyDescent="0.4">
      <c r="D888" s="4" t="s">
        <v>63</v>
      </c>
      <c r="E888" s="4" t="s">
        <v>1873</v>
      </c>
      <c r="F888" s="4" t="s">
        <v>1974</v>
      </c>
      <c r="G888" s="4">
        <v>16</v>
      </c>
      <c r="H888" s="4">
        <v>32</v>
      </c>
      <c r="I888" s="4">
        <v>1472</v>
      </c>
    </row>
    <row r="889" spans="4:9" x14ac:dyDescent="0.4">
      <c r="D889" s="4" t="s">
        <v>63</v>
      </c>
      <c r="E889" s="4" t="s">
        <v>1873</v>
      </c>
      <c r="F889" s="4" t="s">
        <v>1974</v>
      </c>
      <c r="G889" s="4">
        <v>16</v>
      </c>
      <c r="H889" s="4">
        <v>64</v>
      </c>
      <c r="I889" s="4">
        <v>2208</v>
      </c>
    </row>
    <row r="890" spans="4:9" x14ac:dyDescent="0.4">
      <c r="D890" s="4" t="s">
        <v>63</v>
      </c>
      <c r="E890" s="4" t="s">
        <v>1873</v>
      </c>
      <c r="F890" s="4" t="s">
        <v>1974</v>
      </c>
      <c r="G890" s="4">
        <v>24</v>
      </c>
      <c r="H890" s="4">
        <v>48</v>
      </c>
      <c r="I890" s="4">
        <v>2208</v>
      </c>
    </row>
    <row r="891" spans="4:9" x14ac:dyDescent="0.4">
      <c r="D891" s="4" t="s">
        <v>63</v>
      </c>
      <c r="E891" s="4" t="s">
        <v>1873</v>
      </c>
      <c r="F891" s="4" t="s">
        <v>1974</v>
      </c>
      <c r="G891" s="4">
        <v>24</v>
      </c>
      <c r="H891" s="4">
        <v>96</v>
      </c>
      <c r="I891" s="4">
        <v>3312</v>
      </c>
    </row>
    <row r="892" spans="4:9" x14ac:dyDescent="0.4">
      <c r="D892" s="4" t="s">
        <v>63</v>
      </c>
      <c r="E892" s="4" t="s">
        <v>1873</v>
      </c>
      <c r="F892" s="4" t="s">
        <v>1974</v>
      </c>
      <c r="G892" s="4">
        <v>28</v>
      </c>
      <c r="H892" s="4">
        <v>128</v>
      </c>
      <c r="I892" s="4">
        <v>4232</v>
      </c>
    </row>
    <row r="893" spans="4:9" x14ac:dyDescent="0.4">
      <c r="D893" s="4" t="s">
        <v>63</v>
      </c>
      <c r="E893" s="4" t="s">
        <v>1873</v>
      </c>
      <c r="F893" s="4" t="s">
        <v>1974</v>
      </c>
      <c r="G893" s="4">
        <v>32</v>
      </c>
      <c r="H893" s="4">
        <v>64</v>
      </c>
      <c r="I893" s="4">
        <v>2944</v>
      </c>
    </row>
    <row r="894" spans="4:9" x14ac:dyDescent="0.4">
      <c r="D894" s="4" t="s">
        <v>63</v>
      </c>
      <c r="E894" s="4" t="s">
        <v>1873</v>
      </c>
      <c r="F894" s="4" t="s">
        <v>1974</v>
      </c>
      <c r="G894" s="4">
        <v>32</v>
      </c>
      <c r="H894" s="4">
        <v>128</v>
      </c>
      <c r="I894" s="4">
        <v>4416</v>
      </c>
    </row>
    <row r="895" spans="4:9" x14ac:dyDescent="0.4">
      <c r="D895" s="4" t="s">
        <v>63</v>
      </c>
      <c r="E895" s="4" t="s">
        <v>1873</v>
      </c>
      <c r="F895" s="4" t="s">
        <v>1974</v>
      </c>
      <c r="G895" s="4">
        <v>48</v>
      </c>
      <c r="H895" s="4">
        <v>96</v>
      </c>
      <c r="I895" s="4">
        <v>4416</v>
      </c>
    </row>
    <row r="896" spans="4:9" x14ac:dyDescent="0.4">
      <c r="D896" s="4" t="s">
        <v>63</v>
      </c>
      <c r="E896" s="4" t="s">
        <v>1873</v>
      </c>
      <c r="F896" s="4" t="s">
        <v>1974</v>
      </c>
      <c r="G896" s="4">
        <v>48</v>
      </c>
      <c r="H896" s="4">
        <v>192</v>
      </c>
      <c r="I896" s="4">
        <v>6624</v>
      </c>
    </row>
    <row r="897" spans="4:9" x14ac:dyDescent="0.4">
      <c r="D897" s="4" t="s">
        <v>63</v>
      </c>
      <c r="E897" s="4" t="s">
        <v>1873</v>
      </c>
      <c r="F897" s="4" t="s">
        <v>1974</v>
      </c>
      <c r="G897" s="4">
        <v>64</v>
      </c>
      <c r="H897" s="4">
        <v>256</v>
      </c>
      <c r="I897" s="4">
        <v>8832</v>
      </c>
    </row>
    <row r="898" spans="4:9" x14ac:dyDescent="0.4">
      <c r="D898" s="4" t="s">
        <v>63</v>
      </c>
      <c r="E898" s="4" t="s">
        <v>1873</v>
      </c>
      <c r="F898" s="4" t="s">
        <v>1974</v>
      </c>
      <c r="G898" s="4">
        <v>72</v>
      </c>
      <c r="H898" s="4">
        <v>288</v>
      </c>
      <c r="I898" s="4">
        <v>9936</v>
      </c>
    </row>
    <row r="899" spans="4:9" x14ac:dyDescent="0.4">
      <c r="D899" s="4" t="s">
        <v>63</v>
      </c>
      <c r="E899" s="4" t="s">
        <v>1873</v>
      </c>
      <c r="F899" s="4" t="s">
        <v>1966</v>
      </c>
      <c r="G899" s="4">
        <v>32</v>
      </c>
      <c r="H899" s="4">
        <v>64</v>
      </c>
      <c r="I899" s="4">
        <v>2944</v>
      </c>
    </row>
    <row r="900" spans="4:9" x14ac:dyDescent="0.4">
      <c r="D900" s="4" t="s">
        <v>63</v>
      </c>
      <c r="E900" s="4" t="s">
        <v>1873</v>
      </c>
      <c r="F900" s="4" t="s">
        <v>1975</v>
      </c>
      <c r="G900" s="4">
        <v>1</v>
      </c>
      <c r="H900" s="4">
        <v>1</v>
      </c>
      <c r="I900" s="4">
        <v>57</v>
      </c>
    </row>
    <row r="901" spans="4:9" x14ac:dyDescent="0.4">
      <c r="D901" s="4" t="s">
        <v>63</v>
      </c>
      <c r="E901" s="4" t="s">
        <v>1873</v>
      </c>
      <c r="F901" s="4" t="s">
        <v>1975</v>
      </c>
      <c r="G901" s="4">
        <v>1</v>
      </c>
      <c r="H901" s="4">
        <v>4</v>
      </c>
      <c r="I901" s="4">
        <v>136.5</v>
      </c>
    </row>
    <row r="902" spans="4:9" x14ac:dyDescent="0.4">
      <c r="D902" s="4" t="s">
        <v>63</v>
      </c>
      <c r="E902" s="4" t="s">
        <v>1873</v>
      </c>
      <c r="F902" s="4" t="s">
        <v>1975</v>
      </c>
      <c r="G902" s="4">
        <v>2</v>
      </c>
      <c r="H902" s="4">
        <v>4</v>
      </c>
      <c r="I902" s="4">
        <v>180</v>
      </c>
    </row>
    <row r="903" spans="4:9" x14ac:dyDescent="0.4">
      <c r="D903" s="4" t="s">
        <v>63</v>
      </c>
      <c r="E903" s="4" t="s">
        <v>1873</v>
      </c>
      <c r="F903" s="4" t="s">
        <v>1975</v>
      </c>
      <c r="G903" s="4">
        <v>2</v>
      </c>
      <c r="H903" s="4">
        <v>8</v>
      </c>
      <c r="I903" s="4">
        <v>273</v>
      </c>
    </row>
    <row r="904" spans="4:9" x14ac:dyDescent="0.4">
      <c r="D904" s="4" t="s">
        <v>63</v>
      </c>
      <c r="E904" s="4" t="s">
        <v>1873</v>
      </c>
      <c r="F904" s="4" t="s">
        <v>1975</v>
      </c>
      <c r="G904" s="4">
        <v>4</v>
      </c>
      <c r="H904" s="4">
        <v>8</v>
      </c>
      <c r="I904" s="4">
        <v>364</v>
      </c>
    </row>
    <row r="905" spans="4:9" x14ac:dyDescent="0.4">
      <c r="D905" s="4" t="s">
        <v>63</v>
      </c>
      <c r="E905" s="4" t="s">
        <v>1873</v>
      </c>
      <c r="F905" s="4" t="s">
        <v>1975</v>
      </c>
      <c r="G905" s="4">
        <v>4</v>
      </c>
      <c r="H905" s="4">
        <v>16</v>
      </c>
      <c r="I905" s="4">
        <v>546</v>
      </c>
    </row>
    <row r="906" spans="4:9" x14ac:dyDescent="0.4">
      <c r="D906" s="4" t="s">
        <v>63</v>
      </c>
      <c r="E906" s="4" t="s">
        <v>1873</v>
      </c>
      <c r="F906" s="4" t="s">
        <v>1975</v>
      </c>
      <c r="G906" s="4">
        <v>8</v>
      </c>
      <c r="H906" s="4">
        <v>16</v>
      </c>
      <c r="I906" s="4">
        <v>728</v>
      </c>
    </row>
    <row r="907" spans="4:9" x14ac:dyDescent="0.4">
      <c r="D907" s="4" t="s">
        <v>63</v>
      </c>
      <c r="E907" s="4" t="s">
        <v>1873</v>
      </c>
      <c r="F907" s="4" t="s">
        <v>1975</v>
      </c>
      <c r="G907" s="4">
        <v>8</v>
      </c>
      <c r="H907" s="4">
        <v>32</v>
      </c>
      <c r="I907" s="4">
        <v>1092</v>
      </c>
    </row>
    <row r="908" spans="4:9" x14ac:dyDescent="0.4">
      <c r="D908" s="4" t="s">
        <v>63</v>
      </c>
      <c r="E908" s="4" t="s">
        <v>1873</v>
      </c>
      <c r="F908" s="4" t="s">
        <v>1975</v>
      </c>
      <c r="G908" s="4">
        <v>12</v>
      </c>
      <c r="H908" s="4">
        <v>24</v>
      </c>
      <c r="I908" s="4">
        <v>1092</v>
      </c>
    </row>
    <row r="909" spans="4:9" x14ac:dyDescent="0.4">
      <c r="D909" s="4" t="s">
        <v>63</v>
      </c>
      <c r="E909" s="4" t="s">
        <v>1873</v>
      </c>
      <c r="F909" s="4" t="s">
        <v>1975</v>
      </c>
      <c r="G909" s="4">
        <v>12</v>
      </c>
      <c r="H909" s="4">
        <v>48</v>
      </c>
      <c r="I909" s="4">
        <v>1638</v>
      </c>
    </row>
    <row r="910" spans="4:9" x14ac:dyDescent="0.4">
      <c r="D910" s="4" t="s">
        <v>63</v>
      </c>
      <c r="E910" s="4" t="s">
        <v>1873</v>
      </c>
      <c r="F910" s="4" t="s">
        <v>1975</v>
      </c>
      <c r="G910" s="4">
        <v>16</v>
      </c>
      <c r="H910" s="4">
        <v>32</v>
      </c>
      <c r="I910" s="4">
        <v>1456</v>
      </c>
    </row>
    <row r="911" spans="4:9" x14ac:dyDescent="0.4">
      <c r="D911" s="4" t="s">
        <v>63</v>
      </c>
      <c r="E911" s="4" t="s">
        <v>1873</v>
      </c>
      <c r="F911" s="4" t="s">
        <v>1975</v>
      </c>
      <c r="G911" s="4">
        <v>16</v>
      </c>
      <c r="H911" s="4">
        <v>64</v>
      </c>
      <c r="I911" s="4">
        <v>2184</v>
      </c>
    </row>
    <row r="912" spans="4:9" x14ac:dyDescent="0.4">
      <c r="D912" s="4" t="s">
        <v>63</v>
      </c>
      <c r="E912" s="4" t="s">
        <v>1873</v>
      </c>
      <c r="F912" s="4" t="s">
        <v>1975</v>
      </c>
      <c r="G912" s="4">
        <v>24</v>
      </c>
      <c r="H912" s="4">
        <v>48</v>
      </c>
      <c r="I912" s="4">
        <v>2184</v>
      </c>
    </row>
    <row r="913" spans="4:9" x14ac:dyDescent="0.4">
      <c r="D913" s="4" t="s">
        <v>63</v>
      </c>
      <c r="E913" s="4" t="s">
        <v>1873</v>
      </c>
      <c r="F913" s="4" t="s">
        <v>1975</v>
      </c>
      <c r="G913" s="4">
        <v>24</v>
      </c>
      <c r="H913" s="4">
        <v>96</v>
      </c>
      <c r="I913" s="4">
        <v>3276</v>
      </c>
    </row>
    <row r="914" spans="4:9" x14ac:dyDescent="0.4">
      <c r="D914" s="4" t="s">
        <v>63</v>
      </c>
      <c r="E914" s="4" t="s">
        <v>1873</v>
      </c>
      <c r="F914" s="4" t="s">
        <v>1975</v>
      </c>
      <c r="G914" s="4">
        <v>32</v>
      </c>
      <c r="H914" s="4">
        <v>64</v>
      </c>
      <c r="I914" s="4">
        <v>2912</v>
      </c>
    </row>
    <row r="915" spans="4:9" x14ac:dyDescent="0.4">
      <c r="D915" s="4" t="s">
        <v>63</v>
      </c>
      <c r="E915" s="4" t="s">
        <v>1873</v>
      </c>
      <c r="F915" s="4" t="s">
        <v>1975</v>
      </c>
      <c r="G915" s="4">
        <v>32</v>
      </c>
      <c r="H915" s="4">
        <v>128</v>
      </c>
      <c r="I915" s="4">
        <v>4368</v>
      </c>
    </row>
    <row r="916" spans="4:9" x14ac:dyDescent="0.4">
      <c r="D916" s="4" t="s">
        <v>63</v>
      </c>
      <c r="E916" s="4" t="s">
        <v>1873</v>
      </c>
      <c r="F916" s="4" t="s">
        <v>1975</v>
      </c>
      <c r="G916" s="4">
        <v>48</v>
      </c>
      <c r="H916" s="4">
        <v>96</v>
      </c>
      <c r="I916" s="4">
        <v>4368</v>
      </c>
    </row>
    <row r="917" spans="4:9" x14ac:dyDescent="0.4">
      <c r="D917" s="4" t="s">
        <v>63</v>
      </c>
      <c r="E917" s="4" t="s">
        <v>1873</v>
      </c>
      <c r="F917" s="4" t="s">
        <v>1975</v>
      </c>
      <c r="G917" s="4">
        <v>48</v>
      </c>
      <c r="H917" s="4">
        <v>192</v>
      </c>
      <c r="I917" s="4">
        <v>6552</v>
      </c>
    </row>
    <row r="918" spans="4:9" x14ac:dyDescent="0.4">
      <c r="D918" s="4" t="s">
        <v>63</v>
      </c>
      <c r="E918" s="4" t="s">
        <v>1873</v>
      </c>
      <c r="F918" s="4" t="s">
        <v>1975</v>
      </c>
      <c r="G918" s="4">
        <v>64</v>
      </c>
      <c r="H918" s="4">
        <v>256</v>
      </c>
      <c r="I918" s="4">
        <v>8736</v>
      </c>
    </row>
    <row r="919" spans="4:9" x14ac:dyDescent="0.4">
      <c r="D919" s="4" t="s">
        <v>63</v>
      </c>
      <c r="E919" s="4" t="s">
        <v>1873</v>
      </c>
      <c r="F919" s="4" t="s">
        <v>1975</v>
      </c>
      <c r="G919" s="4">
        <v>80</v>
      </c>
      <c r="H919" s="4">
        <v>320</v>
      </c>
      <c r="I919" s="4">
        <v>10920</v>
      </c>
    </row>
    <row r="920" spans="4:9" x14ac:dyDescent="0.4">
      <c r="D920" s="4" t="s">
        <v>63</v>
      </c>
      <c r="E920" s="4" t="s">
        <v>1873</v>
      </c>
      <c r="F920" s="4" t="s">
        <v>1971</v>
      </c>
      <c r="G920" s="4">
        <v>1</v>
      </c>
      <c r="H920" s="4">
        <v>1</v>
      </c>
      <c r="I920" s="4">
        <v>32</v>
      </c>
    </row>
    <row r="921" spans="4:9" x14ac:dyDescent="0.4">
      <c r="D921" s="4" t="s">
        <v>63</v>
      </c>
      <c r="E921" s="4" t="s">
        <v>1873</v>
      </c>
      <c r="F921" s="4" t="s">
        <v>1971</v>
      </c>
      <c r="G921" s="4">
        <v>1</v>
      </c>
      <c r="H921" s="4">
        <v>2</v>
      </c>
      <c r="I921" s="4">
        <v>64</v>
      </c>
    </row>
    <row r="922" spans="4:9" x14ac:dyDescent="0.4">
      <c r="D922" s="4" t="s">
        <v>63</v>
      </c>
      <c r="E922" s="4" t="s">
        <v>1873</v>
      </c>
      <c r="F922" s="4" t="s">
        <v>1971</v>
      </c>
      <c r="G922" s="4">
        <v>1</v>
      </c>
      <c r="H922" s="4">
        <v>4</v>
      </c>
      <c r="I922" s="4">
        <v>96</v>
      </c>
    </row>
    <row r="923" spans="4:9" x14ac:dyDescent="0.4">
      <c r="D923" s="4" t="s">
        <v>63</v>
      </c>
      <c r="E923" s="4" t="s">
        <v>1873</v>
      </c>
      <c r="F923" s="4" t="s">
        <v>1971</v>
      </c>
      <c r="G923" s="4">
        <v>2</v>
      </c>
      <c r="H923" s="4">
        <v>4</v>
      </c>
      <c r="I923" s="4">
        <v>128</v>
      </c>
    </row>
    <row r="924" spans="4:9" x14ac:dyDescent="0.4">
      <c r="D924" s="4" t="s">
        <v>63</v>
      </c>
      <c r="E924" s="4" t="s">
        <v>1873</v>
      </c>
      <c r="F924" s="4" t="s">
        <v>1971</v>
      </c>
      <c r="G924" s="4">
        <v>2</v>
      </c>
      <c r="H924" s="4">
        <v>8</v>
      </c>
      <c r="I924" s="4">
        <v>192</v>
      </c>
    </row>
    <row r="925" spans="4:9" x14ac:dyDescent="0.4">
      <c r="D925" s="4" t="s">
        <v>63</v>
      </c>
      <c r="E925" s="4" t="s">
        <v>1873</v>
      </c>
      <c r="F925" s="4" t="s">
        <v>1971</v>
      </c>
      <c r="G925" s="4">
        <v>4</v>
      </c>
      <c r="H925" s="4">
        <v>8</v>
      </c>
      <c r="I925" s="4">
        <v>256</v>
      </c>
    </row>
    <row r="926" spans="4:9" x14ac:dyDescent="0.4">
      <c r="D926" s="4" t="s">
        <v>63</v>
      </c>
      <c r="E926" s="4" t="s">
        <v>1873</v>
      </c>
      <c r="F926" s="4" t="s">
        <v>1971</v>
      </c>
      <c r="G926" s="4">
        <v>4</v>
      </c>
      <c r="H926" s="4">
        <v>16</v>
      </c>
      <c r="I926" s="4">
        <v>384</v>
      </c>
    </row>
    <row r="927" spans="4:9" x14ac:dyDescent="0.4">
      <c r="D927" s="4" t="s">
        <v>63</v>
      </c>
      <c r="E927" s="4" t="s">
        <v>1873</v>
      </c>
      <c r="F927" s="4" t="s">
        <v>1971</v>
      </c>
      <c r="G927" s="4">
        <v>8</v>
      </c>
      <c r="H927" s="4">
        <v>16</v>
      </c>
      <c r="I927" s="4">
        <v>512</v>
      </c>
    </row>
    <row r="928" spans="4:9" x14ac:dyDescent="0.4">
      <c r="D928" s="4" t="s">
        <v>63</v>
      </c>
      <c r="E928" s="4" t="s">
        <v>1873</v>
      </c>
      <c r="F928" s="4" t="s">
        <v>1971</v>
      </c>
      <c r="G928" s="4">
        <v>8</v>
      </c>
      <c r="H928" s="4">
        <v>32</v>
      </c>
      <c r="I928" s="4">
        <v>768</v>
      </c>
    </row>
    <row r="929" spans="4:9" x14ac:dyDescent="0.4">
      <c r="D929" s="4" t="s">
        <v>63</v>
      </c>
      <c r="E929" s="4" t="s">
        <v>1873</v>
      </c>
      <c r="F929" s="4" t="s">
        <v>1971</v>
      </c>
      <c r="G929" s="4">
        <v>16</v>
      </c>
      <c r="H929" s="4">
        <v>32</v>
      </c>
      <c r="I929" s="4">
        <v>1024</v>
      </c>
    </row>
    <row r="930" spans="4:9" x14ac:dyDescent="0.4">
      <c r="D930" s="4" t="s">
        <v>63</v>
      </c>
      <c r="E930" s="4" t="s">
        <v>1873</v>
      </c>
      <c r="F930" s="4" t="s">
        <v>1971</v>
      </c>
      <c r="G930" s="4">
        <v>16</v>
      </c>
      <c r="H930" s="4">
        <v>64</v>
      </c>
      <c r="I930" s="4">
        <v>1536</v>
      </c>
    </row>
    <row r="931" spans="4:9" x14ac:dyDescent="0.4">
      <c r="D931" s="4" t="s">
        <v>63</v>
      </c>
      <c r="E931" s="4" t="s">
        <v>1873</v>
      </c>
      <c r="F931" s="4" t="s">
        <v>1971</v>
      </c>
      <c r="G931" s="4">
        <v>32</v>
      </c>
      <c r="H931" s="4">
        <v>64</v>
      </c>
      <c r="I931" s="4">
        <v>2048</v>
      </c>
    </row>
    <row r="932" spans="4:9" x14ac:dyDescent="0.4">
      <c r="D932" s="4" t="s">
        <v>63</v>
      </c>
      <c r="E932" s="4" t="s">
        <v>1873</v>
      </c>
      <c r="F932" s="4" t="s">
        <v>1971</v>
      </c>
      <c r="G932" s="4">
        <v>32</v>
      </c>
      <c r="H932" s="4">
        <v>128</v>
      </c>
      <c r="I932" s="4">
        <v>3072</v>
      </c>
    </row>
    <row r="933" spans="4:9" x14ac:dyDescent="0.4">
      <c r="D933" s="4" t="s">
        <v>63</v>
      </c>
      <c r="E933" s="4" t="s">
        <v>1873</v>
      </c>
      <c r="F933" s="4" t="s">
        <v>1971</v>
      </c>
      <c r="G933" s="4">
        <v>64</v>
      </c>
      <c r="H933" s="4">
        <v>128</v>
      </c>
      <c r="I933" s="4">
        <v>4096</v>
      </c>
    </row>
    <row r="934" spans="4:9" x14ac:dyDescent="0.4">
      <c r="D934" s="4" t="s">
        <v>63</v>
      </c>
      <c r="E934" s="4" t="s">
        <v>1873</v>
      </c>
      <c r="F934" s="4" t="s">
        <v>1971</v>
      </c>
      <c r="G934" s="4">
        <v>64</v>
      </c>
      <c r="H934" s="4">
        <v>256</v>
      </c>
      <c r="I934" s="4">
        <v>6144</v>
      </c>
    </row>
    <row r="935" spans="4:9" x14ac:dyDescent="0.4">
      <c r="D935" s="4" t="s">
        <v>63</v>
      </c>
      <c r="E935" s="4" t="s">
        <v>1873</v>
      </c>
      <c r="F935" s="4" t="s">
        <v>1971</v>
      </c>
      <c r="G935" s="4">
        <v>128</v>
      </c>
      <c r="H935" s="4">
        <v>448</v>
      </c>
      <c r="I935" s="4">
        <v>11264</v>
      </c>
    </row>
    <row r="936" spans="4:9" x14ac:dyDescent="0.4">
      <c r="D936" s="4" t="s">
        <v>63</v>
      </c>
      <c r="E936" s="4" t="s">
        <v>1873</v>
      </c>
      <c r="F936" s="4" t="s">
        <v>1976</v>
      </c>
      <c r="G936" s="4">
        <v>1</v>
      </c>
      <c r="H936" s="4">
        <v>1</v>
      </c>
      <c r="I936" s="4">
        <v>42</v>
      </c>
    </row>
    <row r="937" spans="4:9" x14ac:dyDescent="0.4">
      <c r="D937" s="4" t="s">
        <v>63</v>
      </c>
      <c r="E937" s="4" t="s">
        <v>1873</v>
      </c>
      <c r="F937" s="4" t="s">
        <v>1976</v>
      </c>
      <c r="G937" s="4">
        <v>1</v>
      </c>
      <c r="H937" s="4">
        <v>2</v>
      </c>
      <c r="I937" s="4">
        <v>79</v>
      </c>
    </row>
    <row r="938" spans="4:9" x14ac:dyDescent="0.4">
      <c r="D938" s="4" t="s">
        <v>63</v>
      </c>
      <c r="E938" s="4" t="s">
        <v>1873</v>
      </c>
      <c r="F938" s="4" t="s">
        <v>1976</v>
      </c>
      <c r="G938" s="4">
        <v>1</v>
      </c>
      <c r="H938" s="4">
        <v>4</v>
      </c>
      <c r="I938" s="4">
        <v>135</v>
      </c>
    </row>
    <row r="939" spans="4:9" x14ac:dyDescent="0.4">
      <c r="D939" s="4" t="s">
        <v>63</v>
      </c>
      <c r="E939" s="4" t="s">
        <v>1873</v>
      </c>
      <c r="F939" s="4" t="s">
        <v>1976</v>
      </c>
      <c r="G939" s="4">
        <v>2</v>
      </c>
      <c r="H939" s="4">
        <v>2</v>
      </c>
      <c r="I939" s="4">
        <v>135</v>
      </c>
    </row>
    <row r="940" spans="4:9" x14ac:dyDescent="0.4">
      <c r="D940" s="4" t="s">
        <v>63</v>
      </c>
      <c r="E940" s="4" t="s">
        <v>1873</v>
      </c>
      <c r="F940" s="4" t="s">
        <v>1976</v>
      </c>
      <c r="G940" s="4">
        <v>2</v>
      </c>
      <c r="H940" s="4">
        <v>4</v>
      </c>
      <c r="I940" s="4">
        <v>179</v>
      </c>
    </row>
    <row r="941" spans="4:9" x14ac:dyDescent="0.4">
      <c r="D941" s="4" t="s">
        <v>63</v>
      </c>
      <c r="E941" s="4" t="s">
        <v>1873</v>
      </c>
      <c r="F941" s="4" t="s">
        <v>1976</v>
      </c>
      <c r="G941" s="4">
        <v>2</v>
      </c>
      <c r="H941" s="4">
        <v>8</v>
      </c>
      <c r="I941" s="4">
        <v>270</v>
      </c>
    </row>
    <row r="942" spans="4:9" x14ac:dyDescent="0.4">
      <c r="D942" s="4" t="s">
        <v>63</v>
      </c>
      <c r="E942" s="4" t="s">
        <v>1873</v>
      </c>
      <c r="F942" s="4" t="s">
        <v>1976</v>
      </c>
      <c r="G942" s="4">
        <v>4</v>
      </c>
      <c r="H942" s="4">
        <v>8</v>
      </c>
      <c r="I942" s="4">
        <v>360</v>
      </c>
    </row>
    <row r="943" spans="4:9" x14ac:dyDescent="0.4">
      <c r="D943" s="4" t="s">
        <v>63</v>
      </c>
      <c r="E943" s="4" t="s">
        <v>1873</v>
      </c>
      <c r="F943" s="4" t="s">
        <v>1976</v>
      </c>
      <c r="G943" s="4">
        <v>4</v>
      </c>
      <c r="H943" s="4">
        <v>16</v>
      </c>
      <c r="I943" s="4">
        <v>540</v>
      </c>
    </row>
    <row r="944" spans="4:9" x14ac:dyDescent="0.4">
      <c r="D944" s="4" t="s">
        <v>63</v>
      </c>
      <c r="E944" s="4" t="s">
        <v>1873</v>
      </c>
      <c r="F944" s="4" t="s">
        <v>1976</v>
      </c>
      <c r="G944" s="4">
        <v>8</v>
      </c>
      <c r="H944" s="4">
        <v>16</v>
      </c>
      <c r="I944" s="4">
        <v>720</v>
      </c>
    </row>
    <row r="945" spans="4:9" x14ac:dyDescent="0.4">
      <c r="D945" s="4" t="s">
        <v>63</v>
      </c>
      <c r="E945" s="4" t="s">
        <v>1873</v>
      </c>
      <c r="F945" s="4" t="s">
        <v>1976</v>
      </c>
      <c r="G945" s="4">
        <v>8</v>
      </c>
      <c r="H945" s="4">
        <v>32</v>
      </c>
      <c r="I945" s="4">
        <v>1080</v>
      </c>
    </row>
    <row r="946" spans="4:9" x14ac:dyDescent="0.4">
      <c r="D946" s="4" t="s">
        <v>63</v>
      </c>
      <c r="E946" s="4" t="s">
        <v>1873</v>
      </c>
      <c r="F946" s="4" t="s">
        <v>1976</v>
      </c>
      <c r="G946" s="4">
        <v>12</v>
      </c>
      <c r="H946" s="4">
        <v>24</v>
      </c>
      <c r="I946" s="4">
        <v>1080</v>
      </c>
    </row>
    <row r="947" spans="4:9" x14ac:dyDescent="0.4">
      <c r="D947" s="4" t="s">
        <v>63</v>
      </c>
      <c r="E947" s="4" t="s">
        <v>1873</v>
      </c>
      <c r="F947" s="4" t="s">
        <v>1976</v>
      </c>
      <c r="G947" s="4">
        <v>12</v>
      </c>
      <c r="H947" s="4">
        <v>48</v>
      </c>
      <c r="I947" s="4">
        <v>1620</v>
      </c>
    </row>
    <row r="948" spans="4:9" x14ac:dyDescent="0.4">
      <c r="D948" s="4" t="s">
        <v>63</v>
      </c>
      <c r="E948" s="4" t="s">
        <v>1873</v>
      </c>
      <c r="F948" s="4" t="s">
        <v>1976</v>
      </c>
      <c r="G948" s="4">
        <v>16</v>
      </c>
      <c r="H948" s="4">
        <v>32</v>
      </c>
      <c r="I948" s="4">
        <v>1440</v>
      </c>
    </row>
    <row r="949" spans="4:9" x14ac:dyDescent="0.4">
      <c r="D949" s="4" t="s">
        <v>63</v>
      </c>
      <c r="E949" s="4" t="s">
        <v>1873</v>
      </c>
      <c r="F949" s="4" t="s">
        <v>1976</v>
      </c>
      <c r="G949" s="4">
        <v>16</v>
      </c>
      <c r="H949" s="4">
        <v>64</v>
      </c>
      <c r="I949" s="4">
        <v>2160</v>
      </c>
    </row>
    <row r="950" spans="4:9" x14ac:dyDescent="0.4">
      <c r="D950" s="4" t="s">
        <v>63</v>
      </c>
      <c r="E950" s="4" t="s">
        <v>1873</v>
      </c>
      <c r="F950" s="4" t="s">
        <v>1976</v>
      </c>
      <c r="G950" s="4">
        <v>24</v>
      </c>
      <c r="H950" s="4">
        <v>48</v>
      </c>
      <c r="I950" s="4">
        <v>2160</v>
      </c>
    </row>
    <row r="951" spans="4:9" x14ac:dyDescent="0.4">
      <c r="D951" s="4" t="s">
        <v>63</v>
      </c>
      <c r="E951" s="4" t="s">
        <v>1873</v>
      </c>
      <c r="F951" s="4" t="s">
        <v>1976</v>
      </c>
      <c r="G951" s="4">
        <v>24</v>
      </c>
      <c r="H951" s="4">
        <v>96</v>
      </c>
      <c r="I951" s="4">
        <v>3240</v>
      </c>
    </row>
    <row r="952" spans="4:9" x14ac:dyDescent="0.4">
      <c r="D952" s="4" t="s">
        <v>63</v>
      </c>
      <c r="E952" s="4" t="s">
        <v>1873</v>
      </c>
      <c r="F952" s="4" t="s">
        <v>1976</v>
      </c>
      <c r="G952" s="4">
        <v>32</v>
      </c>
      <c r="H952" s="4">
        <v>64</v>
      </c>
      <c r="I952" s="4">
        <v>2880</v>
      </c>
    </row>
    <row r="953" spans="4:9" x14ac:dyDescent="0.4">
      <c r="D953" s="4" t="s">
        <v>63</v>
      </c>
      <c r="E953" s="4" t="s">
        <v>1873</v>
      </c>
      <c r="F953" s="4" t="s">
        <v>1976</v>
      </c>
      <c r="G953" s="4">
        <v>32</v>
      </c>
      <c r="H953" s="4">
        <v>128</v>
      </c>
      <c r="I953" s="4">
        <v>4320</v>
      </c>
    </row>
    <row r="954" spans="4:9" x14ac:dyDescent="0.4">
      <c r="D954" s="4" t="s">
        <v>63</v>
      </c>
      <c r="E954" s="4" t="s">
        <v>1873</v>
      </c>
      <c r="F954" s="4" t="s">
        <v>1976</v>
      </c>
      <c r="G954" s="4">
        <v>56</v>
      </c>
      <c r="H954" s="4">
        <v>224</v>
      </c>
      <c r="I954" s="4">
        <v>7560</v>
      </c>
    </row>
    <row r="955" spans="4:9" x14ac:dyDescent="0.4">
      <c r="D955" s="4" t="s">
        <v>63</v>
      </c>
      <c r="E955" s="4" t="s">
        <v>1873</v>
      </c>
      <c r="F955" s="4" t="s">
        <v>1977</v>
      </c>
      <c r="G955" s="4">
        <v>1</v>
      </c>
      <c r="H955" s="4">
        <v>1</v>
      </c>
      <c r="I955" s="4">
        <v>30</v>
      </c>
    </row>
    <row r="956" spans="4:9" x14ac:dyDescent="0.4">
      <c r="D956" s="4" t="s">
        <v>63</v>
      </c>
      <c r="E956" s="4" t="s">
        <v>1873</v>
      </c>
      <c r="F956" s="4" t="s">
        <v>1977</v>
      </c>
      <c r="G956" s="4">
        <v>1</v>
      </c>
      <c r="H956" s="4">
        <v>2</v>
      </c>
      <c r="I956" s="4">
        <v>70</v>
      </c>
    </row>
    <row r="957" spans="4:9" x14ac:dyDescent="0.4">
      <c r="D957" s="4" t="s">
        <v>63</v>
      </c>
      <c r="E957" s="4" t="s">
        <v>1873</v>
      </c>
      <c r="F957" s="4" t="s">
        <v>1977</v>
      </c>
      <c r="G957" s="4">
        <v>1</v>
      </c>
      <c r="H957" s="4">
        <v>4</v>
      </c>
      <c r="I957" s="4">
        <v>132</v>
      </c>
    </row>
    <row r="958" spans="4:9" x14ac:dyDescent="0.4">
      <c r="D958" s="4" t="s">
        <v>63</v>
      </c>
      <c r="E958" s="4" t="s">
        <v>1873</v>
      </c>
      <c r="F958" s="4" t="s">
        <v>1977</v>
      </c>
      <c r="G958" s="4">
        <v>2</v>
      </c>
      <c r="H958" s="4">
        <v>2</v>
      </c>
      <c r="I958" s="4">
        <v>132</v>
      </c>
    </row>
    <row r="959" spans="4:9" x14ac:dyDescent="0.4">
      <c r="D959" s="4" t="s">
        <v>63</v>
      </c>
      <c r="E959" s="4" t="s">
        <v>1873</v>
      </c>
      <c r="F959" s="4" t="s">
        <v>1977</v>
      </c>
      <c r="G959" s="4">
        <v>2</v>
      </c>
      <c r="H959" s="4">
        <v>4</v>
      </c>
      <c r="I959" s="4">
        <v>170</v>
      </c>
    </row>
    <row r="960" spans="4:9" x14ac:dyDescent="0.4">
      <c r="D960" s="4" t="s">
        <v>63</v>
      </c>
      <c r="E960" s="4" t="s">
        <v>1873</v>
      </c>
      <c r="F960" s="4" t="s">
        <v>1977</v>
      </c>
      <c r="G960" s="4">
        <v>2</v>
      </c>
      <c r="H960" s="4">
        <v>8</v>
      </c>
      <c r="I960" s="4">
        <v>264</v>
      </c>
    </row>
    <row r="961" spans="4:9" x14ac:dyDescent="0.4">
      <c r="D961" s="4" t="s">
        <v>63</v>
      </c>
      <c r="E961" s="4" t="s">
        <v>1873</v>
      </c>
      <c r="F961" s="4" t="s">
        <v>1977</v>
      </c>
      <c r="G961" s="4">
        <v>4</v>
      </c>
      <c r="H961" s="4">
        <v>4</v>
      </c>
      <c r="I961" s="4">
        <v>264</v>
      </c>
    </row>
    <row r="962" spans="4:9" x14ac:dyDescent="0.4">
      <c r="D962" s="4" t="s">
        <v>63</v>
      </c>
      <c r="E962" s="4" t="s">
        <v>1873</v>
      </c>
      <c r="F962" s="4" t="s">
        <v>1977</v>
      </c>
      <c r="G962" s="4">
        <v>4</v>
      </c>
      <c r="H962" s="4">
        <v>8</v>
      </c>
      <c r="I962" s="4">
        <v>352</v>
      </c>
    </row>
    <row r="963" spans="4:9" x14ac:dyDescent="0.4">
      <c r="D963" s="4" t="s">
        <v>63</v>
      </c>
      <c r="E963" s="4" t="s">
        <v>1873</v>
      </c>
      <c r="F963" s="4" t="s">
        <v>1977</v>
      </c>
      <c r="G963" s="4">
        <v>4</v>
      </c>
      <c r="H963" s="4">
        <v>16</v>
      </c>
      <c r="I963" s="4">
        <v>528</v>
      </c>
    </row>
    <row r="964" spans="4:9" x14ac:dyDescent="0.4">
      <c r="D964" s="4" t="s">
        <v>63</v>
      </c>
      <c r="E964" s="4" t="s">
        <v>1873</v>
      </c>
      <c r="F964" s="4" t="s">
        <v>1977</v>
      </c>
      <c r="G964" s="4">
        <v>8</v>
      </c>
      <c r="H964" s="4">
        <v>16</v>
      </c>
      <c r="I964" s="4">
        <v>704</v>
      </c>
    </row>
    <row r="965" spans="4:9" x14ac:dyDescent="0.4">
      <c r="D965" s="4" t="s">
        <v>63</v>
      </c>
      <c r="E965" s="4" t="s">
        <v>1873</v>
      </c>
      <c r="F965" s="4" t="s">
        <v>1977</v>
      </c>
      <c r="G965" s="4">
        <v>8</v>
      </c>
      <c r="H965" s="4">
        <v>32</v>
      </c>
      <c r="I965" s="4">
        <v>1056</v>
      </c>
    </row>
    <row r="966" spans="4:9" x14ac:dyDescent="0.4">
      <c r="D966" s="4" t="s">
        <v>63</v>
      </c>
      <c r="E966" s="4" t="s">
        <v>1873</v>
      </c>
      <c r="F966" s="4" t="s">
        <v>1977</v>
      </c>
      <c r="G966" s="4">
        <v>12</v>
      </c>
      <c r="H966" s="4">
        <v>24</v>
      </c>
      <c r="I966" s="4">
        <v>1056</v>
      </c>
    </row>
    <row r="967" spans="4:9" x14ac:dyDescent="0.4">
      <c r="D967" s="4" t="s">
        <v>63</v>
      </c>
      <c r="E967" s="4" t="s">
        <v>1873</v>
      </c>
      <c r="F967" s="4" t="s">
        <v>1977</v>
      </c>
      <c r="G967" s="4">
        <v>12</v>
      </c>
      <c r="H967" s="4">
        <v>48</v>
      </c>
      <c r="I967" s="4">
        <v>1584</v>
      </c>
    </row>
    <row r="968" spans="4:9" x14ac:dyDescent="0.4">
      <c r="D968" s="4" t="s">
        <v>63</v>
      </c>
      <c r="E968" s="4" t="s">
        <v>1873</v>
      </c>
      <c r="F968" s="4" t="s">
        <v>1977</v>
      </c>
      <c r="G968" s="4">
        <v>16</v>
      </c>
      <c r="H968" s="4">
        <v>16</v>
      </c>
      <c r="I968" s="4">
        <v>1056</v>
      </c>
    </row>
    <row r="969" spans="4:9" x14ac:dyDescent="0.4">
      <c r="D969" s="4" t="s">
        <v>63</v>
      </c>
      <c r="E969" s="4" t="s">
        <v>1873</v>
      </c>
      <c r="F969" s="4" t="s">
        <v>1977</v>
      </c>
      <c r="G969" s="4">
        <v>16</v>
      </c>
      <c r="H969" s="4">
        <v>32</v>
      </c>
      <c r="I969" s="4">
        <v>1408</v>
      </c>
    </row>
    <row r="970" spans="4:9" x14ac:dyDescent="0.4">
      <c r="D970" s="4" t="s">
        <v>63</v>
      </c>
      <c r="E970" s="4" t="s">
        <v>1873</v>
      </c>
      <c r="F970" s="4" t="s">
        <v>1977</v>
      </c>
      <c r="G970" s="4">
        <v>24</v>
      </c>
      <c r="H970" s="4">
        <v>48</v>
      </c>
      <c r="I970" s="4">
        <v>2112</v>
      </c>
    </row>
    <row r="971" spans="4:9" x14ac:dyDescent="0.4">
      <c r="D971" s="4" t="s">
        <v>63</v>
      </c>
      <c r="E971" s="4" t="s">
        <v>1873</v>
      </c>
      <c r="F971" s="4" t="s">
        <v>1977</v>
      </c>
      <c r="G971" s="4">
        <v>32</v>
      </c>
      <c r="H971" s="4">
        <v>64</v>
      </c>
      <c r="I971" s="4">
        <v>2816</v>
      </c>
    </row>
    <row r="972" spans="4:9" x14ac:dyDescent="0.4">
      <c r="D972" s="4" t="s">
        <v>63</v>
      </c>
      <c r="E972" s="4" t="s">
        <v>1873</v>
      </c>
      <c r="F972" s="4" t="s">
        <v>1977</v>
      </c>
      <c r="G972" s="4">
        <v>48</v>
      </c>
      <c r="H972" s="4">
        <v>96</v>
      </c>
      <c r="I972" s="4">
        <v>4224</v>
      </c>
    </row>
    <row r="973" spans="4:9" x14ac:dyDescent="0.4">
      <c r="D973" s="4" t="s">
        <v>63</v>
      </c>
      <c r="E973" s="4" t="s">
        <v>1873</v>
      </c>
      <c r="F973" s="4" t="s">
        <v>1957</v>
      </c>
      <c r="G973" s="4">
        <v>16</v>
      </c>
      <c r="H973" s="4">
        <v>64</v>
      </c>
      <c r="I973" s="4">
        <v>2608</v>
      </c>
    </row>
    <row r="974" spans="4:9" x14ac:dyDescent="0.4">
      <c r="D974" s="4" t="s">
        <v>63</v>
      </c>
      <c r="E974" s="4" t="s">
        <v>1873</v>
      </c>
      <c r="F974" s="4" t="s">
        <v>1957</v>
      </c>
      <c r="G974" s="4">
        <v>32</v>
      </c>
      <c r="H974" s="4">
        <v>128</v>
      </c>
      <c r="I974" s="4">
        <v>5216</v>
      </c>
    </row>
    <row r="975" spans="4:9" x14ac:dyDescent="0.4">
      <c r="D975" s="4" t="s">
        <v>63</v>
      </c>
      <c r="E975" s="4" t="s">
        <v>1873</v>
      </c>
      <c r="F975" s="4" t="s">
        <v>1957</v>
      </c>
      <c r="G975" s="4">
        <v>64</v>
      </c>
      <c r="H975" s="4">
        <v>256</v>
      </c>
      <c r="I975" s="4">
        <v>10432</v>
      </c>
    </row>
    <row r="976" spans="4:9" x14ac:dyDescent="0.4">
      <c r="D976" s="4" t="s">
        <v>63</v>
      </c>
      <c r="E976" s="4" t="s">
        <v>1873</v>
      </c>
      <c r="F976" s="4" t="s">
        <v>1958</v>
      </c>
      <c r="G976" s="4">
        <v>8</v>
      </c>
      <c r="H976" s="4">
        <v>32</v>
      </c>
      <c r="I976" s="4">
        <v>1652</v>
      </c>
    </row>
    <row r="977" spans="4:9" x14ac:dyDescent="0.4">
      <c r="D977" s="4" t="s">
        <v>63</v>
      </c>
      <c r="E977" s="4" t="s">
        <v>1873</v>
      </c>
      <c r="F977" s="4" t="s">
        <v>1958</v>
      </c>
      <c r="G977" s="4">
        <v>16</v>
      </c>
      <c r="H977" s="4">
        <v>64</v>
      </c>
      <c r="I977" s="4">
        <v>2804</v>
      </c>
    </row>
    <row r="978" spans="4:9" x14ac:dyDescent="0.4">
      <c r="D978" s="4" t="s">
        <v>63</v>
      </c>
      <c r="E978" s="4" t="s">
        <v>1873</v>
      </c>
      <c r="F978" s="4" t="s">
        <v>1958</v>
      </c>
      <c r="G978" s="4">
        <v>32</v>
      </c>
      <c r="H978" s="4">
        <v>128</v>
      </c>
      <c r="I978" s="4">
        <v>5608</v>
      </c>
    </row>
    <row r="979" spans="4:9" x14ac:dyDescent="0.4">
      <c r="D979" s="4" t="s">
        <v>63</v>
      </c>
      <c r="E979" s="4" t="s">
        <v>1873</v>
      </c>
      <c r="F979" s="4" t="s">
        <v>1958</v>
      </c>
      <c r="G979" s="4">
        <v>64</v>
      </c>
      <c r="H979" s="4">
        <v>256</v>
      </c>
      <c r="I979" s="4">
        <v>11216</v>
      </c>
    </row>
    <row r="980" spans="4:9" x14ac:dyDescent="0.4">
      <c r="D980" s="4" t="s">
        <v>63</v>
      </c>
      <c r="E980" s="4" t="s">
        <v>1873</v>
      </c>
      <c r="F980" s="4" t="s">
        <v>1959</v>
      </c>
      <c r="G980" s="4">
        <v>8</v>
      </c>
      <c r="H980" s="4">
        <v>32</v>
      </c>
      <c r="I980" s="4">
        <v>1404</v>
      </c>
    </row>
    <row r="981" spans="4:9" x14ac:dyDescent="0.4">
      <c r="D981" s="4" t="s">
        <v>63</v>
      </c>
      <c r="E981" s="4" t="s">
        <v>1873</v>
      </c>
      <c r="F981" s="4" t="s">
        <v>1959</v>
      </c>
      <c r="G981" s="4">
        <v>16</v>
      </c>
      <c r="H981" s="4">
        <v>64</v>
      </c>
      <c r="I981" s="4">
        <v>2808</v>
      </c>
    </row>
    <row r="982" spans="4:9" x14ac:dyDescent="0.4">
      <c r="D982" s="4" t="s">
        <v>63</v>
      </c>
      <c r="E982" s="4" t="s">
        <v>1873</v>
      </c>
      <c r="F982" s="4" t="s">
        <v>1959</v>
      </c>
      <c r="G982" s="4">
        <v>24</v>
      </c>
      <c r="H982" s="4">
        <v>96</v>
      </c>
      <c r="I982" s="4">
        <v>4512</v>
      </c>
    </row>
    <row r="983" spans="4:9" x14ac:dyDescent="0.4">
      <c r="D983" s="4" t="s">
        <v>63</v>
      </c>
      <c r="E983" s="4" t="s">
        <v>1873</v>
      </c>
      <c r="F983" s="4" t="s">
        <v>1959</v>
      </c>
      <c r="G983" s="4">
        <v>32</v>
      </c>
      <c r="H983" s="4">
        <v>128</v>
      </c>
      <c r="I983" s="4">
        <v>6216</v>
      </c>
    </row>
    <row r="984" spans="4:9" x14ac:dyDescent="0.4">
      <c r="D984" s="4" t="s">
        <v>63</v>
      </c>
      <c r="E984" s="4" t="s">
        <v>1873</v>
      </c>
      <c r="F984" s="4" t="s">
        <v>1959</v>
      </c>
      <c r="G984" s="4">
        <v>64</v>
      </c>
      <c r="H984" s="4">
        <v>256</v>
      </c>
      <c r="I984" s="4">
        <v>11232</v>
      </c>
    </row>
    <row r="985" spans="4:9" x14ac:dyDescent="0.4">
      <c r="D985" s="4" t="s">
        <v>63</v>
      </c>
      <c r="E985" s="4" t="s">
        <v>1873</v>
      </c>
      <c r="F985" s="4" t="s">
        <v>1959</v>
      </c>
      <c r="G985" s="4">
        <v>76</v>
      </c>
      <c r="H985" s="4">
        <v>320</v>
      </c>
      <c r="I985" s="4">
        <v>14456</v>
      </c>
    </row>
    <row r="986" spans="4:9" x14ac:dyDescent="0.4">
      <c r="D986" s="4" t="s">
        <v>63</v>
      </c>
      <c r="E986" s="4" t="s">
        <v>1873</v>
      </c>
      <c r="F986" s="4" t="s">
        <v>1982</v>
      </c>
      <c r="G986" s="4">
        <v>1</v>
      </c>
      <c r="H986" s="4">
        <v>8</v>
      </c>
      <c r="I986" s="4">
        <v>166.32</v>
      </c>
    </row>
    <row r="987" spans="4:9" x14ac:dyDescent="0.4">
      <c r="D987" s="4" t="s">
        <v>63</v>
      </c>
      <c r="E987" s="4" t="s">
        <v>1873</v>
      </c>
      <c r="F987" s="4" t="s">
        <v>1982</v>
      </c>
      <c r="G987" s="4">
        <v>2</v>
      </c>
      <c r="H987" s="4">
        <v>12</v>
      </c>
      <c r="I987" s="4">
        <v>272.16000000000003</v>
      </c>
    </row>
    <row r="988" spans="4:9" x14ac:dyDescent="0.4">
      <c r="D988" s="4" t="s">
        <v>63</v>
      </c>
      <c r="E988" s="4" t="s">
        <v>1873</v>
      </c>
      <c r="F988" s="4" t="s">
        <v>1982</v>
      </c>
      <c r="G988" s="4">
        <v>4</v>
      </c>
      <c r="H988" s="4">
        <v>32</v>
      </c>
      <c r="I988" s="4">
        <v>665.28</v>
      </c>
    </row>
    <row r="989" spans="4:9" x14ac:dyDescent="0.4">
      <c r="D989" s="4" t="s">
        <v>63</v>
      </c>
      <c r="E989" s="4" t="s">
        <v>1873</v>
      </c>
      <c r="F989" s="4" t="s">
        <v>1982</v>
      </c>
      <c r="G989" s="4">
        <v>8</v>
      </c>
      <c r="H989" s="4">
        <v>64</v>
      </c>
      <c r="I989" s="4">
        <v>1330.56</v>
      </c>
    </row>
    <row r="990" spans="4:9" x14ac:dyDescent="0.4">
      <c r="D990" s="4" t="s">
        <v>63</v>
      </c>
      <c r="E990" s="4" t="s">
        <v>1873</v>
      </c>
      <c r="F990" s="4" t="s">
        <v>1982</v>
      </c>
      <c r="G990" s="4">
        <v>16</v>
      </c>
      <c r="H990" s="4">
        <v>128</v>
      </c>
      <c r="I990" s="4">
        <v>2661.12</v>
      </c>
    </row>
    <row r="991" spans="4:9" x14ac:dyDescent="0.4">
      <c r="D991" s="4" t="s">
        <v>63</v>
      </c>
      <c r="E991" s="4" t="s">
        <v>1873</v>
      </c>
      <c r="F991" s="4" t="s">
        <v>1982</v>
      </c>
      <c r="G991" s="4">
        <v>32</v>
      </c>
      <c r="H991" s="4">
        <v>256</v>
      </c>
      <c r="I991" s="4">
        <v>5322.24</v>
      </c>
    </row>
    <row r="992" spans="4:9" x14ac:dyDescent="0.4">
      <c r="D992" s="4" t="s">
        <v>63</v>
      </c>
      <c r="E992" s="4" t="s">
        <v>1873</v>
      </c>
      <c r="F992" s="4" t="s">
        <v>1982</v>
      </c>
      <c r="G992" s="4">
        <v>62</v>
      </c>
      <c r="H992" s="4">
        <v>470</v>
      </c>
      <c r="I992" s="4">
        <v>9918.7199999999993</v>
      </c>
    </row>
    <row r="993" spans="4:9" x14ac:dyDescent="0.4">
      <c r="D993" s="4" t="s">
        <v>63</v>
      </c>
      <c r="E993" s="4" t="s">
        <v>1873</v>
      </c>
      <c r="F993" s="4" t="s">
        <v>1982</v>
      </c>
      <c r="G993" s="4">
        <v>64</v>
      </c>
      <c r="H993" s="4">
        <v>512</v>
      </c>
      <c r="I993" s="4">
        <v>10644.48</v>
      </c>
    </row>
    <row r="994" spans="4:9" x14ac:dyDescent="0.4">
      <c r="D994" s="4" t="s">
        <v>63</v>
      </c>
      <c r="E994" s="4" t="s">
        <v>1873</v>
      </c>
      <c r="F994" s="4" t="s">
        <v>1982</v>
      </c>
      <c r="G994" s="4">
        <v>124</v>
      </c>
      <c r="H994" s="4">
        <v>940</v>
      </c>
      <c r="I994" s="4">
        <v>19837.439999999999</v>
      </c>
    </row>
    <row r="995" spans="4:9" x14ac:dyDescent="0.4">
      <c r="D995" s="4" t="s">
        <v>63</v>
      </c>
      <c r="E995" s="4" t="s">
        <v>1873</v>
      </c>
      <c r="F995" s="4" t="s">
        <v>1981</v>
      </c>
      <c r="G995" s="4">
        <v>1</v>
      </c>
      <c r="H995" s="4">
        <v>8</v>
      </c>
      <c r="I995" s="4">
        <v>123.2</v>
      </c>
    </row>
    <row r="996" spans="4:9" x14ac:dyDescent="0.4">
      <c r="D996" s="4" t="s">
        <v>63</v>
      </c>
      <c r="E996" s="4" t="s">
        <v>1873</v>
      </c>
      <c r="F996" s="4" t="s">
        <v>1981</v>
      </c>
      <c r="G996" s="4">
        <v>4</v>
      </c>
      <c r="H996" s="4">
        <v>32</v>
      </c>
      <c r="I996" s="4">
        <v>492.8</v>
      </c>
    </row>
    <row r="997" spans="4:9" x14ac:dyDescent="0.4">
      <c r="D997" s="4" t="s">
        <v>63</v>
      </c>
      <c r="E997" s="4" t="s">
        <v>1873</v>
      </c>
      <c r="F997" s="4" t="s">
        <v>1981</v>
      </c>
      <c r="G997" s="4">
        <v>8</v>
      </c>
      <c r="H997" s="4">
        <v>64</v>
      </c>
      <c r="I997" s="4">
        <v>985.6</v>
      </c>
    </row>
    <row r="998" spans="4:9" x14ac:dyDescent="0.4">
      <c r="D998" s="4" t="s">
        <v>63</v>
      </c>
      <c r="E998" s="4" t="s">
        <v>1873</v>
      </c>
      <c r="F998" s="4" t="s">
        <v>1981</v>
      </c>
      <c r="G998" s="4">
        <v>16</v>
      </c>
      <c r="H998" s="4">
        <v>128</v>
      </c>
      <c r="I998" s="4">
        <v>1971.2</v>
      </c>
    </row>
    <row r="999" spans="4:9" x14ac:dyDescent="0.4">
      <c r="D999" s="4" t="s">
        <v>63</v>
      </c>
      <c r="E999" s="4" t="s">
        <v>1873</v>
      </c>
      <c r="F999" s="4" t="s">
        <v>1981</v>
      </c>
      <c r="G999" s="4">
        <v>32</v>
      </c>
      <c r="H999" s="4">
        <v>256</v>
      </c>
      <c r="I999" s="4">
        <v>3942.4</v>
      </c>
    </row>
    <row r="1000" spans="4:9" x14ac:dyDescent="0.4">
      <c r="D1000" s="4" t="s">
        <v>63</v>
      </c>
      <c r="E1000" s="4" t="s">
        <v>1873</v>
      </c>
      <c r="F1000" s="4" t="s">
        <v>1981</v>
      </c>
      <c r="G1000" s="4">
        <v>48</v>
      </c>
      <c r="H1000" s="4">
        <v>384</v>
      </c>
      <c r="I1000" s="4">
        <v>5913.6</v>
      </c>
    </row>
    <row r="1001" spans="4:9" x14ac:dyDescent="0.4">
      <c r="D1001" s="4" t="s">
        <v>63</v>
      </c>
      <c r="E1001" s="4" t="s">
        <v>1873</v>
      </c>
      <c r="F1001" s="4" t="s">
        <v>1983</v>
      </c>
      <c r="G1001" s="4">
        <v>1</v>
      </c>
      <c r="H1001" s="4">
        <v>8</v>
      </c>
      <c r="I1001" s="4">
        <v>176</v>
      </c>
    </row>
    <row r="1002" spans="4:9" x14ac:dyDescent="0.4">
      <c r="D1002" s="4" t="s">
        <v>63</v>
      </c>
      <c r="E1002" s="4" t="s">
        <v>1873</v>
      </c>
      <c r="F1002" s="4" t="s">
        <v>1983</v>
      </c>
      <c r="G1002" s="4">
        <v>2</v>
      </c>
      <c r="H1002" s="4">
        <v>16</v>
      </c>
      <c r="I1002" s="4">
        <v>352</v>
      </c>
    </row>
    <row r="1003" spans="4:9" x14ac:dyDescent="0.4">
      <c r="D1003" s="4" t="s">
        <v>63</v>
      </c>
      <c r="E1003" s="4" t="s">
        <v>1873</v>
      </c>
      <c r="F1003" s="4" t="s">
        <v>1983</v>
      </c>
      <c r="G1003" s="4">
        <v>4</v>
      </c>
      <c r="H1003" s="4">
        <v>32</v>
      </c>
      <c r="I1003" s="4">
        <v>704</v>
      </c>
    </row>
    <row r="1004" spans="4:9" x14ac:dyDescent="0.4">
      <c r="D1004" s="4" t="s">
        <v>63</v>
      </c>
      <c r="E1004" s="4" t="s">
        <v>1873</v>
      </c>
      <c r="F1004" s="4" t="s">
        <v>1983</v>
      </c>
      <c r="G1004" s="4">
        <v>8</v>
      </c>
      <c r="H1004" s="4">
        <v>64</v>
      </c>
      <c r="I1004" s="4">
        <v>1408</v>
      </c>
    </row>
    <row r="1005" spans="4:9" x14ac:dyDescent="0.4">
      <c r="D1005" s="4" t="s">
        <v>63</v>
      </c>
      <c r="E1005" s="4" t="s">
        <v>1873</v>
      </c>
      <c r="F1005" s="4" t="s">
        <v>1983</v>
      </c>
      <c r="G1005" s="4">
        <v>12</v>
      </c>
      <c r="H1005" s="4">
        <v>96</v>
      </c>
      <c r="I1005" s="4">
        <v>2112</v>
      </c>
    </row>
    <row r="1006" spans="4:9" x14ac:dyDescent="0.4">
      <c r="D1006" s="4" t="s">
        <v>63</v>
      </c>
      <c r="E1006" s="4" t="s">
        <v>1873</v>
      </c>
      <c r="F1006" s="4" t="s">
        <v>1983</v>
      </c>
      <c r="G1006" s="4">
        <v>16</v>
      </c>
      <c r="H1006" s="4">
        <v>128</v>
      </c>
      <c r="I1006" s="4">
        <v>2816</v>
      </c>
    </row>
    <row r="1007" spans="4:9" x14ac:dyDescent="0.4">
      <c r="D1007" s="4" t="s">
        <v>63</v>
      </c>
      <c r="E1007" s="4" t="s">
        <v>1873</v>
      </c>
      <c r="F1007" s="4" t="s">
        <v>1983</v>
      </c>
      <c r="G1007" s="4">
        <v>24</v>
      </c>
      <c r="H1007" s="4">
        <v>192</v>
      </c>
      <c r="I1007" s="4">
        <v>4224</v>
      </c>
    </row>
    <row r="1008" spans="4:9" x14ac:dyDescent="0.4">
      <c r="D1008" s="4" t="s">
        <v>63</v>
      </c>
      <c r="E1008" s="4" t="s">
        <v>1873</v>
      </c>
      <c r="F1008" s="4" t="s">
        <v>1983</v>
      </c>
      <c r="G1008" s="4">
        <v>32</v>
      </c>
      <c r="H1008" s="4">
        <v>256</v>
      </c>
      <c r="I1008" s="4">
        <v>5632</v>
      </c>
    </row>
    <row r="1009" spans="4:9" x14ac:dyDescent="0.4">
      <c r="D1009" s="4" t="s">
        <v>63</v>
      </c>
      <c r="E1009" s="4" t="s">
        <v>1873</v>
      </c>
      <c r="F1009" s="4" t="s">
        <v>1983</v>
      </c>
      <c r="G1009" s="4">
        <v>64</v>
      </c>
      <c r="H1009" s="4">
        <v>512</v>
      </c>
      <c r="I1009" s="4">
        <v>11264</v>
      </c>
    </row>
    <row r="1010" spans="4:9" x14ac:dyDescent="0.4">
      <c r="D1010" s="4" t="s">
        <v>63</v>
      </c>
      <c r="E1010" s="4" t="s">
        <v>1873</v>
      </c>
      <c r="F1010" s="4" t="s">
        <v>1983</v>
      </c>
      <c r="G1010" s="4">
        <v>84</v>
      </c>
      <c r="H1010" s="4">
        <v>700</v>
      </c>
      <c r="I1010" s="4">
        <v>15232</v>
      </c>
    </row>
    <row r="1011" spans="4:9" x14ac:dyDescent="0.4">
      <c r="D1011" s="4" t="s">
        <v>63</v>
      </c>
      <c r="E1011" s="4" t="s">
        <v>1873</v>
      </c>
      <c r="F1011" s="4" t="s">
        <v>1984</v>
      </c>
      <c r="G1011" s="4">
        <v>1</v>
      </c>
      <c r="H1011" s="4">
        <v>8</v>
      </c>
      <c r="I1011" s="4">
        <v>176</v>
      </c>
    </row>
    <row r="1012" spans="4:9" x14ac:dyDescent="0.4">
      <c r="D1012" s="4" t="s">
        <v>63</v>
      </c>
      <c r="E1012" s="4" t="s">
        <v>1873</v>
      </c>
      <c r="F1012" s="4" t="s">
        <v>1984</v>
      </c>
      <c r="G1012" s="4">
        <v>2</v>
      </c>
      <c r="H1012" s="4">
        <v>16</v>
      </c>
      <c r="I1012" s="4">
        <v>352</v>
      </c>
    </row>
    <row r="1013" spans="4:9" x14ac:dyDescent="0.4">
      <c r="D1013" s="4" t="s">
        <v>63</v>
      </c>
      <c r="E1013" s="4" t="s">
        <v>1873</v>
      </c>
      <c r="F1013" s="4" t="s">
        <v>1984</v>
      </c>
      <c r="G1013" s="4">
        <v>4</v>
      </c>
      <c r="H1013" s="4">
        <v>32</v>
      </c>
      <c r="I1013" s="4">
        <v>704</v>
      </c>
    </row>
    <row r="1014" spans="4:9" x14ac:dyDescent="0.4">
      <c r="D1014" s="4" t="s">
        <v>63</v>
      </c>
      <c r="E1014" s="4" t="s">
        <v>1873</v>
      </c>
      <c r="F1014" s="4" t="s">
        <v>1984</v>
      </c>
      <c r="G1014" s="4">
        <v>8</v>
      </c>
      <c r="H1014" s="4">
        <v>64</v>
      </c>
      <c r="I1014" s="4">
        <v>1408</v>
      </c>
    </row>
    <row r="1015" spans="4:9" x14ac:dyDescent="0.4">
      <c r="D1015" s="4" t="s">
        <v>63</v>
      </c>
      <c r="E1015" s="4" t="s">
        <v>1873</v>
      </c>
      <c r="F1015" s="4" t="s">
        <v>1984</v>
      </c>
      <c r="G1015" s="4">
        <v>12</v>
      </c>
      <c r="H1015" s="4">
        <v>96</v>
      </c>
      <c r="I1015" s="4">
        <v>2112</v>
      </c>
    </row>
    <row r="1016" spans="4:9" x14ac:dyDescent="0.4">
      <c r="D1016" s="4" t="s">
        <v>63</v>
      </c>
      <c r="E1016" s="4" t="s">
        <v>1873</v>
      </c>
      <c r="F1016" s="4" t="s">
        <v>1984</v>
      </c>
      <c r="G1016" s="4">
        <v>12</v>
      </c>
      <c r="H1016" s="4">
        <v>144</v>
      </c>
      <c r="I1016" s="4">
        <v>2880</v>
      </c>
    </row>
    <row r="1017" spans="4:9" x14ac:dyDescent="0.4">
      <c r="D1017" s="4" t="s">
        <v>63</v>
      </c>
      <c r="E1017" s="4" t="s">
        <v>1873</v>
      </c>
      <c r="F1017" s="4" t="s">
        <v>1984</v>
      </c>
      <c r="G1017" s="4">
        <v>16</v>
      </c>
      <c r="H1017" s="4">
        <v>128</v>
      </c>
      <c r="I1017" s="4">
        <v>2816</v>
      </c>
    </row>
    <row r="1018" spans="4:9" x14ac:dyDescent="0.4">
      <c r="D1018" s="4" t="s">
        <v>63</v>
      </c>
      <c r="E1018" s="4" t="s">
        <v>1873</v>
      </c>
      <c r="F1018" s="4" t="s">
        <v>1984</v>
      </c>
      <c r="G1018" s="4">
        <v>16</v>
      </c>
      <c r="H1018" s="4">
        <v>192</v>
      </c>
      <c r="I1018" s="4">
        <v>3840</v>
      </c>
    </row>
    <row r="1019" spans="4:9" x14ac:dyDescent="0.4">
      <c r="D1019" s="4" t="s">
        <v>63</v>
      </c>
      <c r="E1019" s="4" t="s">
        <v>1873</v>
      </c>
      <c r="F1019" s="4" t="s">
        <v>1984</v>
      </c>
      <c r="G1019" s="4">
        <v>32</v>
      </c>
      <c r="H1019" s="4">
        <v>256</v>
      </c>
      <c r="I1019" s="4">
        <v>5632</v>
      </c>
    </row>
    <row r="1020" spans="4:9" x14ac:dyDescent="0.4">
      <c r="D1020" s="4" t="s">
        <v>63</v>
      </c>
      <c r="E1020" s="4" t="s">
        <v>1873</v>
      </c>
      <c r="F1020" s="4" t="s">
        <v>1984</v>
      </c>
      <c r="G1020" s="4">
        <v>32</v>
      </c>
      <c r="H1020" s="4">
        <v>384</v>
      </c>
      <c r="I1020" s="4">
        <v>7680</v>
      </c>
    </row>
    <row r="1021" spans="4:9" x14ac:dyDescent="0.4">
      <c r="D1021" s="4" t="s">
        <v>63</v>
      </c>
      <c r="E1021" s="4" t="s">
        <v>1873</v>
      </c>
      <c r="F1021" s="4" t="s">
        <v>1984</v>
      </c>
      <c r="G1021" s="4">
        <v>64</v>
      </c>
      <c r="H1021" s="4">
        <v>512</v>
      </c>
      <c r="I1021" s="4">
        <v>11264</v>
      </c>
    </row>
    <row r="1022" spans="4:9" x14ac:dyDescent="0.4">
      <c r="D1022" s="4" t="s">
        <v>63</v>
      </c>
      <c r="E1022" s="4" t="s">
        <v>1873</v>
      </c>
      <c r="F1022" s="4" t="s">
        <v>1984</v>
      </c>
      <c r="G1022" s="4">
        <v>72</v>
      </c>
      <c r="H1022" s="4">
        <v>648</v>
      </c>
      <c r="I1022" s="4">
        <v>13824</v>
      </c>
    </row>
    <row r="1023" spans="4:9" x14ac:dyDescent="0.4">
      <c r="D1023" s="4" t="s">
        <v>63</v>
      </c>
      <c r="E1023" s="4" t="s">
        <v>1873</v>
      </c>
      <c r="F1023" s="4" t="s">
        <v>1986</v>
      </c>
      <c r="G1023" s="4">
        <v>1</v>
      </c>
      <c r="H1023" s="4">
        <v>8</v>
      </c>
      <c r="I1023" s="4">
        <v>176</v>
      </c>
    </row>
    <row r="1024" spans="4:9" x14ac:dyDescent="0.4">
      <c r="D1024" s="4" t="s">
        <v>63</v>
      </c>
      <c r="E1024" s="4" t="s">
        <v>1873</v>
      </c>
      <c r="F1024" s="4" t="s">
        <v>1986</v>
      </c>
      <c r="G1024" s="4">
        <v>2</v>
      </c>
      <c r="H1024" s="4">
        <v>16</v>
      </c>
      <c r="I1024" s="4">
        <v>352</v>
      </c>
    </row>
    <row r="1025" spans="4:9" x14ac:dyDescent="0.4">
      <c r="D1025" s="4" t="s">
        <v>63</v>
      </c>
      <c r="E1025" s="4" t="s">
        <v>1873</v>
      </c>
      <c r="F1025" s="4" t="s">
        <v>1986</v>
      </c>
      <c r="G1025" s="4">
        <v>4</v>
      </c>
      <c r="H1025" s="4">
        <v>32</v>
      </c>
      <c r="I1025" s="4">
        <v>704</v>
      </c>
    </row>
    <row r="1026" spans="4:9" x14ac:dyDescent="0.4">
      <c r="D1026" s="4" t="s">
        <v>63</v>
      </c>
      <c r="E1026" s="4" t="s">
        <v>1873</v>
      </c>
      <c r="F1026" s="4" t="s">
        <v>1986</v>
      </c>
      <c r="G1026" s="4">
        <v>8</v>
      </c>
      <c r="H1026" s="4">
        <v>64</v>
      </c>
      <c r="I1026" s="4">
        <v>1408</v>
      </c>
    </row>
    <row r="1027" spans="4:9" x14ac:dyDescent="0.4">
      <c r="D1027" s="4" t="s">
        <v>63</v>
      </c>
      <c r="E1027" s="4" t="s">
        <v>1873</v>
      </c>
      <c r="F1027" s="4" t="s">
        <v>1986</v>
      </c>
      <c r="G1027" s="4">
        <v>12</v>
      </c>
      <c r="H1027" s="4">
        <v>96</v>
      </c>
      <c r="I1027" s="4">
        <v>2112</v>
      </c>
    </row>
    <row r="1028" spans="4:9" x14ac:dyDescent="0.4">
      <c r="D1028" s="4" t="s">
        <v>63</v>
      </c>
      <c r="E1028" s="4" t="s">
        <v>1873</v>
      </c>
      <c r="F1028" s="4" t="s">
        <v>1986</v>
      </c>
      <c r="G1028" s="4">
        <v>16</v>
      </c>
      <c r="H1028" s="4">
        <v>128</v>
      </c>
      <c r="I1028" s="4">
        <v>2816</v>
      </c>
    </row>
    <row r="1029" spans="4:9" x14ac:dyDescent="0.4">
      <c r="D1029" s="4" t="s">
        <v>63</v>
      </c>
      <c r="E1029" s="4" t="s">
        <v>1873</v>
      </c>
      <c r="F1029" s="4" t="s">
        <v>1986</v>
      </c>
      <c r="G1029" s="4">
        <v>24</v>
      </c>
      <c r="H1029" s="4">
        <v>192</v>
      </c>
      <c r="I1029" s="4">
        <v>4224</v>
      </c>
    </row>
    <row r="1030" spans="4:9" x14ac:dyDescent="0.4">
      <c r="D1030" s="4" t="s">
        <v>63</v>
      </c>
      <c r="E1030" s="4" t="s">
        <v>1873</v>
      </c>
      <c r="F1030" s="4" t="s">
        <v>1986</v>
      </c>
      <c r="G1030" s="4">
        <v>32</v>
      </c>
      <c r="H1030" s="4">
        <v>256</v>
      </c>
      <c r="I1030" s="4">
        <v>5632</v>
      </c>
    </row>
    <row r="1031" spans="4:9" x14ac:dyDescent="0.4">
      <c r="D1031" s="4" t="s">
        <v>63</v>
      </c>
      <c r="E1031" s="4" t="s">
        <v>1873</v>
      </c>
      <c r="F1031" s="4" t="s">
        <v>1986</v>
      </c>
      <c r="G1031" s="4">
        <v>48</v>
      </c>
      <c r="H1031" s="4">
        <v>384</v>
      </c>
      <c r="I1031" s="4">
        <v>8448</v>
      </c>
    </row>
    <row r="1032" spans="4:9" x14ac:dyDescent="0.4">
      <c r="D1032" s="4" t="s">
        <v>63</v>
      </c>
      <c r="E1032" s="4" t="s">
        <v>1873</v>
      </c>
      <c r="F1032" s="4" t="s">
        <v>1986</v>
      </c>
      <c r="G1032" s="4">
        <v>56</v>
      </c>
      <c r="H1032" s="4">
        <v>448</v>
      </c>
      <c r="I1032" s="4">
        <v>9856</v>
      </c>
    </row>
    <row r="1033" spans="4:9" x14ac:dyDescent="0.4">
      <c r="D1033" s="4" t="s">
        <v>63</v>
      </c>
      <c r="E1033" s="4" t="s">
        <v>1873</v>
      </c>
      <c r="F1033" s="4" t="s">
        <v>1987</v>
      </c>
      <c r="G1033" s="4">
        <v>1</v>
      </c>
      <c r="H1033" s="4">
        <v>8</v>
      </c>
      <c r="I1033" s="4">
        <v>165</v>
      </c>
    </row>
    <row r="1034" spans="4:9" x14ac:dyDescent="0.4">
      <c r="D1034" s="4" t="s">
        <v>63</v>
      </c>
      <c r="E1034" s="4" t="s">
        <v>1873</v>
      </c>
      <c r="F1034" s="4" t="s">
        <v>1987</v>
      </c>
      <c r="G1034" s="4">
        <v>2</v>
      </c>
      <c r="H1034" s="4">
        <v>16</v>
      </c>
      <c r="I1034" s="4">
        <v>330</v>
      </c>
    </row>
    <row r="1035" spans="4:9" x14ac:dyDescent="0.4">
      <c r="D1035" s="4" t="s">
        <v>63</v>
      </c>
      <c r="E1035" s="4" t="s">
        <v>1873</v>
      </c>
      <c r="F1035" s="4" t="s">
        <v>1987</v>
      </c>
      <c r="G1035" s="4">
        <v>4</v>
      </c>
      <c r="H1035" s="4">
        <v>32</v>
      </c>
      <c r="I1035" s="4">
        <v>660</v>
      </c>
    </row>
    <row r="1036" spans="4:9" x14ac:dyDescent="0.4">
      <c r="D1036" s="4" t="s">
        <v>63</v>
      </c>
      <c r="E1036" s="4" t="s">
        <v>1873</v>
      </c>
      <c r="F1036" s="4" t="s">
        <v>1987</v>
      </c>
      <c r="G1036" s="4">
        <v>8</v>
      </c>
      <c r="H1036" s="4">
        <v>64</v>
      </c>
      <c r="I1036" s="4">
        <v>1320</v>
      </c>
    </row>
    <row r="1037" spans="4:9" x14ac:dyDescent="0.4">
      <c r="D1037" s="4" t="s">
        <v>63</v>
      </c>
      <c r="E1037" s="4" t="s">
        <v>1873</v>
      </c>
      <c r="F1037" s="4" t="s">
        <v>1987</v>
      </c>
      <c r="G1037" s="4">
        <v>12</v>
      </c>
      <c r="H1037" s="4">
        <v>96</v>
      </c>
      <c r="I1037" s="4">
        <v>1980</v>
      </c>
    </row>
    <row r="1038" spans="4:9" x14ac:dyDescent="0.4">
      <c r="D1038" s="4" t="s">
        <v>63</v>
      </c>
      <c r="E1038" s="4" t="s">
        <v>1873</v>
      </c>
      <c r="F1038" s="4" t="s">
        <v>1987</v>
      </c>
      <c r="G1038" s="4">
        <v>16</v>
      </c>
      <c r="H1038" s="4">
        <v>128</v>
      </c>
      <c r="I1038" s="4">
        <v>2640</v>
      </c>
    </row>
    <row r="1039" spans="4:9" x14ac:dyDescent="0.4">
      <c r="D1039" s="4" t="s">
        <v>63</v>
      </c>
      <c r="E1039" s="4" t="s">
        <v>1873</v>
      </c>
      <c r="F1039" s="4" t="s">
        <v>1987</v>
      </c>
      <c r="G1039" s="4">
        <v>24</v>
      </c>
      <c r="H1039" s="4">
        <v>192</v>
      </c>
      <c r="I1039" s="4">
        <v>3960</v>
      </c>
    </row>
    <row r="1040" spans="4:9" x14ac:dyDescent="0.4">
      <c r="D1040" s="4" t="s">
        <v>63</v>
      </c>
      <c r="E1040" s="4" t="s">
        <v>1873</v>
      </c>
      <c r="F1040" s="4" t="s">
        <v>1987</v>
      </c>
      <c r="G1040" s="4">
        <v>32</v>
      </c>
      <c r="H1040" s="4">
        <v>256</v>
      </c>
      <c r="I1040" s="4">
        <v>5280</v>
      </c>
    </row>
    <row r="1041" spans="4:9" x14ac:dyDescent="0.4">
      <c r="D1041" s="4" t="s">
        <v>63</v>
      </c>
      <c r="E1041" s="4" t="s">
        <v>1873</v>
      </c>
      <c r="F1041" s="4" t="s">
        <v>1961</v>
      </c>
      <c r="G1041" s="4">
        <v>4</v>
      </c>
      <c r="H1041" s="4">
        <v>8</v>
      </c>
      <c r="I1041" s="4">
        <v>376</v>
      </c>
    </row>
    <row r="1042" spans="4:9" x14ac:dyDescent="0.4">
      <c r="D1042" s="4" t="s">
        <v>63</v>
      </c>
      <c r="E1042" s="4" t="s">
        <v>1873</v>
      </c>
      <c r="F1042" s="4" t="s">
        <v>1961</v>
      </c>
      <c r="G1042" s="4">
        <v>4</v>
      </c>
      <c r="H1042" s="4">
        <v>16</v>
      </c>
      <c r="I1042" s="4">
        <v>564</v>
      </c>
    </row>
    <row r="1043" spans="4:9" x14ac:dyDescent="0.4">
      <c r="D1043" s="4" t="s">
        <v>63</v>
      </c>
      <c r="E1043" s="4" t="s">
        <v>1873</v>
      </c>
      <c r="F1043" s="4" t="s">
        <v>1961</v>
      </c>
      <c r="G1043" s="4">
        <v>8</v>
      </c>
      <c r="H1043" s="4">
        <v>16</v>
      </c>
      <c r="I1043" s="4">
        <v>752</v>
      </c>
    </row>
    <row r="1044" spans="4:9" x14ac:dyDescent="0.4">
      <c r="D1044" s="4" t="s">
        <v>63</v>
      </c>
      <c r="E1044" s="4" t="s">
        <v>1873</v>
      </c>
      <c r="F1044" s="4" t="s">
        <v>1961</v>
      </c>
      <c r="G1044" s="4">
        <v>8</v>
      </c>
      <c r="H1044" s="4">
        <v>32</v>
      </c>
      <c r="I1044" s="4">
        <v>1128</v>
      </c>
    </row>
    <row r="1045" spans="4:9" x14ac:dyDescent="0.4">
      <c r="D1045" s="4" t="s">
        <v>63</v>
      </c>
      <c r="E1045" s="4" t="s">
        <v>1873</v>
      </c>
      <c r="F1045" s="4" t="s">
        <v>1961</v>
      </c>
      <c r="G1045" s="4">
        <v>16</v>
      </c>
      <c r="H1045" s="4">
        <v>32</v>
      </c>
      <c r="I1045" s="4">
        <v>1504</v>
      </c>
    </row>
    <row r="1046" spans="4:9" x14ac:dyDescent="0.4">
      <c r="D1046" s="4" t="s">
        <v>63</v>
      </c>
      <c r="E1046" s="4" t="s">
        <v>1873</v>
      </c>
      <c r="F1046" s="4" t="s">
        <v>1961</v>
      </c>
      <c r="G1046" s="4">
        <v>16</v>
      </c>
      <c r="H1046" s="4">
        <v>64</v>
      </c>
      <c r="I1046" s="4">
        <v>2256</v>
      </c>
    </row>
    <row r="1047" spans="4:9" x14ac:dyDescent="0.4">
      <c r="D1047" s="4" t="s">
        <v>63</v>
      </c>
      <c r="E1047" s="4" t="s">
        <v>1873</v>
      </c>
      <c r="F1047" s="4" t="s">
        <v>1961</v>
      </c>
      <c r="G1047" s="4">
        <v>32</v>
      </c>
      <c r="H1047" s="4">
        <v>128</v>
      </c>
      <c r="I1047" s="4">
        <v>4512</v>
      </c>
    </row>
    <row r="1048" spans="4:9" x14ac:dyDescent="0.4">
      <c r="D1048" s="4" t="s">
        <v>63</v>
      </c>
      <c r="E1048" s="4" t="s">
        <v>1873</v>
      </c>
      <c r="F1048" s="4" t="s">
        <v>1961</v>
      </c>
      <c r="G1048" s="4">
        <v>46</v>
      </c>
      <c r="H1048" s="4">
        <v>216</v>
      </c>
      <c r="I1048" s="4">
        <v>7238</v>
      </c>
    </row>
    <row r="1049" spans="4:9" x14ac:dyDescent="0.4">
      <c r="D1049" s="4" t="s">
        <v>63</v>
      </c>
      <c r="E1049" s="4" t="s">
        <v>1873</v>
      </c>
      <c r="F1049" s="4" t="s">
        <v>1961</v>
      </c>
      <c r="G1049" s="4">
        <v>64</v>
      </c>
      <c r="H1049" s="4">
        <v>256</v>
      </c>
      <c r="I1049" s="4">
        <v>9024</v>
      </c>
    </row>
    <row r="1050" spans="4:9" x14ac:dyDescent="0.4">
      <c r="D1050" s="4" t="s">
        <v>63</v>
      </c>
      <c r="E1050" s="4" t="s">
        <v>1873</v>
      </c>
      <c r="F1050" s="4" t="s">
        <v>1961</v>
      </c>
      <c r="G1050" s="4">
        <v>80</v>
      </c>
      <c r="H1050" s="4">
        <v>320</v>
      </c>
      <c r="I1050" s="4">
        <v>11280</v>
      </c>
    </row>
    <row r="1051" spans="4:9" x14ac:dyDescent="0.4">
      <c r="D1051" s="4" t="s">
        <v>63</v>
      </c>
      <c r="E1051" s="4" t="s">
        <v>1873</v>
      </c>
      <c r="F1051" s="4" t="s">
        <v>1961</v>
      </c>
      <c r="G1051" s="4">
        <v>92</v>
      </c>
      <c r="H1051" s="4">
        <v>432</v>
      </c>
      <c r="I1051" s="4">
        <v>14476</v>
      </c>
    </row>
    <row r="1052" spans="4:9" x14ac:dyDescent="0.4">
      <c r="D1052" s="4" t="s">
        <v>63</v>
      </c>
      <c r="E1052" s="4" t="s">
        <v>1873</v>
      </c>
      <c r="F1052" s="4" t="s">
        <v>1962</v>
      </c>
      <c r="G1052" s="4">
        <v>4</v>
      </c>
      <c r="H1052" s="4">
        <v>8</v>
      </c>
      <c r="I1052" s="4">
        <v>400</v>
      </c>
    </row>
    <row r="1053" spans="4:9" x14ac:dyDescent="0.4">
      <c r="D1053" s="4" t="s">
        <v>63</v>
      </c>
      <c r="E1053" s="4" t="s">
        <v>1873</v>
      </c>
      <c r="F1053" s="4" t="s">
        <v>1962</v>
      </c>
      <c r="G1053" s="4">
        <v>4</v>
      </c>
      <c r="H1053" s="4">
        <v>16</v>
      </c>
      <c r="I1053" s="4">
        <v>600</v>
      </c>
    </row>
    <row r="1054" spans="4:9" x14ac:dyDescent="0.4">
      <c r="D1054" s="4" t="s">
        <v>63</v>
      </c>
      <c r="E1054" s="4" t="s">
        <v>1873</v>
      </c>
      <c r="F1054" s="4" t="s">
        <v>1962</v>
      </c>
      <c r="G1054" s="4">
        <v>8</v>
      </c>
      <c r="H1054" s="4">
        <v>16</v>
      </c>
      <c r="I1054" s="4">
        <v>800</v>
      </c>
    </row>
    <row r="1055" spans="4:9" x14ac:dyDescent="0.4">
      <c r="D1055" s="4" t="s">
        <v>63</v>
      </c>
      <c r="E1055" s="4" t="s">
        <v>1873</v>
      </c>
      <c r="F1055" s="4" t="s">
        <v>1962</v>
      </c>
      <c r="G1055" s="4">
        <v>8</v>
      </c>
      <c r="H1055" s="4">
        <v>32</v>
      </c>
      <c r="I1055" s="4">
        <v>1200</v>
      </c>
    </row>
    <row r="1056" spans="4:9" x14ac:dyDescent="0.4">
      <c r="D1056" s="4" t="s">
        <v>63</v>
      </c>
      <c r="E1056" s="4" t="s">
        <v>1873</v>
      </c>
      <c r="F1056" s="4" t="s">
        <v>1962</v>
      </c>
      <c r="G1056" s="4">
        <v>16</v>
      </c>
      <c r="H1056" s="4">
        <v>32</v>
      </c>
      <c r="I1056" s="4">
        <v>1600</v>
      </c>
    </row>
    <row r="1057" spans="4:9" x14ac:dyDescent="0.4">
      <c r="D1057" s="4" t="s">
        <v>63</v>
      </c>
      <c r="E1057" s="4" t="s">
        <v>1873</v>
      </c>
      <c r="F1057" s="4" t="s">
        <v>1962</v>
      </c>
      <c r="G1057" s="4">
        <v>16</v>
      </c>
      <c r="H1057" s="4">
        <v>64</v>
      </c>
      <c r="I1057" s="4">
        <v>2400</v>
      </c>
    </row>
    <row r="1058" spans="4:9" x14ac:dyDescent="0.4">
      <c r="D1058" s="4" t="s">
        <v>63</v>
      </c>
      <c r="E1058" s="4" t="s">
        <v>1873</v>
      </c>
      <c r="F1058" s="4" t="s">
        <v>1962</v>
      </c>
      <c r="G1058" s="4">
        <v>32</v>
      </c>
      <c r="H1058" s="4">
        <v>64</v>
      </c>
      <c r="I1058" s="4">
        <v>3200</v>
      </c>
    </row>
    <row r="1059" spans="4:9" x14ac:dyDescent="0.4">
      <c r="D1059" s="4" t="s">
        <v>63</v>
      </c>
      <c r="E1059" s="4" t="s">
        <v>1873</v>
      </c>
      <c r="F1059" s="4" t="s">
        <v>1962</v>
      </c>
      <c r="G1059" s="4">
        <v>32</v>
      </c>
      <c r="H1059" s="4">
        <v>128</v>
      </c>
      <c r="I1059" s="4">
        <v>4800</v>
      </c>
    </row>
    <row r="1060" spans="4:9" x14ac:dyDescent="0.4">
      <c r="D1060" s="4" t="s">
        <v>63</v>
      </c>
      <c r="E1060" s="4" t="s">
        <v>1873</v>
      </c>
      <c r="F1060" s="4" t="s">
        <v>1962</v>
      </c>
      <c r="G1060" s="4">
        <v>48</v>
      </c>
      <c r="H1060" s="4">
        <v>96</v>
      </c>
      <c r="I1060" s="4">
        <v>4800</v>
      </c>
    </row>
    <row r="1061" spans="4:9" x14ac:dyDescent="0.4">
      <c r="D1061" s="4" t="s">
        <v>63</v>
      </c>
      <c r="E1061" s="4" t="s">
        <v>1873</v>
      </c>
      <c r="F1061" s="4" t="s">
        <v>1962</v>
      </c>
      <c r="G1061" s="4">
        <v>48</v>
      </c>
      <c r="H1061" s="4">
        <v>192</v>
      </c>
      <c r="I1061" s="4">
        <v>7200</v>
      </c>
    </row>
    <row r="1062" spans="4:9" x14ac:dyDescent="0.4">
      <c r="D1062" s="4" t="s">
        <v>63</v>
      </c>
      <c r="E1062" s="4" t="s">
        <v>1873</v>
      </c>
      <c r="F1062" s="4" t="s">
        <v>1962</v>
      </c>
      <c r="G1062" s="4">
        <v>52</v>
      </c>
      <c r="H1062" s="4">
        <v>184</v>
      </c>
      <c r="I1062" s="4">
        <v>7200</v>
      </c>
    </row>
    <row r="1063" spans="4:9" x14ac:dyDescent="0.4">
      <c r="D1063" s="4" t="s">
        <v>63</v>
      </c>
      <c r="E1063" s="4" t="s">
        <v>1873</v>
      </c>
      <c r="F1063" s="4" t="s">
        <v>1962</v>
      </c>
      <c r="G1063" s="4">
        <v>64</v>
      </c>
      <c r="H1063" s="4">
        <v>128</v>
      </c>
      <c r="I1063" s="4">
        <v>6400</v>
      </c>
    </row>
    <row r="1064" spans="4:9" x14ac:dyDescent="0.4">
      <c r="D1064" s="4" t="s">
        <v>63</v>
      </c>
      <c r="E1064" s="4" t="s">
        <v>1873</v>
      </c>
      <c r="F1064" s="4" t="s">
        <v>1962</v>
      </c>
      <c r="G1064" s="4">
        <v>64</v>
      </c>
      <c r="H1064" s="4">
        <v>256</v>
      </c>
      <c r="I1064" s="4">
        <v>9600</v>
      </c>
    </row>
    <row r="1065" spans="4:9" x14ac:dyDescent="0.4">
      <c r="D1065" s="4" t="s">
        <v>63</v>
      </c>
      <c r="E1065" s="4" t="s">
        <v>1873</v>
      </c>
      <c r="F1065" s="4" t="s">
        <v>1962</v>
      </c>
      <c r="G1065" s="4">
        <v>104</v>
      </c>
      <c r="H1065" s="4">
        <v>368</v>
      </c>
      <c r="I1065" s="4">
        <v>14400</v>
      </c>
    </row>
    <row r="1066" spans="4:9" x14ac:dyDescent="0.4">
      <c r="D1066" s="4" t="s">
        <v>63</v>
      </c>
      <c r="E1066" s="4" t="s">
        <v>1873</v>
      </c>
      <c r="F1066" s="4" t="s">
        <v>1963</v>
      </c>
      <c r="G1066" s="4">
        <v>4</v>
      </c>
      <c r="H1066" s="4">
        <v>8</v>
      </c>
      <c r="I1066" s="4">
        <v>452</v>
      </c>
    </row>
    <row r="1067" spans="4:9" x14ac:dyDescent="0.4">
      <c r="D1067" s="4" t="s">
        <v>63</v>
      </c>
      <c r="E1067" s="4" t="s">
        <v>1873</v>
      </c>
      <c r="F1067" s="4" t="s">
        <v>1963</v>
      </c>
      <c r="G1067" s="4">
        <v>4</v>
      </c>
      <c r="H1067" s="4">
        <v>16</v>
      </c>
      <c r="I1067" s="4">
        <v>678</v>
      </c>
    </row>
    <row r="1068" spans="4:9" x14ac:dyDescent="0.4">
      <c r="D1068" s="4" t="s">
        <v>63</v>
      </c>
      <c r="E1068" s="4" t="s">
        <v>1873</v>
      </c>
      <c r="F1068" s="4" t="s">
        <v>1963</v>
      </c>
      <c r="G1068" s="4">
        <v>8</v>
      </c>
      <c r="H1068" s="4">
        <v>16</v>
      </c>
      <c r="I1068" s="4">
        <v>904</v>
      </c>
    </row>
    <row r="1069" spans="4:9" x14ac:dyDescent="0.4">
      <c r="D1069" s="4" t="s">
        <v>63</v>
      </c>
      <c r="E1069" s="4" t="s">
        <v>1873</v>
      </c>
      <c r="F1069" s="4" t="s">
        <v>1963</v>
      </c>
      <c r="G1069" s="4">
        <v>8</v>
      </c>
      <c r="H1069" s="4">
        <v>32</v>
      </c>
      <c r="I1069" s="4">
        <v>1356</v>
      </c>
    </row>
    <row r="1070" spans="4:9" x14ac:dyDescent="0.4">
      <c r="D1070" s="4" t="s">
        <v>63</v>
      </c>
      <c r="E1070" s="4" t="s">
        <v>1873</v>
      </c>
      <c r="F1070" s="4" t="s">
        <v>1963</v>
      </c>
      <c r="G1070" s="4">
        <v>16</v>
      </c>
      <c r="H1070" s="4">
        <v>32</v>
      </c>
      <c r="I1070" s="4">
        <v>1808</v>
      </c>
    </row>
    <row r="1071" spans="4:9" x14ac:dyDescent="0.4">
      <c r="D1071" s="4" t="s">
        <v>63</v>
      </c>
      <c r="E1071" s="4" t="s">
        <v>1873</v>
      </c>
      <c r="F1071" s="4" t="s">
        <v>1963</v>
      </c>
      <c r="G1071" s="4">
        <v>16</v>
      </c>
      <c r="H1071" s="4">
        <v>64</v>
      </c>
      <c r="I1071" s="4">
        <v>2712</v>
      </c>
    </row>
    <row r="1072" spans="4:9" x14ac:dyDescent="0.4">
      <c r="D1072" s="4" t="s">
        <v>63</v>
      </c>
      <c r="E1072" s="4" t="s">
        <v>1873</v>
      </c>
      <c r="F1072" s="4" t="s">
        <v>1963</v>
      </c>
      <c r="G1072" s="4">
        <v>32</v>
      </c>
      <c r="H1072" s="4">
        <v>174</v>
      </c>
      <c r="I1072" s="4">
        <v>6723.5</v>
      </c>
    </row>
    <row r="1073" spans="4:9" x14ac:dyDescent="0.4">
      <c r="D1073" s="4" t="s">
        <v>63</v>
      </c>
      <c r="E1073" s="4" t="s">
        <v>1873</v>
      </c>
      <c r="F1073" s="4" t="s">
        <v>1963</v>
      </c>
      <c r="G1073" s="4">
        <v>64</v>
      </c>
      <c r="H1073" s="4">
        <v>348</v>
      </c>
      <c r="I1073" s="4">
        <v>13447</v>
      </c>
    </row>
    <row r="1074" spans="4:9" x14ac:dyDescent="0.4">
      <c r="D1074" s="4" t="s">
        <v>63</v>
      </c>
      <c r="E1074" s="4" t="s">
        <v>1873</v>
      </c>
      <c r="F1074" s="4" t="s">
        <v>1960</v>
      </c>
      <c r="G1074" s="4">
        <v>4</v>
      </c>
      <c r="H1074" s="4">
        <v>8</v>
      </c>
      <c r="I1074" s="4">
        <v>452</v>
      </c>
    </row>
    <row r="1075" spans="4:9" x14ac:dyDescent="0.4">
      <c r="D1075" s="4" t="s">
        <v>63</v>
      </c>
      <c r="E1075" s="4" t="s">
        <v>1873</v>
      </c>
      <c r="F1075" s="4" t="s">
        <v>1960</v>
      </c>
      <c r="G1075" s="4">
        <v>4</v>
      </c>
      <c r="H1075" s="4">
        <v>16</v>
      </c>
      <c r="I1075" s="4">
        <v>678</v>
      </c>
    </row>
    <row r="1076" spans="4:9" x14ac:dyDescent="0.4">
      <c r="D1076" s="4" t="s">
        <v>63</v>
      </c>
      <c r="E1076" s="4" t="s">
        <v>1873</v>
      </c>
      <c r="F1076" s="4" t="s">
        <v>1960</v>
      </c>
      <c r="G1076" s="4">
        <v>8</v>
      </c>
      <c r="H1076" s="4">
        <v>16</v>
      </c>
      <c r="I1076" s="4">
        <v>904</v>
      </c>
    </row>
    <row r="1077" spans="4:9" x14ac:dyDescent="0.4">
      <c r="D1077" s="4" t="s">
        <v>63</v>
      </c>
      <c r="E1077" s="4" t="s">
        <v>1873</v>
      </c>
      <c r="F1077" s="4" t="s">
        <v>1960</v>
      </c>
      <c r="G1077" s="4">
        <v>8</v>
      </c>
      <c r="H1077" s="4">
        <v>32</v>
      </c>
      <c r="I1077" s="4">
        <v>1356</v>
      </c>
    </row>
    <row r="1078" spans="4:9" x14ac:dyDescent="0.4">
      <c r="D1078" s="4" t="s">
        <v>63</v>
      </c>
      <c r="E1078" s="4" t="s">
        <v>1873</v>
      </c>
      <c r="F1078" s="4" t="s">
        <v>1960</v>
      </c>
      <c r="G1078" s="4">
        <v>16</v>
      </c>
      <c r="H1078" s="4">
        <v>32</v>
      </c>
      <c r="I1078" s="4">
        <v>1808</v>
      </c>
    </row>
    <row r="1079" spans="4:9" x14ac:dyDescent="0.4">
      <c r="D1079" s="4" t="s">
        <v>63</v>
      </c>
      <c r="E1079" s="4" t="s">
        <v>1873</v>
      </c>
      <c r="F1079" s="4" t="s">
        <v>1960</v>
      </c>
      <c r="G1079" s="4">
        <v>16</v>
      </c>
      <c r="H1079" s="4">
        <v>64</v>
      </c>
      <c r="I1079" s="4">
        <v>2712</v>
      </c>
    </row>
    <row r="1080" spans="4:9" x14ac:dyDescent="0.4">
      <c r="D1080" s="4" t="s">
        <v>63</v>
      </c>
      <c r="E1080" s="4" t="s">
        <v>1873</v>
      </c>
      <c r="F1080" s="4" t="s">
        <v>1960</v>
      </c>
      <c r="G1080" s="4">
        <v>32</v>
      </c>
      <c r="H1080" s="4">
        <v>64</v>
      </c>
      <c r="I1080" s="4">
        <v>3616</v>
      </c>
    </row>
    <row r="1081" spans="4:9" x14ac:dyDescent="0.4">
      <c r="D1081" s="4" t="s">
        <v>63</v>
      </c>
      <c r="E1081" s="4" t="s">
        <v>1873</v>
      </c>
      <c r="F1081" s="4" t="s">
        <v>1960</v>
      </c>
      <c r="G1081" s="4">
        <v>32</v>
      </c>
      <c r="H1081" s="4">
        <v>128</v>
      </c>
      <c r="I1081" s="4">
        <v>5424</v>
      </c>
    </row>
    <row r="1082" spans="4:9" x14ac:dyDescent="0.4">
      <c r="D1082" s="4" t="s">
        <v>63</v>
      </c>
      <c r="E1082" s="4" t="s">
        <v>1873</v>
      </c>
      <c r="F1082" s="4" t="s">
        <v>1964</v>
      </c>
      <c r="G1082" s="4">
        <v>4</v>
      </c>
      <c r="H1082" s="4">
        <v>8</v>
      </c>
      <c r="I1082" s="4">
        <v>560</v>
      </c>
    </row>
    <row r="1083" spans="4:9" x14ac:dyDescent="0.4">
      <c r="D1083" s="4" t="s">
        <v>63</v>
      </c>
      <c r="E1083" s="4" t="s">
        <v>1873</v>
      </c>
      <c r="F1083" s="4" t="s">
        <v>1964</v>
      </c>
      <c r="G1083" s="4">
        <v>4</v>
      </c>
      <c r="H1083" s="4">
        <v>16</v>
      </c>
      <c r="I1083" s="4">
        <v>840</v>
      </c>
    </row>
    <row r="1084" spans="4:9" x14ac:dyDescent="0.4">
      <c r="D1084" s="4" t="s">
        <v>63</v>
      </c>
      <c r="E1084" s="4" t="s">
        <v>1873</v>
      </c>
      <c r="F1084" s="4" t="s">
        <v>1964</v>
      </c>
      <c r="G1084" s="4">
        <v>8</v>
      </c>
      <c r="H1084" s="4">
        <v>16</v>
      </c>
      <c r="I1084" s="4">
        <v>1120</v>
      </c>
    </row>
    <row r="1085" spans="4:9" x14ac:dyDescent="0.4">
      <c r="D1085" s="4" t="s">
        <v>63</v>
      </c>
      <c r="E1085" s="4" t="s">
        <v>1873</v>
      </c>
      <c r="F1085" s="4" t="s">
        <v>1964</v>
      </c>
      <c r="G1085" s="4">
        <v>8</v>
      </c>
      <c r="H1085" s="4">
        <v>32</v>
      </c>
      <c r="I1085" s="4">
        <v>1680</v>
      </c>
    </row>
    <row r="1086" spans="4:9" x14ac:dyDescent="0.4">
      <c r="D1086" s="4" t="s">
        <v>63</v>
      </c>
      <c r="E1086" s="4" t="s">
        <v>1873</v>
      </c>
      <c r="F1086" s="4" t="s">
        <v>1964</v>
      </c>
      <c r="G1086" s="4">
        <v>16</v>
      </c>
      <c r="H1086" s="4">
        <v>32</v>
      </c>
      <c r="I1086" s="4">
        <v>2240</v>
      </c>
    </row>
    <row r="1087" spans="4:9" x14ac:dyDescent="0.4">
      <c r="D1087" s="4" t="s">
        <v>63</v>
      </c>
      <c r="E1087" s="4" t="s">
        <v>1873</v>
      </c>
      <c r="F1087" s="4" t="s">
        <v>1964</v>
      </c>
      <c r="G1087" s="4">
        <v>16</v>
      </c>
      <c r="H1087" s="4">
        <v>64</v>
      </c>
      <c r="I1087" s="4">
        <v>3360</v>
      </c>
    </row>
    <row r="1088" spans="4:9" x14ac:dyDescent="0.4">
      <c r="D1088" s="4" t="s">
        <v>63</v>
      </c>
      <c r="E1088" s="4" t="s">
        <v>1873</v>
      </c>
      <c r="F1088" s="4" t="s">
        <v>1964</v>
      </c>
      <c r="G1088" s="4">
        <v>32</v>
      </c>
      <c r="H1088" s="4">
        <v>64</v>
      </c>
      <c r="I1088" s="4">
        <v>4480</v>
      </c>
    </row>
    <row r="1089" spans="4:9" x14ac:dyDescent="0.4">
      <c r="D1089" s="4" t="s">
        <v>63</v>
      </c>
      <c r="E1089" s="4" t="s">
        <v>1873</v>
      </c>
      <c r="F1089" s="4" t="s">
        <v>1964</v>
      </c>
      <c r="G1089" s="4">
        <v>32</v>
      </c>
      <c r="H1089" s="4">
        <v>128</v>
      </c>
      <c r="I1089" s="4">
        <v>6720</v>
      </c>
    </row>
    <row r="1090" spans="4:9" x14ac:dyDescent="0.4">
      <c r="D1090" s="4" t="s">
        <v>63</v>
      </c>
      <c r="E1090" s="4" t="s">
        <v>1873</v>
      </c>
      <c r="F1090" s="4" t="s">
        <v>1965</v>
      </c>
      <c r="G1090" s="4">
        <v>4</v>
      </c>
      <c r="H1090" s="4">
        <v>8</v>
      </c>
      <c r="I1090" s="4">
        <v>528</v>
      </c>
    </row>
    <row r="1091" spans="4:9" x14ac:dyDescent="0.4">
      <c r="D1091" s="4" t="s">
        <v>63</v>
      </c>
      <c r="E1091" s="4" t="s">
        <v>1873</v>
      </c>
      <c r="F1091" s="4" t="s">
        <v>1965</v>
      </c>
      <c r="G1091" s="4">
        <v>4</v>
      </c>
      <c r="H1091" s="4">
        <v>16</v>
      </c>
      <c r="I1091" s="4">
        <v>792</v>
      </c>
    </row>
    <row r="1092" spans="4:9" x14ac:dyDescent="0.4">
      <c r="D1092" s="4" t="s">
        <v>63</v>
      </c>
      <c r="E1092" s="4" t="s">
        <v>1873</v>
      </c>
      <c r="F1092" s="4" t="s">
        <v>1965</v>
      </c>
      <c r="G1092" s="4">
        <v>8</v>
      </c>
      <c r="H1092" s="4">
        <v>16</v>
      </c>
      <c r="I1092" s="4">
        <v>1056</v>
      </c>
    </row>
    <row r="1093" spans="4:9" x14ac:dyDescent="0.4">
      <c r="D1093" s="4" t="s">
        <v>63</v>
      </c>
      <c r="E1093" s="4" t="s">
        <v>1873</v>
      </c>
      <c r="F1093" s="4" t="s">
        <v>1965</v>
      </c>
      <c r="G1093" s="4">
        <v>8</v>
      </c>
      <c r="H1093" s="4">
        <v>32</v>
      </c>
      <c r="I1093" s="4">
        <v>1584</v>
      </c>
    </row>
    <row r="1094" spans="4:9" x14ac:dyDescent="0.4">
      <c r="D1094" s="4" t="s">
        <v>63</v>
      </c>
      <c r="E1094" s="4" t="s">
        <v>1873</v>
      </c>
      <c r="F1094" s="4" t="s">
        <v>1965</v>
      </c>
      <c r="G1094" s="4">
        <v>16</v>
      </c>
      <c r="H1094" s="4">
        <v>32</v>
      </c>
      <c r="I1094" s="4">
        <v>2112</v>
      </c>
    </row>
    <row r="1095" spans="4:9" x14ac:dyDescent="0.4">
      <c r="D1095" s="4" t="s">
        <v>63</v>
      </c>
      <c r="E1095" s="4" t="s">
        <v>1873</v>
      </c>
      <c r="F1095" s="4" t="s">
        <v>1965</v>
      </c>
      <c r="G1095" s="4">
        <v>16</v>
      </c>
      <c r="H1095" s="4">
        <v>64</v>
      </c>
      <c r="I1095" s="4">
        <v>3168</v>
      </c>
    </row>
    <row r="1096" spans="4:9" x14ac:dyDescent="0.4">
      <c r="D1096" s="4" t="s">
        <v>63</v>
      </c>
      <c r="E1096" s="4" t="s">
        <v>1873</v>
      </c>
      <c r="F1096" s="4" t="s">
        <v>1965</v>
      </c>
      <c r="G1096" s="4">
        <v>32</v>
      </c>
      <c r="H1096" s="4">
        <v>96</v>
      </c>
      <c r="I1096" s="4">
        <v>5280</v>
      </c>
    </row>
    <row r="1097" spans="4:9" x14ac:dyDescent="0.4">
      <c r="D1097" s="4" t="s">
        <v>63</v>
      </c>
      <c r="E1097" s="4" t="s">
        <v>1873</v>
      </c>
      <c r="F1097" s="4" t="s">
        <v>1999</v>
      </c>
      <c r="G1097" s="4">
        <v>28</v>
      </c>
      <c r="H1097" s="4">
        <v>48</v>
      </c>
      <c r="I1097" s="4">
        <v>2600</v>
      </c>
    </row>
    <row r="1098" spans="4:9" x14ac:dyDescent="0.4">
      <c r="D1098" s="4" t="s">
        <v>63</v>
      </c>
      <c r="E1098" s="4" t="s">
        <v>1873</v>
      </c>
      <c r="F1098" s="4" t="s">
        <v>1999</v>
      </c>
      <c r="G1098" s="4">
        <v>56</v>
      </c>
      <c r="H1098" s="4">
        <v>96</v>
      </c>
      <c r="I1098" s="4">
        <v>5200</v>
      </c>
    </row>
    <row r="1099" spans="4:9" x14ac:dyDescent="0.4">
      <c r="D1099" s="4" t="s">
        <v>63</v>
      </c>
      <c r="E1099" s="4" t="s">
        <v>1873</v>
      </c>
      <c r="F1099" s="4" t="s">
        <v>1991</v>
      </c>
      <c r="G1099" s="4">
        <v>4</v>
      </c>
      <c r="H1099" s="4">
        <v>20</v>
      </c>
      <c r="I1099" s="4">
        <v>2000</v>
      </c>
    </row>
    <row r="1100" spans="4:9" x14ac:dyDescent="0.4">
      <c r="D1100" s="4" t="s">
        <v>63</v>
      </c>
      <c r="E1100" s="4" t="s">
        <v>1873</v>
      </c>
      <c r="F1100" s="4" t="s">
        <v>1991</v>
      </c>
      <c r="G1100" s="4">
        <v>8</v>
      </c>
      <c r="H1100" s="4">
        <v>40</v>
      </c>
      <c r="I1100" s="4">
        <v>4000</v>
      </c>
    </row>
    <row r="1101" spans="4:9" x14ac:dyDescent="0.4">
      <c r="D1101" s="4" t="s">
        <v>63</v>
      </c>
      <c r="E1101" s="4" t="s">
        <v>1873</v>
      </c>
      <c r="F1101" s="4" t="s">
        <v>1990</v>
      </c>
      <c r="G1101" s="4">
        <v>4</v>
      </c>
      <c r="H1101" s="4">
        <v>20</v>
      </c>
      <c r="I1101" s="4">
        <v>975</v>
      </c>
    </row>
    <row r="1102" spans="4:9" x14ac:dyDescent="0.4">
      <c r="D1102" s="4" t="s">
        <v>63</v>
      </c>
      <c r="E1102" s="4" t="s">
        <v>1873</v>
      </c>
      <c r="F1102" s="4" t="s">
        <v>1990</v>
      </c>
      <c r="G1102" s="4">
        <v>8</v>
      </c>
      <c r="H1102" s="4">
        <v>32</v>
      </c>
      <c r="I1102" s="4">
        <v>2500</v>
      </c>
    </row>
    <row r="1103" spans="4:9" x14ac:dyDescent="0.4">
      <c r="D1103" s="4" t="s">
        <v>63</v>
      </c>
      <c r="E1103" s="4" t="s">
        <v>1873</v>
      </c>
      <c r="F1103" s="4" t="s">
        <v>1990</v>
      </c>
      <c r="G1103" s="4">
        <v>10</v>
      </c>
      <c r="H1103" s="4">
        <v>40</v>
      </c>
      <c r="I1103" s="4">
        <v>2000</v>
      </c>
    </row>
    <row r="1104" spans="4:9" x14ac:dyDescent="0.4">
      <c r="D1104" s="4" t="s">
        <v>63</v>
      </c>
      <c r="E1104" s="4" t="s">
        <v>1873</v>
      </c>
      <c r="F1104" s="4" t="s">
        <v>1990</v>
      </c>
      <c r="G1104" s="4">
        <v>20</v>
      </c>
      <c r="H1104" s="4">
        <v>80</v>
      </c>
      <c r="I1104" s="4">
        <v>4000</v>
      </c>
    </row>
    <row r="1105" spans="4:9" x14ac:dyDescent="0.4">
      <c r="D1105" s="4" t="s">
        <v>63</v>
      </c>
      <c r="E1105" s="4" t="s">
        <v>1873</v>
      </c>
      <c r="F1105" s="4" t="s">
        <v>1990</v>
      </c>
      <c r="G1105" s="4">
        <v>32</v>
      </c>
      <c r="H1105" s="4">
        <v>128</v>
      </c>
      <c r="I1105" s="4">
        <v>5500</v>
      </c>
    </row>
    <row r="1106" spans="4:9" x14ac:dyDescent="0.4">
      <c r="D1106" s="4" t="s">
        <v>63</v>
      </c>
      <c r="E1106" s="4" t="s">
        <v>1873</v>
      </c>
      <c r="F1106" s="4" t="s">
        <v>1990</v>
      </c>
      <c r="G1106" s="4">
        <v>40</v>
      </c>
      <c r="H1106" s="4">
        <v>160</v>
      </c>
      <c r="I1106" s="4">
        <v>8000</v>
      </c>
    </row>
    <row r="1107" spans="4:9" x14ac:dyDescent="0.4">
      <c r="D1107" s="4" t="s">
        <v>63</v>
      </c>
      <c r="E1107" s="4" t="s">
        <v>1873</v>
      </c>
      <c r="F1107" s="4" t="s">
        <v>1990</v>
      </c>
      <c r="G1107" s="4">
        <v>80</v>
      </c>
      <c r="H1107" s="4">
        <v>320</v>
      </c>
      <c r="I1107" s="4">
        <v>16000</v>
      </c>
    </row>
    <row r="1108" spans="4:9" x14ac:dyDescent="0.4">
      <c r="D1108" s="4" t="s">
        <v>63</v>
      </c>
      <c r="E1108" s="4" t="s">
        <v>1873</v>
      </c>
      <c r="F1108" s="4" t="s">
        <v>1989</v>
      </c>
      <c r="G1108" s="4">
        <v>6</v>
      </c>
      <c r="H1108" s="4">
        <v>56</v>
      </c>
      <c r="I1108" s="4">
        <v>4400</v>
      </c>
    </row>
    <row r="1109" spans="4:9" x14ac:dyDescent="0.4">
      <c r="D1109" s="4" t="s">
        <v>63</v>
      </c>
      <c r="E1109" s="4" t="s">
        <v>1873</v>
      </c>
      <c r="F1109" s="4" t="s">
        <v>1989</v>
      </c>
      <c r="G1109" s="4">
        <v>14</v>
      </c>
      <c r="H1109" s="4">
        <v>112</v>
      </c>
      <c r="I1109" s="4">
        <v>9000</v>
      </c>
    </row>
    <row r="1110" spans="4:9" x14ac:dyDescent="0.4">
      <c r="D1110" s="4" t="s">
        <v>63</v>
      </c>
      <c r="E1110" s="4" t="s">
        <v>1873</v>
      </c>
      <c r="F1110" s="4" t="s">
        <v>1989</v>
      </c>
      <c r="G1110" s="4">
        <v>28</v>
      </c>
      <c r="H1110" s="4">
        <v>224</v>
      </c>
      <c r="I1110" s="4">
        <v>18000</v>
      </c>
    </row>
    <row r="1111" spans="4:9" x14ac:dyDescent="0.4">
      <c r="D1111" s="4" t="s">
        <v>63</v>
      </c>
      <c r="E1111" s="4" t="s">
        <v>1873</v>
      </c>
      <c r="F1111" s="4" t="s">
        <v>1989</v>
      </c>
      <c r="G1111" s="4">
        <v>56</v>
      </c>
      <c r="H1111" s="4">
        <v>448</v>
      </c>
      <c r="I1111" s="4">
        <v>36000</v>
      </c>
    </row>
    <row r="1112" spans="4:9" x14ac:dyDescent="0.4">
      <c r="D1112" s="4" t="s">
        <v>63</v>
      </c>
      <c r="E1112" s="4" t="s">
        <v>1873</v>
      </c>
      <c r="F1112" s="4" t="s">
        <v>1993</v>
      </c>
      <c r="G1112" s="4">
        <v>8</v>
      </c>
      <c r="H1112" s="4">
        <v>40</v>
      </c>
      <c r="I1112" s="4">
        <v>5190</v>
      </c>
    </row>
    <row r="1113" spans="4:9" x14ac:dyDescent="0.4">
      <c r="D1113" s="4" t="s">
        <v>63</v>
      </c>
      <c r="E1113" s="4" t="s">
        <v>1873</v>
      </c>
      <c r="F1113" s="4" t="s">
        <v>1993</v>
      </c>
      <c r="G1113" s="4">
        <v>36</v>
      </c>
      <c r="H1113" s="4">
        <v>160</v>
      </c>
      <c r="I1113" s="4">
        <v>21000</v>
      </c>
    </row>
    <row r="1114" spans="4:9" x14ac:dyDescent="0.4">
      <c r="D1114" s="4" t="s">
        <v>63</v>
      </c>
      <c r="E1114" s="4" t="s">
        <v>1873</v>
      </c>
      <c r="F1114" s="4" t="s">
        <v>1993</v>
      </c>
      <c r="G1114" s="4">
        <v>72</v>
      </c>
      <c r="H1114" s="4">
        <v>320</v>
      </c>
      <c r="I1114" s="4">
        <v>42000</v>
      </c>
    </row>
    <row r="1115" spans="4:9" x14ac:dyDescent="0.4">
      <c r="D1115" s="4" t="s">
        <v>63</v>
      </c>
      <c r="E1115" s="4" t="s">
        <v>1873</v>
      </c>
      <c r="F1115" s="4" t="s">
        <v>1992</v>
      </c>
      <c r="G1115" s="4">
        <v>10</v>
      </c>
      <c r="H1115" s="4">
        <v>40</v>
      </c>
      <c r="I1115" s="4">
        <v>5750</v>
      </c>
    </row>
    <row r="1116" spans="4:9" x14ac:dyDescent="0.4">
      <c r="D1116" s="4" t="s">
        <v>63</v>
      </c>
      <c r="E1116" s="4" t="s">
        <v>1873</v>
      </c>
      <c r="F1116" s="4" t="s">
        <v>1992</v>
      </c>
      <c r="G1116" s="4">
        <v>20</v>
      </c>
      <c r="H1116" s="4">
        <v>80</v>
      </c>
      <c r="I1116" s="4">
        <v>11500</v>
      </c>
    </row>
    <row r="1117" spans="4:9" x14ac:dyDescent="0.4">
      <c r="D1117" s="4" t="s">
        <v>63</v>
      </c>
      <c r="E1117" s="4" t="s">
        <v>1873</v>
      </c>
      <c r="F1117" s="4" t="s">
        <v>1992</v>
      </c>
      <c r="G1117" s="4">
        <v>40</v>
      </c>
      <c r="H1117" s="4">
        <v>160</v>
      </c>
      <c r="I1117" s="4">
        <v>23000</v>
      </c>
    </row>
    <row r="1118" spans="4:9" x14ac:dyDescent="0.4">
      <c r="D1118" s="4" t="s">
        <v>63</v>
      </c>
      <c r="E1118" s="4" t="s">
        <v>1873</v>
      </c>
      <c r="F1118" s="4" t="s">
        <v>1992</v>
      </c>
      <c r="G1118" s="4">
        <v>80</v>
      </c>
      <c r="H1118" s="4">
        <v>320</v>
      </c>
      <c r="I1118" s="4">
        <v>46000</v>
      </c>
    </row>
    <row r="1119" spans="4:9" x14ac:dyDescent="0.4">
      <c r="D1119" s="4" t="s">
        <v>63</v>
      </c>
      <c r="E1119" s="4" t="s">
        <v>1873</v>
      </c>
      <c r="F1119" s="4" t="s">
        <v>1994</v>
      </c>
      <c r="G1119" s="4">
        <v>32</v>
      </c>
      <c r="H1119" s="4">
        <v>64</v>
      </c>
      <c r="I1119" s="4">
        <v>4600</v>
      </c>
    </row>
    <row r="1120" spans="4:9" x14ac:dyDescent="0.4">
      <c r="D1120" s="4" t="s">
        <v>63</v>
      </c>
      <c r="E1120" s="4" t="s">
        <v>1873</v>
      </c>
      <c r="F1120" s="4" t="s">
        <v>1994</v>
      </c>
      <c r="G1120" s="4">
        <v>90</v>
      </c>
      <c r="H1120" s="4">
        <v>226</v>
      </c>
      <c r="I1120" s="4">
        <v>9200</v>
      </c>
    </row>
    <row r="1121" spans="4:9" x14ac:dyDescent="0.4">
      <c r="D1121" s="4" t="s">
        <v>63</v>
      </c>
      <c r="E1121" s="4" t="s">
        <v>1873</v>
      </c>
      <c r="F1121" s="4" t="s">
        <v>1994</v>
      </c>
      <c r="G1121" s="4">
        <v>180</v>
      </c>
      <c r="H1121" s="4">
        <v>452</v>
      </c>
      <c r="I1121" s="4">
        <v>18400</v>
      </c>
    </row>
    <row r="1122" spans="4:9" x14ac:dyDescent="0.4">
      <c r="D1122" s="4" t="s">
        <v>63</v>
      </c>
      <c r="E1122" s="4" t="s">
        <v>1873</v>
      </c>
      <c r="F1122" s="4" t="s">
        <v>1988</v>
      </c>
      <c r="G1122" s="4">
        <v>16</v>
      </c>
      <c r="H1122" s="4">
        <v>96</v>
      </c>
      <c r="I1122" s="4">
        <v>13748</v>
      </c>
    </row>
    <row r="1123" spans="4:9" x14ac:dyDescent="0.4">
      <c r="D1123" s="4" t="s">
        <v>63</v>
      </c>
      <c r="E1123" s="4" t="s">
        <v>1873</v>
      </c>
      <c r="F1123" s="4" t="s">
        <v>1988</v>
      </c>
      <c r="G1123" s="4">
        <v>32</v>
      </c>
      <c r="H1123" s="4">
        <v>192</v>
      </c>
      <c r="I1123" s="4">
        <v>27496</v>
      </c>
    </row>
    <row r="1124" spans="4:9" x14ac:dyDescent="0.4">
      <c r="D1124" s="4" t="s">
        <v>63</v>
      </c>
      <c r="E1124" s="4" t="s">
        <v>1873</v>
      </c>
      <c r="F1124" s="4" t="s">
        <v>1988</v>
      </c>
      <c r="G1124" s="4">
        <v>82</v>
      </c>
      <c r="H1124" s="4">
        <v>474</v>
      </c>
      <c r="I1124" s="4">
        <v>57008</v>
      </c>
    </row>
    <row r="1125" spans="4:9" x14ac:dyDescent="0.4">
      <c r="D1125" s="4" t="s">
        <v>63</v>
      </c>
      <c r="E1125" s="4" t="s">
        <v>1873</v>
      </c>
      <c r="F1125" s="4" t="s">
        <v>1988</v>
      </c>
      <c r="G1125" s="4">
        <v>164</v>
      </c>
      <c r="H1125" s="4">
        <v>948</v>
      </c>
      <c r="I1125" s="4">
        <v>114016</v>
      </c>
    </row>
    <row r="1126" spans="4:9" x14ac:dyDescent="0.4">
      <c r="D1126" s="4" t="s">
        <v>63</v>
      </c>
      <c r="E1126" s="4" t="s">
        <v>1873</v>
      </c>
      <c r="F1126" s="4" t="s">
        <v>1996</v>
      </c>
      <c r="G1126" s="4">
        <v>10</v>
      </c>
      <c r="H1126" s="4">
        <v>88</v>
      </c>
      <c r="I1126" s="4">
        <v>5225</v>
      </c>
    </row>
    <row r="1127" spans="4:9" x14ac:dyDescent="0.4">
      <c r="D1127" s="4" t="s">
        <v>63</v>
      </c>
      <c r="E1127" s="4" t="s">
        <v>1873</v>
      </c>
      <c r="F1127" s="4" t="s">
        <v>1996</v>
      </c>
      <c r="G1127" s="4">
        <v>22</v>
      </c>
      <c r="H1127" s="4">
        <v>176</v>
      </c>
      <c r="I1127" s="4">
        <v>10500</v>
      </c>
    </row>
    <row r="1128" spans="4:9" x14ac:dyDescent="0.4">
      <c r="D1128" s="4" t="s">
        <v>63</v>
      </c>
      <c r="E1128" s="4" t="s">
        <v>1873</v>
      </c>
      <c r="F1128" s="4" t="s">
        <v>1996</v>
      </c>
      <c r="G1128" s="4">
        <v>44</v>
      </c>
      <c r="H1128" s="4">
        <v>352</v>
      </c>
      <c r="I1128" s="4">
        <v>21000</v>
      </c>
    </row>
    <row r="1129" spans="4:9" x14ac:dyDescent="0.4">
      <c r="D1129" s="4" t="s">
        <v>63</v>
      </c>
      <c r="E1129" s="4" t="s">
        <v>1873</v>
      </c>
      <c r="F1129" s="4" t="s">
        <v>1979</v>
      </c>
      <c r="G1129" s="4">
        <v>8</v>
      </c>
      <c r="H1129" s="4">
        <v>32</v>
      </c>
      <c r="I1129" s="4">
        <v>1584</v>
      </c>
    </row>
    <row r="1130" spans="4:9" x14ac:dyDescent="0.4">
      <c r="D1130" s="4" t="s">
        <v>63</v>
      </c>
      <c r="E1130" s="4" t="s">
        <v>1873</v>
      </c>
      <c r="F1130" s="4" t="s">
        <v>1979</v>
      </c>
      <c r="G1130" s="4">
        <v>16</v>
      </c>
      <c r="H1130" s="4">
        <v>64</v>
      </c>
      <c r="I1130" s="4">
        <v>3168</v>
      </c>
    </row>
    <row r="1131" spans="4:9" x14ac:dyDescent="0.4">
      <c r="D1131" s="4" t="s">
        <v>63</v>
      </c>
      <c r="E1131" s="4" t="s">
        <v>1873</v>
      </c>
      <c r="F1131" s="4" t="s">
        <v>1979</v>
      </c>
      <c r="G1131" s="4">
        <v>32</v>
      </c>
      <c r="H1131" s="4">
        <v>128</v>
      </c>
      <c r="I1131" s="4">
        <v>5856</v>
      </c>
    </row>
    <row r="1132" spans="4:9" x14ac:dyDescent="0.4">
      <c r="D1132" s="4" t="s">
        <v>63</v>
      </c>
      <c r="E1132" s="4" t="s">
        <v>1873</v>
      </c>
      <c r="F1132" s="4" t="s">
        <v>1979</v>
      </c>
      <c r="G1132" s="4">
        <v>64</v>
      </c>
      <c r="H1132" s="4">
        <v>256</v>
      </c>
      <c r="I1132" s="4">
        <v>11712</v>
      </c>
    </row>
    <row r="1133" spans="4:9" x14ac:dyDescent="0.4">
      <c r="D1133" s="4" t="s">
        <v>63</v>
      </c>
      <c r="E1133" s="4" t="s">
        <v>1873</v>
      </c>
      <c r="F1133" s="4" t="s">
        <v>1979</v>
      </c>
      <c r="G1133" s="4">
        <v>84</v>
      </c>
      <c r="H1133" s="4">
        <v>320</v>
      </c>
      <c r="I1133" s="4">
        <v>14104</v>
      </c>
    </row>
    <row r="1134" spans="4:9" x14ac:dyDescent="0.4">
      <c r="D1134" s="4" t="s">
        <v>63</v>
      </c>
      <c r="E1134" s="4" t="s">
        <v>1873</v>
      </c>
      <c r="F1134" s="4" t="s">
        <v>1980</v>
      </c>
      <c r="G1134" s="4">
        <v>8</v>
      </c>
      <c r="H1134" s="4">
        <v>32</v>
      </c>
      <c r="I1134" s="4">
        <v>1404</v>
      </c>
    </row>
    <row r="1135" spans="4:9" x14ac:dyDescent="0.4">
      <c r="D1135" s="4" t="s">
        <v>63</v>
      </c>
      <c r="E1135" s="4" t="s">
        <v>1873</v>
      </c>
      <c r="F1135" s="4" t="s">
        <v>1980</v>
      </c>
      <c r="G1135" s="4">
        <v>16</v>
      </c>
      <c r="H1135" s="4">
        <v>64</v>
      </c>
      <c r="I1135" s="4">
        <v>2808</v>
      </c>
    </row>
    <row r="1136" spans="4:9" x14ac:dyDescent="0.4">
      <c r="D1136" s="4" t="s">
        <v>63</v>
      </c>
      <c r="E1136" s="4" t="s">
        <v>1873</v>
      </c>
      <c r="F1136" s="4" t="s">
        <v>1980</v>
      </c>
      <c r="G1136" s="4">
        <v>24</v>
      </c>
      <c r="H1136" s="4">
        <v>96</v>
      </c>
      <c r="I1136" s="4">
        <v>4212</v>
      </c>
    </row>
    <row r="1137" spans="4:9" x14ac:dyDescent="0.4">
      <c r="D1137" s="4" t="s">
        <v>63</v>
      </c>
      <c r="E1137" s="4" t="s">
        <v>1873</v>
      </c>
      <c r="F1137" s="4" t="s">
        <v>1980</v>
      </c>
      <c r="G1137" s="4">
        <v>32</v>
      </c>
      <c r="H1137" s="4">
        <v>128</v>
      </c>
      <c r="I1137" s="4">
        <v>5616</v>
      </c>
    </row>
    <row r="1138" spans="4:9" x14ac:dyDescent="0.4">
      <c r="D1138" s="4" t="s">
        <v>63</v>
      </c>
      <c r="E1138" s="4" t="s">
        <v>1873</v>
      </c>
      <c r="F1138" s="4" t="s">
        <v>1980</v>
      </c>
      <c r="G1138" s="4">
        <v>64</v>
      </c>
      <c r="H1138" s="4">
        <v>256</v>
      </c>
      <c r="I1138" s="4">
        <v>11232</v>
      </c>
    </row>
    <row r="1139" spans="4:9" x14ac:dyDescent="0.4">
      <c r="D1139" s="4" t="s">
        <v>63</v>
      </c>
      <c r="E1139" s="4" t="s">
        <v>1873</v>
      </c>
      <c r="F1139" s="4" t="s">
        <v>1980</v>
      </c>
      <c r="G1139" s="4">
        <v>76</v>
      </c>
      <c r="H1139" s="4">
        <v>320</v>
      </c>
      <c r="I1139" s="4">
        <v>14456</v>
      </c>
    </row>
    <row r="1140" spans="4:9" x14ac:dyDescent="0.4">
      <c r="D1140" s="4" t="s">
        <v>63</v>
      </c>
      <c r="E1140" s="4" t="s">
        <v>1873</v>
      </c>
      <c r="F1140" s="4" t="s">
        <v>1998</v>
      </c>
      <c r="G1140" s="4">
        <v>56</v>
      </c>
      <c r="H1140" s="4">
        <v>224</v>
      </c>
      <c r="I1140" s="4">
        <v>8160</v>
      </c>
    </row>
    <row r="1141" spans="4:9" x14ac:dyDescent="0.4">
      <c r="D1141" s="4" t="s">
        <v>63</v>
      </c>
      <c r="E1141" s="4" t="s">
        <v>1873</v>
      </c>
      <c r="F1141" s="4" t="s">
        <v>1968</v>
      </c>
      <c r="G1141" s="4">
        <v>80</v>
      </c>
      <c r="H1141" s="4">
        <v>384</v>
      </c>
      <c r="I1141" s="4">
        <v>14096</v>
      </c>
    </row>
    <row r="1142" spans="4:9" x14ac:dyDescent="0.4">
      <c r="D1142" s="4" t="s">
        <v>63</v>
      </c>
      <c r="E1142" s="4" t="s">
        <v>1873</v>
      </c>
      <c r="F1142" s="4" t="s">
        <v>1978</v>
      </c>
      <c r="G1142" s="4">
        <v>80</v>
      </c>
      <c r="H1142" s="4">
        <v>384</v>
      </c>
      <c r="I1142" s="4">
        <v>16376</v>
      </c>
    </row>
    <row r="1143" spans="4:9" x14ac:dyDescent="0.4">
      <c r="D1143" s="4" t="s">
        <v>63</v>
      </c>
      <c r="E1143" s="4" t="s">
        <v>1873</v>
      </c>
      <c r="F1143" s="4" t="s">
        <v>1997</v>
      </c>
      <c r="G1143" s="4">
        <v>96</v>
      </c>
      <c r="H1143" s="4">
        <v>192</v>
      </c>
      <c r="I1143" s="4">
        <v>18500</v>
      </c>
    </row>
    <row r="1144" spans="4:9" x14ac:dyDescent="0.4">
      <c r="D1144" s="4" t="s">
        <v>63</v>
      </c>
      <c r="E1144" s="4" t="s">
        <v>1873</v>
      </c>
      <c r="F1144" s="4" t="s">
        <v>1956</v>
      </c>
      <c r="G1144" s="4">
        <v>96</v>
      </c>
      <c r="H1144" s="4">
        <v>384</v>
      </c>
      <c r="I1144" s="4">
        <v>12884</v>
      </c>
    </row>
    <row r="1145" spans="4:9" x14ac:dyDescent="0.4">
      <c r="D1145" s="4" t="s">
        <v>63</v>
      </c>
      <c r="E1145" s="4" t="s">
        <v>1873</v>
      </c>
      <c r="F1145" s="4" t="s">
        <v>1995</v>
      </c>
      <c r="G1145" s="4">
        <v>96</v>
      </c>
      <c r="H1145" s="4">
        <v>384</v>
      </c>
      <c r="I1145" s="4">
        <v>25248</v>
      </c>
    </row>
    <row r="1146" spans="4:9" x14ac:dyDescent="0.4">
      <c r="D1146" s="4" t="s">
        <v>63</v>
      </c>
      <c r="E1146" s="4" t="s">
        <v>1873</v>
      </c>
      <c r="F1146" s="4" t="s">
        <v>2000</v>
      </c>
      <c r="G1146" s="4">
        <v>96</v>
      </c>
      <c r="H1146" s="4">
        <v>384</v>
      </c>
      <c r="I1146" s="4">
        <v>50200</v>
      </c>
    </row>
    <row r="1147" spans="4:9" x14ac:dyDescent="0.4">
      <c r="D1147" s="4" t="s">
        <v>206</v>
      </c>
      <c r="E1147" s="4" t="s">
        <v>11</v>
      </c>
      <c r="F1147" s="4" t="s">
        <v>2325</v>
      </c>
      <c r="G1147" s="4"/>
      <c r="H1147" s="4">
        <v>1</v>
      </c>
      <c r="I1147" s="4">
        <v>38</v>
      </c>
    </row>
    <row r="1148" spans="4:9" x14ac:dyDescent="0.4">
      <c r="D1148" s="4" t="s">
        <v>206</v>
      </c>
      <c r="E1148" s="4" t="s">
        <v>11</v>
      </c>
      <c r="F1148" s="4" t="s">
        <v>2325</v>
      </c>
      <c r="G1148" s="4"/>
      <c r="H1148" s="4">
        <v>2</v>
      </c>
      <c r="I1148" s="4">
        <v>76</v>
      </c>
    </row>
    <row r="1149" spans="4:9" x14ac:dyDescent="0.4">
      <c r="D1149" s="4" t="s">
        <v>206</v>
      </c>
      <c r="E1149" s="4" t="s">
        <v>11</v>
      </c>
      <c r="F1149" s="4" t="s">
        <v>2325</v>
      </c>
      <c r="G1149" s="4"/>
      <c r="H1149" s="4">
        <v>4</v>
      </c>
      <c r="I1149" s="4">
        <v>152</v>
      </c>
    </row>
    <row r="1150" spans="4:9" x14ac:dyDescent="0.4">
      <c r="D1150" s="4" t="s">
        <v>206</v>
      </c>
      <c r="E1150" s="4" t="s">
        <v>11</v>
      </c>
      <c r="F1150" s="4" t="s">
        <v>2325</v>
      </c>
      <c r="G1150" s="4"/>
      <c r="H1150" s="4">
        <v>8</v>
      </c>
      <c r="I1150" s="4">
        <v>304</v>
      </c>
    </row>
    <row r="1151" spans="4:9" x14ac:dyDescent="0.4">
      <c r="D1151" s="4" t="s">
        <v>206</v>
      </c>
      <c r="E1151" s="4" t="s">
        <v>11</v>
      </c>
      <c r="F1151" s="4" t="s">
        <v>2325</v>
      </c>
      <c r="G1151" s="4"/>
      <c r="H1151" s="4">
        <v>12</v>
      </c>
      <c r="I1151" s="4">
        <v>456</v>
      </c>
    </row>
    <row r="1152" spans="4:9" x14ac:dyDescent="0.4">
      <c r="D1152" s="4" t="s">
        <v>206</v>
      </c>
      <c r="E1152" s="4" t="s">
        <v>11</v>
      </c>
      <c r="F1152" s="4" t="s">
        <v>2325</v>
      </c>
      <c r="G1152" s="4"/>
      <c r="H1152" s="4">
        <v>16</v>
      </c>
      <c r="I1152" s="4">
        <v>608</v>
      </c>
    </row>
    <row r="1153" spans="4:9" x14ac:dyDescent="0.4">
      <c r="D1153" s="4" t="s">
        <v>206</v>
      </c>
      <c r="E1153" s="4" t="s">
        <v>11</v>
      </c>
      <c r="F1153" s="4" t="s">
        <v>2325</v>
      </c>
      <c r="G1153" s="4"/>
      <c r="H1153" s="4">
        <v>20</v>
      </c>
      <c r="I1153" s="4">
        <v>760</v>
      </c>
    </row>
    <row r="1154" spans="4:9" x14ac:dyDescent="0.4">
      <c r="D1154" s="4" t="s">
        <v>206</v>
      </c>
      <c r="E1154" s="4" t="s">
        <v>11</v>
      </c>
      <c r="F1154" s="4" t="s">
        <v>2325</v>
      </c>
      <c r="G1154" s="4"/>
      <c r="H1154" s="4">
        <v>24</v>
      </c>
      <c r="I1154" s="4">
        <v>912</v>
      </c>
    </row>
    <row r="1155" spans="4:9" x14ac:dyDescent="0.4">
      <c r="D1155" s="4" t="s">
        <v>206</v>
      </c>
      <c r="E1155" s="4" t="s">
        <v>11</v>
      </c>
      <c r="F1155" s="4" t="s">
        <v>2325</v>
      </c>
      <c r="G1155" s="4"/>
      <c r="H1155" s="4">
        <v>32</v>
      </c>
      <c r="I1155" s="4">
        <v>1216</v>
      </c>
    </row>
    <row r="1156" spans="4:9" x14ac:dyDescent="0.4">
      <c r="D1156" s="4" t="s">
        <v>206</v>
      </c>
      <c r="E1156" s="4" t="s">
        <v>11</v>
      </c>
      <c r="F1156" s="4" t="s">
        <v>2325</v>
      </c>
      <c r="G1156" s="4"/>
      <c r="H1156" s="4">
        <v>40</v>
      </c>
      <c r="I1156" s="4">
        <v>1520</v>
      </c>
    </row>
    <row r="1157" spans="4:9" x14ac:dyDescent="0.4">
      <c r="D1157" s="4" t="s">
        <v>206</v>
      </c>
      <c r="E1157" s="4" t="s">
        <v>11</v>
      </c>
      <c r="F1157" s="4" t="s">
        <v>2325</v>
      </c>
      <c r="G1157" s="4"/>
      <c r="H1157" s="4">
        <v>48</v>
      </c>
      <c r="I1157" s="4">
        <v>1824</v>
      </c>
    </row>
    <row r="1158" spans="4:9" x14ac:dyDescent="0.4">
      <c r="D1158" s="4" t="s">
        <v>206</v>
      </c>
      <c r="E1158" s="4" t="s">
        <v>11</v>
      </c>
      <c r="F1158" s="4" t="s">
        <v>2325</v>
      </c>
      <c r="G1158" s="4"/>
      <c r="H1158" s="4">
        <v>64</v>
      </c>
      <c r="I1158" s="4">
        <v>2432</v>
      </c>
    </row>
    <row r="1159" spans="4:9" x14ac:dyDescent="0.4">
      <c r="D1159" s="4" t="s">
        <v>206</v>
      </c>
      <c r="E1159" s="4" t="s">
        <v>11</v>
      </c>
      <c r="F1159" s="4" t="s">
        <v>2326</v>
      </c>
      <c r="G1159" s="4"/>
      <c r="H1159" s="4">
        <v>2</v>
      </c>
      <c r="I1159" s="4">
        <v>84</v>
      </c>
    </row>
    <row r="1160" spans="4:9" x14ac:dyDescent="0.4">
      <c r="D1160" s="4" t="s">
        <v>206</v>
      </c>
      <c r="E1160" s="4" t="s">
        <v>11</v>
      </c>
      <c r="F1160" s="4" t="s">
        <v>2326</v>
      </c>
      <c r="G1160" s="4"/>
      <c r="H1160" s="4">
        <v>4</v>
      </c>
      <c r="I1160" s="4">
        <v>168</v>
      </c>
    </row>
    <row r="1161" spans="4:9" x14ac:dyDescent="0.4">
      <c r="D1161" s="4" t="s">
        <v>206</v>
      </c>
      <c r="E1161" s="4" t="s">
        <v>11</v>
      </c>
      <c r="F1161" s="4" t="s">
        <v>2326</v>
      </c>
      <c r="G1161" s="4"/>
      <c r="H1161" s="4">
        <v>12</v>
      </c>
      <c r="I1161" s="4">
        <v>504</v>
      </c>
    </row>
    <row r="1162" spans="4:9" x14ac:dyDescent="0.4">
      <c r="D1162" s="4" t="s">
        <v>206</v>
      </c>
      <c r="E1162" s="4" t="s">
        <v>11</v>
      </c>
      <c r="F1162" s="4" t="s">
        <v>2326</v>
      </c>
      <c r="G1162" s="4"/>
      <c r="H1162" s="4">
        <v>20</v>
      </c>
      <c r="I1162" s="4">
        <v>840</v>
      </c>
    </row>
    <row r="1163" spans="4:9" x14ac:dyDescent="0.4">
      <c r="D1163" s="4" t="s">
        <v>206</v>
      </c>
      <c r="E1163" s="4" t="s">
        <v>11</v>
      </c>
      <c r="F1163" s="4" t="s">
        <v>2326</v>
      </c>
      <c r="G1163" s="4"/>
      <c r="H1163" s="4">
        <v>32</v>
      </c>
      <c r="I1163" s="4">
        <v>1344</v>
      </c>
    </row>
    <row r="1164" spans="4:9" x14ac:dyDescent="0.4">
      <c r="D1164" s="4" t="s">
        <v>206</v>
      </c>
      <c r="E1164" s="4" t="s">
        <v>11</v>
      </c>
      <c r="F1164" s="4" t="s">
        <v>2326</v>
      </c>
      <c r="G1164" s="4"/>
      <c r="H1164" s="4">
        <v>64</v>
      </c>
      <c r="I1164" s="4">
        <v>2688</v>
      </c>
    </row>
    <row r="1165" spans="4:9" x14ac:dyDescent="0.4">
      <c r="D1165" s="4" t="s">
        <v>206</v>
      </c>
      <c r="E1165" s="4" t="s">
        <v>11</v>
      </c>
      <c r="F1165" s="4" t="s">
        <v>2326</v>
      </c>
      <c r="G1165" s="4"/>
      <c r="H1165" s="4">
        <v>96</v>
      </c>
      <c r="I1165" s="4">
        <v>4032</v>
      </c>
    </row>
    <row r="1166" spans="4:9" x14ac:dyDescent="0.4">
      <c r="D1166" s="4" t="s">
        <v>206</v>
      </c>
      <c r="E1166" s="4" t="s">
        <v>11</v>
      </c>
      <c r="F1166" s="4" t="s">
        <v>2326</v>
      </c>
      <c r="G1166" s="4"/>
      <c r="H1166" s="4">
        <v>128</v>
      </c>
      <c r="I1166" s="4">
        <v>5376</v>
      </c>
    </row>
    <row r="1167" spans="4:9" x14ac:dyDescent="0.4">
      <c r="D1167" s="4" t="s">
        <v>206</v>
      </c>
      <c r="E1167" s="4" t="s">
        <v>11</v>
      </c>
      <c r="F1167" s="4" t="s">
        <v>2326</v>
      </c>
      <c r="G1167" s="4"/>
      <c r="H1167" s="4">
        <v>256</v>
      </c>
      <c r="I1167" s="4">
        <v>10752</v>
      </c>
    </row>
    <row r="1168" spans="4:9" x14ac:dyDescent="0.4">
      <c r="D1168" s="4" t="s">
        <v>206</v>
      </c>
      <c r="E1168" s="4" t="s">
        <v>11</v>
      </c>
      <c r="F1168" s="4" t="s">
        <v>2326</v>
      </c>
      <c r="G1168" s="4"/>
      <c r="H1168" s="4">
        <v>384</v>
      </c>
      <c r="I1168" s="4">
        <v>16128</v>
      </c>
    </row>
    <row r="1169" spans="4:9" x14ac:dyDescent="0.4">
      <c r="D1169" s="4" t="s">
        <v>206</v>
      </c>
      <c r="E1169" s="4" t="s">
        <v>11</v>
      </c>
      <c r="F1169" s="4" t="s">
        <v>2326</v>
      </c>
      <c r="G1169" s="4"/>
      <c r="H1169" s="4">
        <v>512</v>
      </c>
      <c r="I1169" s="4">
        <v>21504</v>
      </c>
    </row>
    <row r="1170" spans="4:9" x14ac:dyDescent="0.4">
      <c r="D1170" s="4" t="s">
        <v>206</v>
      </c>
      <c r="E1170" s="4" t="s">
        <v>11</v>
      </c>
      <c r="F1170" s="4" t="s">
        <v>2326</v>
      </c>
      <c r="G1170" s="4"/>
      <c r="H1170" s="4">
        <v>1024</v>
      </c>
      <c r="I1170" s="4">
        <v>43008</v>
      </c>
    </row>
    <row r="1171" spans="4:9" x14ac:dyDescent="0.4">
      <c r="D1171" s="4" t="s">
        <v>206</v>
      </c>
      <c r="E1171" s="4" t="s">
        <v>11</v>
      </c>
      <c r="F1171" s="4" t="s">
        <v>2326</v>
      </c>
      <c r="G1171" s="4"/>
      <c r="H1171" s="4">
        <v>2048</v>
      </c>
      <c r="I1171" s="4">
        <v>86016</v>
      </c>
    </row>
    <row r="1172" spans="4:9" x14ac:dyDescent="0.4">
      <c r="D1172" s="4" t="s">
        <v>206</v>
      </c>
      <c r="E1172" s="4" t="s">
        <v>11</v>
      </c>
      <c r="F1172" s="4" t="s">
        <v>2326</v>
      </c>
      <c r="G1172" s="4"/>
      <c r="H1172" s="4">
        <v>3072</v>
      </c>
      <c r="I1172" s="4">
        <v>129024</v>
      </c>
    </row>
    <row r="1173" spans="4:9" x14ac:dyDescent="0.4">
      <c r="D1173" s="4" t="s">
        <v>206</v>
      </c>
      <c r="E1173" s="4" t="s">
        <v>11</v>
      </c>
      <c r="F1173" s="4" t="s">
        <v>2326</v>
      </c>
      <c r="G1173" s="4"/>
      <c r="H1173" s="4">
        <v>4096</v>
      </c>
      <c r="I1173" s="4">
        <v>172032</v>
      </c>
    </row>
    <row r="1174" spans="4:9" x14ac:dyDescent="0.4">
      <c r="D1174" s="4" t="s">
        <v>2260</v>
      </c>
      <c r="E1174" s="4" t="s">
        <v>1873</v>
      </c>
      <c r="F1174" s="4" t="s">
        <v>2261</v>
      </c>
      <c r="G1174" s="4">
        <v>2</v>
      </c>
      <c r="H1174" s="4">
        <v>4</v>
      </c>
      <c r="I1174" s="4">
        <v>211.6</v>
      </c>
    </row>
    <row r="1175" spans="4:9" x14ac:dyDescent="0.4">
      <c r="D1175" s="4" t="s">
        <v>2260</v>
      </c>
      <c r="E1175" s="4" t="s">
        <v>11</v>
      </c>
      <c r="F1175" s="4" t="s">
        <v>2261</v>
      </c>
      <c r="G1175" s="4">
        <v>2</v>
      </c>
      <c r="H1175" s="4">
        <v>4</v>
      </c>
      <c r="I1175" s="4">
        <v>211.6</v>
      </c>
    </row>
    <row r="1176" spans="4:9" x14ac:dyDescent="0.4">
      <c r="D1176" s="4" t="s">
        <v>2260</v>
      </c>
      <c r="E1176" s="4" t="s">
        <v>1872</v>
      </c>
      <c r="F1176" s="4" t="s">
        <v>2261</v>
      </c>
      <c r="G1176" s="4">
        <v>2</v>
      </c>
      <c r="H1176" s="4">
        <v>4</v>
      </c>
      <c r="I1176" s="4">
        <v>211.6</v>
      </c>
    </row>
    <row r="1177" spans="4:9" x14ac:dyDescent="0.4">
      <c r="D1177" s="4" t="s">
        <v>2260</v>
      </c>
      <c r="E1177" s="4" t="s">
        <v>1873</v>
      </c>
      <c r="F1177" s="4" t="s">
        <v>2261</v>
      </c>
      <c r="G1177" s="4">
        <v>2</v>
      </c>
      <c r="H1177" s="4">
        <v>8</v>
      </c>
      <c r="I1177" s="4">
        <v>317.39999999999998</v>
      </c>
    </row>
    <row r="1178" spans="4:9" x14ac:dyDescent="0.4">
      <c r="D1178" s="4" t="s">
        <v>2260</v>
      </c>
      <c r="E1178" s="4" t="s">
        <v>11</v>
      </c>
      <c r="F1178" s="4" t="s">
        <v>2261</v>
      </c>
      <c r="G1178" s="4">
        <v>2</v>
      </c>
      <c r="H1178" s="4">
        <v>8</v>
      </c>
      <c r="I1178" s="4">
        <v>317.39999999999998</v>
      </c>
    </row>
    <row r="1179" spans="4:9" x14ac:dyDescent="0.4">
      <c r="D1179" s="4" t="s">
        <v>2260</v>
      </c>
      <c r="E1179" s="4" t="s">
        <v>1872</v>
      </c>
      <c r="F1179" s="4" t="s">
        <v>2261</v>
      </c>
      <c r="G1179" s="4">
        <v>2</v>
      </c>
      <c r="H1179" s="4">
        <v>8</v>
      </c>
      <c r="I1179" s="4">
        <v>317.39999999999998</v>
      </c>
    </row>
    <row r="1180" spans="4:9" x14ac:dyDescent="0.4">
      <c r="D1180" s="4" t="s">
        <v>2260</v>
      </c>
      <c r="E1180" s="4" t="s">
        <v>1873</v>
      </c>
      <c r="F1180" s="4" t="s">
        <v>2261</v>
      </c>
      <c r="G1180" s="4">
        <v>4</v>
      </c>
      <c r="H1180" s="4">
        <v>8</v>
      </c>
      <c r="I1180" s="4">
        <v>423.2</v>
      </c>
    </row>
    <row r="1181" spans="4:9" x14ac:dyDescent="0.4">
      <c r="D1181" s="4" t="s">
        <v>2260</v>
      </c>
      <c r="E1181" s="4" t="s">
        <v>11</v>
      </c>
      <c r="F1181" s="4" t="s">
        <v>2261</v>
      </c>
      <c r="G1181" s="4">
        <v>4</v>
      </c>
      <c r="H1181" s="4">
        <v>8</v>
      </c>
      <c r="I1181" s="4">
        <v>423.2</v>
      </c>
    </row>
    <row r="1182" spans="4:9" x14ac:dyDescent="0.4">
      <c r="D1182" s="4" t="s">
        <v>2260</v>
      </c>
      <c r="E1182" s="4" t="s">
        <v>1872</v>
      </c>
      <c r="F1182" s="4" t="s">
        <v>2261</v>
      </c>
      <c r="G1182" s="4">
        <v>4</v>
      </c>
      <c r="H1182" s="4">
        <v>8</v>
      </c>
      <c r="I1182" s="4">
        <v>423.2</v>
      </c>
    </row>
    <row r="1183" spans="4:9" x14ac:dyDescent="0.4">
      <c r="D1183" s="4" t="s">
        <v>2260</v>
      </c>
      <c r="E1183" s="4" t="s">
        <v>1873</v>
      </c>
      <c r="F1183" s="4" t="s">
        <v>2261</v>
      </c>
      <c r="G1183" s="4">
        <v>4</v>
      </c>
      <c r="H1183" s="4">
        <v>16</v>
      </c>
      <c r="I1183" s="4">
        <v>634.79999999999995</v>
      </c>
    </row>
    <row r="1184" spans="4:9" x14ac:dyDescent="0.4">
      <c r="D1184" s="4" t="s">
        <v>2260</v>
      </c>
      <c r="E1184" s="4" t="s">
        <v>11</v>
      </c>
      <c r="F1184" s="4" t="s">
        <v>2261</v>
      </c>
      <c r="G1184" s="4">
        <v>4</v>
      </c>
      <c r="H1184" s="4">
        <v>16</v>
      </c>
      <c r="I1184" s="4">
        <v>634.79999999999995</v>
      </c>
    </row>
    <row r="1185" spans="4:9" x14ac:dyDescent="0.4">
      <c r="D1185" s="4" t="s">
        <v>2260</v>
      </c>
      <c r="E1185" s="4" t="s">
        <v>1872</v>
      </c>
      <c r="F1185" s="4" t="s">
        <v>2261</v>
      </c>
      <c r="G1185" s="4">
        <v>4</v>
      </c>
      <c r="H1185" s="4">
        <v>16</v>
      </c>
      <c r="I1185" s="4">
        <v>634.79999999999995</v>
      </c>
    </row>
    <row r="1186" spans="4:9" x14ac:dyDescent="0.4">
      <c r="D1186" s="4" t="s">
        <v>2260</v>
      </c>
      <c r="E1186" s="4" t="s">
        <v>1873</v>
      </c>
      <c r="F1186" s="4" t="s">
        <v>2261</v>
      </c>
      <c r="G1186" s="4">
        <v>8</v>
      </c>
      <c r="H1186" s="4">
        <v>16</v>
      </c>
      <c r="I1186" s="4">
        <v>846.4</v>
      </c>
    </row>
    <row r="1187" spans="4:9" x14ac:dyDescent="0.4">
      <c r="D1187" s="4" t="s">
        <v>2260</v>
      </c>
      <c r="E1187" s="4" t="s">
        <v>11</v>
      </c>
      <c r="F1187" s="4" t="s">
        <v>2261</v>
      </c>
      <c r="G1187" s="4">
        <v>8</v>
      </c>
      <c r="H1187" s="4">
        <v>16</v>
      </c>
      <c r="I1187" s="4">
        <v>846.4</v>
      </c>
    </row>
    <row r="1188" spans="4:9" x14ac:dyDescent="0.4">
      <c r="D1188" s="4" t="s">
        <v>2260</v>
      </c>
      <c r="E1188" s="4" t="s">
        <v>1872</v>
      </c>
      <c r="F1188" s="4" t="s">
        <v>2261</v>
      </c>
      <c r="G1188" s="4">
        <v>8</v>
      </c>
      <c r="H1188" s="4">
        <v>16</v>
      </c>
      <c r="I1188" s="4">
        <v>846.4</v>
      </c>
    </row>
    <row r="1189" spans="4:9" x14ac:dyDescent="0.4">
      <c r="D1189" s="4" t="s">
        <v>2260</v>
      </c>
      <c r="E1189" s="4" t="s">
        <v>1873</v>
      </c>
      <c r="F1189" s="4" t="s">
        <v>2261</v>
      </c>
      <c r="G1189" s="4">
        <v>8</v>
      </c>
      <c r="H1189" s="4">
        <v>32</v>
      </c>
      <c r="I1189" s="4">
        <v>1269.5999999999999</v>
      </c>
    </row>
    <row r="1190" spans="4:9" x14ac:dyDescent="0.4">
      <c r="D1190" s="4" t="s">
        <v>2260</v>
      </c>
      <c r="E1190" s="4" t="s">
        <v>11</v>
      </c>
      <c r="F1190" s="4" t="s">
        <v>2261</v>
      </c>
      <c r="G1190" s="4">
        <v>8</v>
      </c>
      <c r="H1190" s="4">
        <v>32</v>
      </c>
      <c r="I1190" s="4">
        <v>1269.5999999999999</v>
      </c>
    </row>
    <row r="1191" spans="4:9" x14ac:dyDescent="0.4">
      <c r="D1191" s="4" t="s">
        <v>2260</v>
      </c>
      <c r="E1191" s="4" t="s">
        <v>1872</v>
      </c>
      <c r="F1191" s="4" t="s">
        <v>2261</v>
      </c>
      <c r="G1191" s="4">
        <v>8</v>
      </c>
      <c r="H1191" s="4">
        <v>32</v>
      </c>
      <c r="I1191" s="4">
        <v>1269.5999999999999</v>
      </c>
    </row>
    <row r="1192" spans="4:9" x14ac:dyDescent="0.4">
      <c r="D1192" s="4" t="s">
        <v>2260</v>
      </c>
      <c r="E1192" s="4" t="s">
        <v>1873</v>
      </c>
      <c r="F1192" s="4" t="s">
        <v>2261</v>
      </c>
      <c r="G1192" s="4">
        <v>16</v>
      </c>
      <c r="H1192" s="4">
        <v>32</v>
      </c>
      <c r="I1192" s="4">
        <v>1692.8</v>
      </c>
    </row>
    <row r="1193" spans="4:9" x14ac:dyDescent="0.4">
      <c r="D1193" s="4" t="s">
        <v>2260</v>
      </c>
      <c r="E1193" s="4" t="s">
        <v>11</v>
      </c>
      <c r="F1193" s="4" t="s">
        <v>2261</v>
      </c>
      <c r="G1193" s="4">
        <v>16</v>
      </c>
      <c r="H1193" s="4">
        <v>32</v>
      </c>
      <c r="I1193" s="4">
        <v>1692.8</v>
      </c>
    </row>
    <row r="1194" spans="4:9" x14ac:dyDescent="0.4">
      <c r="D1194" s="4" t="s">
        <v>2260</v>
      </c>
      <c r="E1194" s="4" t="s">
        <v>1872</v>
      </c>
      <c r="F1194" s="4" t="s">
        <v>2261</v>
      </c>
      <c r="G1194" s="4">
        <v>16</v>
      </c>
      <c r="H1194" s="4">
        <v>32</v>
      </c>
      <c r="I1194" s="4">
        <v>1692.8</v>
      </c>
    </row>
    <row r="1195" spans="4:9" x14ac:dyDescent="0.4">
      <c r="D1195" s="4" t="s">
        <v>2260</v>
      </c>
      <c r="E1195" s="4" t="s">
        <v>1873</v>
      </c>
      <c r="F1195" s="4" t="s">
        <v>2261</v>
      </c>
      <c r="G1195" s="4">
        <v>16</v>
      </c>
      <c r="H1195" s="4">
        <v>64</v>
      </c>
      <c r="I1195" s="4">
        <v>2539.1999999999998</v>
      </c>
    </row>
    <row r="1196" spans="4:9" x14ac:dyDescent="0.4">
      <c r="D1196" s="4" t="s">
        <v>2260</v>
      </c>
      <c r="E1196" s="4" t="s">
        <v>11</v>
      </c>
      <c r="F1196" s="4" t="s">
        <v>2261</v>
      </c>
      <c r="G1196" s="4">
        <v>16</v>
      </c>
      <c r="H1196" s="4">
        <v>64</v>
      </c>
      <c r="I1196" s="4">
        <v>2539.1999999999998</v>
      </c>
    </row>
    <row r="1197" spans="4:9" x14ac:dyDescent="0.4">
      <c r="D1197" s="4" t="s">
        <v>2260</v>
      </c>
      <c r="E1197" s="4" t="s">
        <v>1872</v>
      </c>
      <c r="F1197" s="4" t="s">
        <v>2261</v>
      </c>
      <c r="G1197" s="4">
        <v>16</v>
      </c>
      <c r="H1197" s="4">
        <v>64</v>
      </c>
      <c r="I1197" s="4">
        <v>2539.1999999999998</v>
      </c>
    </row>
    <row r="1198" spans="4:9" x14ac:dyDescent="0.4">
      <c r="D1198" s="4" t="s">
        <v>2260</v>
      </c>
      <c r="E1198" s="4" t="s">
        <v>1873</v>
      </c>
      <c r="F1198" s="4" t="s">
        <v>2261</v>
      </c>
      <c r="G1198" s="4">
        <v>24</v>
      </c>
      <c r="H1198" s="4">
        <v>48</v>
      </c>
      <c r="I1198" s="4">
        <v>2539.1999999999998</v>
      </c>
    </row>
    <row r="1199" spans="4:9" x14ac:dyDescent="0.4">
      <c r="D1199" s="4" t="s">
        <v>2260</v>
      </c>
      <c r="E1199" s="4" t="s">
        <v>11</v>
      </c>
      <c r="F1199" s="4" t="s">
        <v>2261</v>
      </c>
      <c r="G1199" s="4">
        <v>24</v>
      </c>
      <c r="H1199" s="4">
        <v>48</v>
      </c>
      <c r="I1199" s="4">
        <v>2539.1999999999998</v>
      </c>
    </row>
    <row r="1200" spans="4:9" x14ac:dyDescent="0.4">
      <c r="D1200" s="4" t="s">
        <v>2260</v>
      </c>
      <c r="E1200" s="4" t="s">
        <v>1872</v>
      </c>
      <c r="F1200" s="4" t="s">
        <v>2261</v>
      </c>
      <c r="G1200" s="4">
        <v>24</v>
      </c>
      <c r="H1200" s="4">
        <v>48</v>
      </c>
      <c r="I1200" s="4">
        <v>2539.1999999999998</v>
      </c>
    </row>
    <row r="1201" spans="4:9" x14ac:dyDescent="0.4">
      <c r="D1201" s="4" t="s">
        <v>2260</v>
      </c>
      <c r="E1201" s="4" t="s">
        <v>1873</v>
      </c>
      <c r="F1201" s="4" t="s">
        <v>2261</v>
      </c>
      <c r="G1201" s="4">
        <v>24</v>
      </c>
      <c r="H1201" s="4">
        <v>64</v>
      </c>
      <c r="I1201" s="4">
        <v>2962.4</v>
      </c>
    </row>
    <row r="1202" spans="4:9" x14ac:dyDescent="0.4">
      <c r="D1202" s="4" t="s">
        <v>2260</v>
      </c>
      <c r="E1202" s="4" t="s">
        <v>11</v>
      </c>
      <c r="F1202" s="4" t="s">
        <v>2261</v>
      </c>
      <c r="G1202" s="4">
        <v>24</v>
      </c>
      <c r="H1202" s="4">
        <v>64</v>
      </c>
      <c r="I1202" s="4">
        <v>2962.4</v>
      </c>
    </row>
    <row r="1203" spans="4:9" x14ac:dyDescent="0.4">
      <c r="D1203" s="4" t="s">
        <v>2260</v>
      </c>
      <c r="E1203" s="4" t="s">
        <v>1872</v>
      </c>
      <c r="F1203" s="4" t="s">
        <v>2261</v>
      </c>
      <c r="G1203" s="4">
        <v>24</v>
      </c>
      <c r="H1203" s="4">
        <v>64</v>
      </c>
      <c r="I1203" s="4">
        <v>2962.4</v>
      </c>
    </row>
    <row r="1204" spans="4:9" x14ac:dyDescent="0.4">
      <c r="D1204" s="4" t="s">
        <v>2260</v>
      </c>
      <c r="E1204" s="4" t="s">
        <v>1873</v>
      </c>
      <c r="F1204" s="4" t="s">
        <v>2261</v>
      </c>
      <c r="G1204" s="4">
        <v>24</v>
      </c>
      <c r="H1204" s="4">
        <v>96</v>
      </c>
      <c r="I1204" s="4">
        <v>3808.8</v>
      </c>
    </row>
    <row r="1205" spans="4:9" x14ac:dyDescent="0.4">
      <c r="D1205" s="4" t="s">
        <v>2260</v>
      </c>
      <c r="E1205" s="4" t="s">
        <v>11</v>
      </c>
      <c r="F1205" s="4" t="s">
        <v>2261</v>
      </c>
      <c r="G1205" s="4">
        <v>24</v>
      </c>
      <c r="H1205" s="4">
        <v>96</v>
      </c>
      <c r="I1205" s="4">
        <v>3808.8</v>
      </c>
    </row>
    <row r="1206" spans="4:9" x14ac:dyDescent="0.4">
      <c r="D1206" s="4" t="s">
        <v>2260</v>
      </c>
      <c r="E1206" s="4" t="s">
        <v>1872</v>
      </c>
      <c r="F1206" s="4" t="s">
        <v>2261</v>
      </c>
      <c r="G1206" s="4">
        <v>24</v>
      </c>
      <c r="H1206" s="4">
        <v>96</v>
      </c>
      <c r="I1206" s="4">
        <v>3808.8</v>
      </c>
    </row>
    <row r="1207" spans="4:9" x14ac:dyDescent="0.4">
      <c r="D1207" s="4" t="s">
        <v>2260</v>
      </c>
      <c r="E1207" s="4" t="s">
        <v>1873</v>
      </c>
      <c r="F1207" s="4" t="s">
        <v>2261</v>
      </c>
      <c r="G1207" s="4">
        <v>32</v>
      </c>
      <c r="H1207" s="4">
        <v>64</v>
      </c>
      <c r="I1207" s="4">
        <v>3385.6</v>
      </c>
    </row>
    <row r="1208" spans="4:9" x14ac:dyDescent="0.4">
      <c r="D1208" s="4" t="s">
        <v>2260</v>
      </c>
      <c r="E1208" s="4" t="s">
        <v>11</v>
      </c>
      <c r="F1208" s="4" t="s">
        <v>2261</v>
      </c>
      <c r="G1208" s="4">
        <v>32</v>
      </c>
      <c r="H1208" s="4">
        <v>64</v>
      </c>
      <c r="I1208" s="4">
        <v>3385.6</v>
      </c>
    </row>
    <row r="1209" spans="4:9" x14ac:dyDescent="0.4">
      <c r="D1209" s="4" t="s">
        <v>2260</v>
      </c>
      <c r="E1209" s="4" t="s">
        <v>1872</v>
      </c>
      <c r="F1209" s="4" t="s">
        <v>2261</v>
      </c>
      <c r="G1209" s="4">
        <v>32</v>
      </c>
      <c r="H1209" s="4">
        <v>64</v>
      </c>
      <c r="I1209" s="4">
        <v>3385.6</v>
      </c>
    </row>
    <row r="1210" spans="4:9" x14ac:dyDescent="0.4">
      <c r="D1210" s="4" t="s">
        <v>2260</v>
      </c>
      <c r="E1210" s="4" t="s">
        <v>1873</v>
      </c>
      <c r="F1210" s="4" t="s">
        <v>2261</v>
      </c>
      <c r="G1210" s="4">
        <v>32</v>
      </c>
      <c r="H1210" s="4">
        <v>128</v>
      </c>
      <c r="I1210" s="4">
        <v>5078.3999999999996</v>
      </c>
    </row>
    <row r="1211" spans="4:9" x14ac:dyDescent="0.4">
      <c r="D1211" s="4" t="s">
        <v>2260</v>
      </c>
      <c r="E1211" s="4" t="s">
        <v>11</v>
      </c>
      <c r="F1211" s="4" t="s">
        <v>2261</v>
      </c>
      <c r="G1211" s="4">
        <v>32</v>
      </c>
      <c r="H1211" s="4">
        <v>128</v>
      </c>
      <c r="I1211" s="4">
        <v>5078.3999999999996</v>
      </c>
    </row>
    <row r="1212" spans="4:9" x14ac:dyDescent="0.4">
      <c r="D1212" s="4" t="s">
        <v>2260</v>
      </c>
      <c r="E1212" s="4" t="s">
        <v>1872</v>
      </c>
      <c r="F1212" s="4" t="s">
        <v>2261</v>
      </c>
      <c r="G1212" s="4">
        <v>32</v>
      </c>
      <c r="H1212" s="4">
        <v>128</v>
      </c>
      <c r="I1212" s="4">
        <v>5078.3999999999996</v>
      </c>
    </row>
    <row r="1213" spans="4:9" x14ac:dyDescent="0.4">
      <c r="D1213" s="4" t="s">
        <v>2260</v>
      </c>
      <c r="E1213" s="4" t="s">
        <v>1873</v>
      </c>
      <c r="F1213" s="4" t="s">
        <v>2261</v>
      </c>
      <c r="G1213" s="4">
        <v>48</v>
      </c>
      <c r="H1213" s="4">
        <v>96</v>
      </c>
      <c r="I1213" s="4">
        <v>5078.3999999999996</v>
      </c>
    </row>
    <row r="1214" spans="4:9" x14ac:dyDescent="0.4">
      <c r="D1214" s="4" t="s">
        <v>2260</v>
      </c>
      <c r="E1214" s="4" t="s">
        <v>11</v>
      </c>
      <c r="F1214" s="4" t="s">
        <v>2261</v>
      </c>
      <c r="G1214" s="4">
        <v>48</v>
      </c>
      <c r="H1214" s="4">
        <v>96</v>
      </c>
      <c r="I1214" s="4">
        <v>5078.3999999999996</v>
      </c>
    </row>
    <row r="1215" spans="4:9" x14ac:dyDescent="0.4">
      <c r="D1215" s="4" t="s">
        <v>2260</v>
      </c>
      <c r="E1215" s="4" t="s">
        <v>1872</v>
      </c>
      <c r="F1215" s="4" t="s">
        <v>2261</v>
      </c>
      <c r="G1215" s="4">
        <v>48</v>
      </c>
      <c r="H1215" s="4">
        <v>96</v>
      </c>
      <c r="I1215" s="4">
        <v>5078.3999999999996</v>
      </c>
    </row>
    <row r="1216" spans="4:9" x14ac:dyDescent="0.4">
      <c r="D1216" s="4" t="s">
        <v>2260</v>
      </c>
      <c r="E1216" s="4" t="s">
        <v>1873</v>
      </c>
      <c r="F1216" s="4" t="s">
        <v>2261</v>
      </c>
      <c r="G1216" s="4">
        <v>48</v>
      </c>
      <c r="H1216" s="4">
        <v>192</v>
      </c>
      <c r="I1216" s="4">
        <v>7617.6</v>
      </c>
    </row>
    <row r="1217" spans="4:9" x14ac:dyDescent="0.4">
      <c r="D1217" s="4" t="s">
        <v>2260</v>
      </c>
      <c r="E1217" s="4" t="s">
        <v>11</v>
      </c>
      <c r="F1217" s="4" t="s">
        <v>2261</v>
      </c>
      <c r="G1217" s="4">
        <v>48</v>
      </c>
      <c r="H1217" s="4">
        <v>192</v>
      </c>
      <c r="I1217" s="4">
        <v>7617.6</v>
      </c>
    </row>
    <row r="1218" spans="4:9" x14ac:dyDescent="0.4">
      <c r="D1218" s="4" t="s">
        <v>2260</v>
      </c>
      <c r="E1218" s="4" t="s">
        <v>1872</v>
      </c>
      <c r="F1218" s="4" t="s">
        <v>2261</v>
      </c>
      <c r="G1218" s="4">
        <v>48</v>
      </c>
      <c r="H1218" s="4">
        <v>192</v>
      </c>
      <c r="I1218" s="4">
        <v>7617.6</v>
      </c>
    </row>
    <row r="1219" spans="4:9" x14ac:dyDescent="0.4">
      <c r="D1219" s="4" t="s">
        <v>2260</v>
      </c>
      <c r="E1219" s="4" t="s">
        <v>1873</v>
      </c>
      <c r="F1219" s="4" t="s">
        <v>2261</v>
      </c>
      <c r="G1219" s="4">
        <v>64</v>
      </c>
      <c r="H1219" s="4">
        <v>192</v>
      </c>
      <c r="I1219" s="4">
        <v>8464</v>
      </c>
    </row>
    <row r="1220" spans="4:9" x14ac:dyDescent="0.4">
      <c r="D1220" s="4" t="s">
        <v>2260</v>
      </c>
      <c r="E1220" s="4" t="s">
        <v>11</v>
      </c>
      <c r="F1220" s="4" t="s">
        <v>2261</v>
      </c>
      <c r="G1220" s="4">
        <v>64</v>
      </c>
      <c r="H1220" s="4">
        <v>192</v>
      </c>
      <c r="I1220" s="4">
        <v>8464</v>
      </c>
    </row>
    <row r="1221" spans="4:9" x14ac:dyDescent="0.4">
      <c r="D1221" s="4" t="s">
        <v>2260</v>
      </c>
      <c r="E1221" s="4" t="s">
        <v>1872</v>
      </c>
      <c r="F1221" s="4" t="s">
        <v>2261</v>
      </c>
      <c r="G1221" s="4">
        <v>64</v>
      </c>
      <c r="H1221" s="4">
        <v>192</v>
      </c>
      <c r="I1221" s="4">
        <v>8464</v>
      </c>
    </row>
    <row r="1222" spans="4:9" x14ac:dyDescent="0.4">
      <c r="D1222" s="4" t="s">
        <v>2260</v>
      </c>
      <c r="E1222" s="4" t="s">
        <v>1873</v>
      </c>
      <c r="F1222" s="4" t="s">
        <v>2261</v>
      </c>
      <c r="G1222" s="4">
        <v>64</v>
      </c>
      <c r="H1222" s="4">
        <v>256</v>
      </c>
      <c r="I1222" s="4">
        <v>10156.799999999999</v>
      </c>
    </row>
    <row r="1223" spans="4:9" x14ac:dyDescent="0.4">
      <c r="D1223" s="4" t="s">
        <v>2260</v>
      </c>
      <c r="E1223" s="4" t="s">
        <v>11</v>
      </c>
      <c r="F1223" s="4" t="s">
        <v>2261</v>
      </c>
      <c r="G1223" s="4">
        <v>64</v>
      </c>
      <c r="H1223" s="4">
        <v>256</v>
      </c>
      <c r="I1223" s="4">
        <v>10156.799999999999</v>
      </c>
    </row>
    <row r="1224" spans="4:9" x14ac:dyDescent="0.4">
      <c r="D1224" s="4" t="s">
        <v>2260</v>
      </c>
      <c r="E1224" s="4" t="s">
        <v>1872</v>
      </c>
      <c r="F1224" s="4" t="s">
        <v>2261</v>
      </c>
      <c r="G1224" s="4">
        <v>64</v>
      </c>
      <c r="H1224" s="4">
        <v>256</v>
      </c>
      <c r="I1224" s="4">
        <v>10156.799999999999</v>
      </c>
    </row>
    <row r="1225" spans="4:9" x14ac:dyDescent="0.4">
      <c r="D1225" s="4" t="s">
        <v>2260</v>
      </c>
      <c r="E1225" s="4" t="s">
        <v>1873</v>
      </c>
      <c r="F1225" s="4" t="s">
        <v>2261</v>
      </c>
      <c r="G1225" s="4">
        <v>76</v>
      </c>
      <c r="H1225" s="4">
        <v>256</v>
      </c>
      <c r="I1225" s="4">
        <v>10791.6</v>
      </c>
    </row>
    <row r="1226" spans="4:9" x14ac:dyDescent="0.4">
      <c r="D1226" s="4" t="s">
        <v>2260</v>
      </c>
      <c r="E1226" s="4" t="s">
        <v>11</v>
      </c>
      <c r="F1226" s="4" t="s">
        <v>2261</v>
      </c>
      <c r="G1226" s="4">
        <v>76</v>
      </c>
      <c r="H1226" s="4">
        <v>256</v>
      </c>
      <c r="I1226" s="4">
        <v>10791.6</v>
      </c>
    </row>
    <row r="1227" spans="4:9" x14ac:dyDescent="0.4">
      <c r="D1227" s="4" t="s">
        <v>2260</v>
      </c>
      <c r="E1227" s="4" t="s">
        <v>1872</v>
      </c>
      <c r="F1227" s="4" t="s">
        <v>2261</v>
      </c>
      <c r="G1227" s="4">
        <v>76</v>
      </c>
      <c r="H1227" s="4">
        <v>256</v>
      </c>
      <c r="I1227" s="4">
        <v>10791.6</v>
      </c>
    </row>
    <row r="1228" spans="4:9" x14ac:dyDescent="0.4">
      <c r="D1228" s="4" t="s">
        <v>2260</v>
      </c>
      <c r="E1228" s="4" t="s">
        <v>1873</v>
      </c>
      <c r="F1228" s="4" t="s">
        <v>2262</v>
      </c>
      <c r="G1228" s="4">
        <v>2</v>
      </c>
      <c r="H1228" s="4">
        <v>4</v>
      </c>
      <c r="I1228" s="4">
        <v>161.91999999999999</v>
      </c>
    </row>
    <row r="1229" spans="4:9" x14ac:dyDescent="0.4">
      <c r="D1229" s="4" t="s">
        <v>2260</v>
      </c>
      <c r="E1229" s="4" t="s">
        <v>11</v>
      </c>
      <c r="F1229" s="4" t="s">
        <v>2262</v>
      </c>
      <c r="G1229" s="4">
        <v>2</v>
      </c>
      <c r="H1229" s="4">
        <v>4</v>
      </c>
      <c r="I1229" s="4">
        <v>161.91999999999999</v>
      </c>
    </row>
    <row r="1230" spans="4:9" x14ac:dyDescent="0.4">
      <c r="D1230" s="4" t="s">
        <v>2260</v>
      </c>
      <c r="E1230" s="4" t="s">
        <v>1872</v>
      </c>
      <c r="F1230" s="4" t="s">
        <v>2262</v>
      </c>
      <c r="G1230" s="4">
        <v>2</v>
      </c>
      <c r="H1230" s="4">
        <v>4</v>
      </c>
      <c r="I1230" s="4">
        <v>161.91999999999999</v>
      </c>
    </row>
    <row r="1231" spans="4:9" x14ac:dyDescent="0.4">
      <c r="D1231" s="4" t="s">
        <v>2260</v>
      </c>
      <c r="E1231" s="4" t="s">
        <v>1873</v>
      </c>
      <c r="F1231" s="4" t="s">
        <v>2262</v>
      </c>
      <c r="G1231" s="4">
        <v>2</v>
      </c>
      <c r="H1231" s="4">
        <v>8</v>
      </c>
      <c r="I1231" s="4">
        <v>242.88</v>
      </c>
    </row>
    <row r="1232" spans="4:9" x14ac:dyDescent="0.4">
      <c r="D1232" s="4" t="s">
        <v>2260</v>
      </c>
      <c r="E1232" s="4" t="s">
        <v>11</v>
      </c>
      <c r="F1232" s="4" t="s">
        <v>2262</v>
      </c>
      <c r="G1232" s="4">
        <v>2</v>
      </c>
      <c r="H1232" s="4">
        <v>8</v>
      </c>
      <c r="I1232" s="4">
        <v>242.88</v>
      </c>
    </row>
    <row r="1233" spans="4:9" x14ac:dyDescent="0.4">
      <c r="D1233" s="4" t="s">
        <v>2260</v>
      </c>
      <c r="E1233" s="4" t="s">
        <v>1872</v>
      </c>
      <c r="F1233" s="4" t="s">
        <v>2262</v>
      </c>
      <c r="G1233" s="4">
        <v>2</v>
      </c>
      <c r="H1233" s="4">
        <v>8</v>
      </c>
      <c r="I1233" s="4">
        <v>242.88</v>
      </c>
    </row>
    <row r="1234" spans="4:9" x14ac:dyDescent="0.4">
      <c r="D1234" s="4" t="s">
        <v>2260</v>
      </c>
      <c r="E1234" s="4" t="s">
        <v>1873</v>
      </c>
      <c r="F1234" s="4" t="s">
        <v>2262</v>
      </c>
      <c r="G1234" s="4">
        <v>4</v>
      </c>
      <c r="H1234" s="4">
        <v>8</v>
      </c>
      <c r="I1234" s="4">
        <v>323.83999999999997</v>
      </c>
    </row>
    <row r="1235" spans="4:9" x14ac:dyDescent="0.4">
      <c r="D1235" s="4" t="s">
        <v>2260</v>
      </c>
      <c r="E1235" s="4" t="s">
        <v>11</v>
      </c>
      <c r="F1235" s="4" t="s">
        <v>2262</v>
      </c>
      <c r="G1235" s="4">
        <v>4</v>
      </c>
      <c r="H1235" s="4">
        <v>8</v>
      </c>
      <c r="I1235" s="4">
        <v>323.83999999999997</v>
      </c>
    </row>
    <row r="1236" spans="4:9" x14ac:dyDescent="0.4">
      <c r="D1236" s="4" t="s">
        <v>2260</v>
      </c>
      <c r="E1236" s="4" t="s">
        <v>1872</v>
      </c>
      <c r="F1236" s="4" t="s">
        <v>2262</v>
      </c>
      <c r="G1236" s="4">
        <v>4</v>
      </c>
      <c r="H1236" s="4">
        <v>8</v>
      </c>
      <c r="I1236" s="4">
        <v>323.83999999999997</v>
      </c>
    </row>
    <row r="1237" spans="4:9" x14ac:dyDescent="0.4">
      <c r="D1237" s="4" t="s">
        <v>2260</v>
      </c>
      <c r="E1237" s="4" t="s">
        <v>1873</v>
      </c>
      <c r="F1237" s="4" t="s">
        <v>2262</v>
      </c>
      <c r="G1237" s="4">
        <v>4</v>
      </c>
      <c r="H1237" s="4">
        <v>16</v>
      </c>
      <c r="I1237" s="4">
        <v>485.76</v>
      </c>
    </row>
    <row r="1238" spans="4:9" x14ac:dyDescent="0.4">
      <c r="D1238" s="4" t="s">
        <v>2260</v>
      </c>
      <c r="E1238" s="4" t="s">
        <v>11</v>
      </c>
      <c r="F1238" s="4" t="s">
        <v>2262</v>
      </c>
      <c r="G1238" s="4">
        <v>4</v>
      </c>
      <c r="H1238" s="4">
        <v>16</v>
      </c>
      <c r="I1238" s="4">
        <v>485.76</v>
      </c>
    </row>
    <row r="1239" spans="4:9" x14ac:dyDescent="0.4">
      <c r="D1239" s="4" t="s">
        <v>2260</v>
      </c>
      <c r="E1239" s="4" t="s">
        <v>1872</v>
      </c>
      <c r="F1239" s="4" t="s">
        <v>2262</v>
      </c>
      <c r="G1239" s="4">
        <v>4</v>
      </c>
      <c r="H1239" s="4">
        <v>16</v>
      </c>
      <c r="I1239" s="4">
        <v>485.76</v>
      </c>
    </row>
    <row r="1240" spans="4:9" x14ac:dyDescent="0.4">
      <c r="D1240" s="4" t="s">
        <v>2260</v>
      </c>
      <c r="E1240" s="4" t="s">
        <v>1873</v>
      </c>
      <c r="F1240" s="4" t="s">
        <v>2262</v>
      </c>
      <c r="G1240" s="4">
        <v>8</v>
      </c>
      <c r="H1240" s="4">
        <v>16</v>
      </c>
      <c r="I1240" s="4">
        <v>647.67999999999995</v>
      </c>
    </row>
    <row r="1241" spans="4:9" x14ac:dyDescent="0.4">
      <c r="D1241" s="4" t="s">
        <v>2260</v>
      </c>
      <c r="E1241" s="4" t="s">
        <v>11</v>
      </c>
      <c r="F1241" s="4" t="s">
        <v>2262</v>
      </c>
      <c r="G1241" s="4">
        <v>8</v>
      </c>
      <c r="H1241" s="4">
        <v>16</v>
      </c>
      <c r="I1241" s="4">
        <v>647.67999999999995</v>
      </c>
    </row>
    <row r="1242" spans="4:9" x14ac:dyDescent="0.4">
      <c r="D1242" s="4" t="s">
        <v>2260</v>
      </c>
      <c r="E1242" s="4" t="s">
        <v>1872</v>
      </c>
      <c r="F1242" s="4" t="s">
        <v>2262</v>
      </c>
      <c r="G1242" s="4">
        <v>8</v>
      </c>
      <c r="H1242" s="4">
        <v>16</v>
      </c>
      <c r="I1242" s="4">
        <v>647.67999999999995</v>
      </c>
    </row>
    <row r="1243" spans="4:9" x14ac:dyDescent="0.4">
      <c r="D1243" s="4" t="s">
        <v>2260</v>
      </c>
      <c r="E1243" s="4" t="s">
        <v>1873</v>
      </c>
      <c r="F1243" s="4" t="s">
        <v>2262</v>
      </c>
      <c r="G1243" s="4">
        <v>8</v>
      </c>
      <c r="H1243" s="4">
        <v>32</v>
      </c>
      <c r="I1243" s="4">
        <v>971.52</v>
      </c>
    </row>
    <row r="1244" spans="4:9" x14ac:dyDescent="0.4">
      <c r="D1244" s="4" t="s">
        <v>2260</v>
      </c>
      <c r="E1244" s="4" t="s">
        <v>11</v>
      </c>
      <c r="F1244" s="4" t="s">
        <v>2262</v>
      </c>
      <c r="G1244" s="4">
        <v>8</v>
      </c>
      <c r="H1244" s="4">
        <v>32</v>
      </c>
      <c r="I1244" s="4">
        <v>971.52</v>
      </c>
    </row>
    <row r="1245" spans="4:9" x14ac:dyDescent="0.4">
      <c r="D1245" s="4" t="s">
        <v>2260</v>
      </c>
      <c r="E1245" s="4" t="s">
        <v>1872</v>
      </c>
      <c r="F1245" s="4" t="s">
        <v>2262</v>
      </c>
      <c r="G1245" s="4">
        <v>8</v>
      </c>
      <c r="H1245" s="4">
        <v>32</v>
      </c>
      <c r="I1245" s="4">
        <v>971.52</v>
      </c>
    </row>
    <row r="1246" spans="4:9" x14ac:dyDescent="0.4">
      <c r="D1246" s="4" t="s">
        <v>2260</v>
      </c>
      <c r="E1246" s="4" t="s">
        <v>1873</v>
      </c>
      <c r="F1246" s="4" t="s">
        <v>2262</v>
      </c>
      <c r="G1246" s="4">
        <v>16</v>
      </c>
      <c r="H1246" s="4">
        <v>32</v>
      </c>
      <c r="I1246" s="4">
        <v>1295.3599999999999</v>
      </c>
    </row>
    <row r="1247" spans="4:9" x14ac:dyDescent="0.4">
      <c r="D1247" s="4" t="s">
        <v>2260</v>
      </c>
      <c r="E1247" s="4" t="s">
        <v>11</v>
      </c>
      <c r="F1247" s="4" t="s">
        <v>2262</v>
      </c>
      <c r="G1247" s="4">
        <v>16</v>
      </c>
      <c r="H1247" s="4">
        <v>32</v>
      </c>
      <c r="I1247" s="4">
        <v>1295.3599999999999</v>
      </c>
    </row>
    <row r="1248" spans="4:9" x14ac:dyDescent="0.4">
      <c r="D1248" s="4" t="s">
        <v>2260</v>
      </c>
      <c r="E1248" s="4" t="s">
        <v>1872</v>
      </c>
      <c r="F1248" s="4" t="s">
        <v>2262</v>
      </c>
      <c r="G1248" s="4">
        <v>16</v>
      </c>
      <c r="H1248" s="4">
        <v>32</v>
      </c>
      <c r="I1248" s="4">
        <v>1295.3599999999999</v>
      </c>
    </row>
    <row r="1249" spans="4:9" x14ac:dyDescent="0.4">
      <c r="D1249" s="4" t="s">
        <v>2260</v>
      </c>
      <c r="E1249" s="4" t="s">
        <v>1873</v>
      </c>
      <c r="F1249" s="4" t="s">
        <v>2262</v>
      </c>
      <c r="G1249" s="4">
        <v>16</v>
      </c>
      <c r="H1249" s="4">
        <v>64</v>
      </c>
      <c r="I1249" s="4">
        <v>1943.04</v>
      </c>
    </row>
    <row r="1250" spans="4:9" x14ac:dyDescent="0.4">
      <c r="D1250" s="4" t="s">
        <v>2260</v>
      </c>
      <c r="E1250" s="4" t="s">
        <v>11</v>
      </c>
      <c r="F1250" s="4" t="s">
        <v>2262</v>
      </c>
      <c r="G1250" s="4">
        <v>16</v>
      </c>
      <c r="H1250" s="4">
        <v>64</v>
      </c>
      <c r="I1250" s="4">
        <v>1943.04</v>
      </c>
    </row>
    <row r="1251" spans="4:9" x14ac:dyDescent="0.4">
      <c r="D1251" s="4" t="s">
        <v>2260</v>
      </c>
      <c r="E1251" s="4" t="s">
        <v>1872</v>
      </c>
      <c r="F1251" s="4" t="s">
        <v>2262</v>
      </c>
      <c r="G1251" s="4">
        <v>16</v>
      </c>
      <c r="H1251" s="4">
        <v>64</v>
      </c>
      <c r="I1251" s="4">
        <v>1943.04</v>
      </c>
    </row>
    <row r="1252" spans="4:9" x14ac:dyDescent="0.4">
      <c r="D1252" s="4" t="s">
        <v>2260</v>
      </c>
      <c r="E1252" s="4" t="s">
        <v>1873</v>
      </c>
      <c r="F1252" s="4" t="s">
        <v>2262</v>
      </c>
      <c r="G1252" s="4">
        <v>32</v>
      </c>
      <c r="H1252" s="4">
        <v>64</v>
      </c>
      <c r="I1252" s="4">
        <v>2590.7199999999998</v>
      </c>
    </row>
    <row r="1253" spans="4:9" x14ac:dyDescent="0.4">
      <c r="D1253" s="4" t="s">
        <v>2260</v>
      </c>
      <c r="E1253" s="4" t="s">
        <v>11</v>
      </c>
      <c r="F1253" s="4" t="s">
        <v>2262</v>
      </c>
      <c r="G1253" s="4">
        <v>32</v>
      </c>
      <c r="H1253" s="4">
        <v>64</v>
      </c>
      <c r="I1253" s="4">
        <v>2590.7199999999998</v>
      </c>
    </row>
    <row r="1254" spans="4:9" x14ac:dyDescent="0.4">
      <c r="D1254" s="4" t="s">
        <v>2260</v>
      </c>
      <c r="E1254" s="4" t="s">
        <v>1872</v>
      </c>
      <c r="F1254" s="4" t="s">
        <v>2262</v>
      </c>
      <c r="G1254" s="4">
        <v>32</v>
      </c>
      <c r="H1254" s="4">
        <v>64</v>
      </c>
      <c r="I1254" s="4">
        <v>2590.7199999999998</v>
      </c>
    </row>
    <row r="1255" spans="4:9" x14ac:dyDescent="0.4">
      <c r="D1255" s="4" t="s">
        <v>2260</v>
      </c>
      <c r="E1255" s="4" t="s">
        <v>1873</v>
      </c>
      <c r="F1255" s="4" t="s">
        <v>2262</v>
      </c>
      <c r="G1255" s="4">
        <v>32</v>
      </c>
      <c r="H1255" s="4">
        <v>128</v>
      </c>
      <c r="I1255" s="4">
        <v>3886.08</v>
      </c>
    </row>
    <row r="1256" spans="4:9" x14ac:dyDescent="0.4">
      <c r="D1256" s="4" t="s">
        <v>2260</v>
      </c>
      <c r="E1256" s="4" t="s">
        <v>11</v>
      </c>
      <c r="F1256" s="4" t="s">
        <v>2262</v>
      </c>
      <c r="G1256" s="4">
        <v>32</v>
      </c>
      <c r="H1256" s="4">
        <v>128</v>
      </c>
      <c r="I1256" s="4">
        <v>3886.08</v>
      </c>
    </row>
    <row r="1257" spans="4:9" x14ac:dyDescent="0.4">
      <c r="D1257" s="4" t="s">
        <v>2260</v>
      </c>
      <c r="E1257" s="4" t="s">
        <v>1872</v>
      </c>
      <c r="F1257" s="4" t="s">
        <v>2262</v>
      </c>
      <c r="G1257" s="4">
        <v>32</v>
      </c>
      <c r="H1257" s="4">
        <v>128</v>
      </c>
      <c r="I1257" s="4">
        <v>3886.08</v>
      </c>
    </row>
    <row r="1258" spans="4:9" x14ac:dyDescent="0.4">
      <c r="D1258" s="4" t="s">
        <v>2260</v>
      </c>
      <c r="E1258" s="4" t="s">
        <v>1873</v>
      </c>
      <c r="F1258" s="4" t="s">
        <v>2262</v>
      </c>
      <c r="G1258" s="4">
        <v>48</v>
      </c>
      <c r="H1258" s="4">
        <v>96</v>
      </c>
      <c r="I1258" s="4">
        <v>3886.08</v>
      </c>
    </row>
    <row r="1259" spans="4:9" x14ac:dyDescent="0.4">
      <c r="D1259" s="4" t="s">
        <v>2260</v>
      </c>
      <c r="E1259" s="4" t="s">
        <v>11</v>
      </c>
      <c r="F1259" s="4" t="s">
        <v>2262</v>
      </c>
      <c r="G1259" s="4">
        <v>48</v>
      </c>
      <c r="H1259" s="4">
        <v>96</v>
      </c>
      <c r="I1259" s="4">
        <v>3886.08</v>
      </c>
    </row>
    <row r="1260" spans="4:9" x14ac:dyDescent="0.4">
      <c r="D1260" s="4" t="s">
        <v>2260</v>
      </c>
      <c r="E1260" s="4" t="s">
        <v>1872</v>
      </c>
      <c r="F1260" s="4" t="s">
        <v>2262</v>
      </c>
      <c r="G1260" s="4">
        <v>48</v>
      </c>
      <c r="H1260" s="4">
        <v>96</v>
      </c>
      <c r="I1260" s="4">
        <v>3886.08</v>
      </c>
    </row>
    <row r="1261" spans="4:9" x14ac:dyDescent="0.4">
      <c r="D1261" s="4" t="s">
        <v>2260</v>
      </c>
      <c r="E1261" s="4" t="s">
        <v>1873</v>
      </c>
      <c r="F1261" s="4" t="s">
        <v>2262</v>
      </c>
      <c r="G1261" s="4">
        <v>48</v>
      </c>
      <c r="H1261" s="4">
        <v>192</v>
      </c>
      <c r="I1261" s="4">
        <v>5829.12</v>
      </c>
    </row>
    <row r="1262" spans="4:9" x14ac:dyDescent="0.4">
      <c r="D1262" s="4" t="s">
        <v>2260</v>
      </c>
      <c r="E1262" s="4" t="s">
        <v>11</v>
      </c>
      <c r="F1262" s="4" t="s">
        <v>2262</v>
      </c>
      <c r="G1262" s="4">
        <v>48</v>
      </c>
      <c r="H1262" s="4">
        <v>192</v>
      </c>
      <c r="I1262" s="4">
        <v>5829.12</v>
      </c>
    </row>
    <row r="1263" spans="4:9" x14ac:dyDescent="0.4">
      <c r="D1263" s="4" t="s">
        <v>2260</v>
      </c>
      <c r="E1263" s="4" t="s">
        <v>1872</v>
      </c>
      <c r="F1263" s="4" t="s">
        <v>2262</v>
      </c>
      <c r="G1263" s="4">
        <v>48</v>
      </c>
      <c r="H1263" s="4">
        <v>192</v>
      </c>
      <c r="I1263" s="4">
        <v>5829.12</v>
      </c>
    </row>
    <row r="1264" spans="4:9" x14ac:dyDescent="0.4">
      <c r="D1264" s="4" t="s">
        <v>2260</v>
      </c>
      <c r="E1264" s="4" t="s">
        <v>1873</v>
      </c>
      <c r="F1264" s="4" t="s">
        <v>2262</v>
      </c>
      <c r="G1264" s="4">
        <v>64</v>
      </c>
      <c r="H1264" s="4">
        <v>128</v>
      </c>
      <c r="I1264" s="4">
        <v>5181.4399999999996</v>
      </c>
    </row>
    <row r="1265" spans="4:9" x14ac:dyDescent="0.4">
      <c r="D1265" s="4" t="s">
        <v>2260</v>
      </c>
      <c r="E1265" s="4" t="s">
        <v>11</v>
      </c>
      <c r="F1265" s="4" t="s">
        <v>2262</v>
      </c>
      <c r="G1265" s="4">
        <v>64</v>
      </c>
      <c r="H1265" s="4">
        <v>128</v>
      </c>
      <c r="I1265" s="4">
        <v>5181.4399999999996</v>
      </c>
    </row>
    <row r="1266" spans="4:9" x14ac:dyDescent="0.4">
      <c r="D1266" s="4" t="s">
        <v>2260</v>
      </c>
      <c r="E1266" s="4" t="s">
        <v>1872</v>
      </c>
      <c r="F1266" s="4" t="s">
        <v>2262</v>
      </c>
      <c r="G1266" s="4">
        <v>64</v>
      </c>
      <c r="H1266" s="4">
        <v>128</v>
      </c>
      <c r="I1266" s="4">
        <v>5181.4399999999996</v>
      </c>
    </row>
    <row r="1267" spans="4:9" x14ac:dyDescent="0.4">
      <c r="D1267" s="4" t="s">
        <v>2260</v>
      </c>
      <c r="E1267" s="4" t="s">
        <v>1873</v>
      </c>
      <c r="F1267" s="4" t="s">
        <v>2262</v>
      </c>
      <c r="G1267" s="4">
        <v>64</v>
      </c>
      <c r="H1267" s="4">
        <v>256</v>
      </c>
      <c r="I1267" s="4">
        <v>7772.16</v>
      </c>
    </row>
    <row r="1268" spans="4:9" x14ac:dyDescent="0.4">
      <c r="D1268" s="4" t="s">
        <v>2260</v>
      </c>
      <c r="E1268" s="4" t="s">
        <v>11</v>
      </c>
      <c r="F1268" s="4" t="s">
        <v>2262</v>
      </c>
      <c r="G1268" s="4">
        <v>64</v>
      </c>
      <c r="H1268" s="4">
        <v>256</v>
      </c>
      <c r="I1268" s="4">
        <v>7772.16</v>
      </c>
    </row>
    <row r="1269" spans="4:9" x14ac:dyDescent="0.4">
      <c r="D1269" s="4" t="s">
        <v>2260</v>
      </c>
      <c r="E1269" s="4" t="s">
        <v>1872</v>
      </c>
      <c r="F1269" s="4" t="s">
        <v>2262</v>
      </c>
      <c r="G1269" s="4">
        <v>64</v>
      </c>
      <c r="H1269" s="4">
        <v>256</v>
      </c>
      <c r="I1269" s="4">
        <v>7772.16</v>
      </c>
    </row>
    <row r="1270" spans="4:9" x14ac:dyDescent="0.4">
      <c r="D1270" s="4" t="s">
        <v>2260</v>
      </c>
      <c r="E1270" s="4" t="s">
        <v>1873</v>
      </c>
      <c r="F1270" s="4" t="s">
        <v>2262</v>
      </c>
      <c r="G1270" s="4">
        <v>80</v>
      </c>
      <c r="H1270" s="4">
        <v>160</v>
      </c>
      <c r="I1270" s="4">
        <v>6476.8</v>
      </c>
    </row>
    <row r="1271" spans="4:9" x14ac:dyDescent="0.4">
      <c r="D1271" s="4" t="s">
        <v>2260</v>
      </c>
      <c r="E1271" s="4" t="s">
        <v>11</v>
      </c>
      <c r="F1271" s="4" t="s">
        <v>2262</v>
      </c>
      <c r="G1271" s="4">
        <v>80</v>
      </c>
      <c r="H1271" s="4">
        <v>160</v>
      </c>
      <c r="I1271" s="4">
        <v>6476.8</v>
      </c>
    </row>
    <row r="1272" spans="4:9" x14ac:dyDescent="0.4">
      <c r="D1272" s="4" t="s">
        <v>2260</v>
      </c>
      <c r="E1272" s="4" t="s">
        <v>1872</v>
      </c>
      <c r="F1272" s="4" t="s">
        <v>2262</v>
      </c>
      <c r="G1272" s="4">
        <v>80</v>
      </c>
      <c r="H1272" s="4">
        <v>160</v>
      </c>
      <c r="I1272" s="4">
        <v>6476.8</v>
      </c>
    </row>
    <row r="1273" spans="4:9" x14ac:dyDescent="0.4">
      <c r="D1273" s="4" t="s">
        <v>2260</v>
      </c>
      <c r="E1273" s="4" t="s">
        <v>1873</v>
      </c>
      <c r="F1273" s="4" t="s">
        <v>2262</v>
      </c>
      <c r="G1273" s="4">
        <v>80</v>
      </c>
      <c r="H1273" s="4">
        <v>320</v>
      </c>
      <c r="I1273" s="4">
        <v>9715.2000000000007</v>
      </c>
    </row>
    <row r="1274" spans="4:9" x14ac:dyDescent="0.4">
      <c r="D1274" s="4" t="s">
        <v>2260</v>
      </c>
      <c r="E1274" s="4" t="s">
        <v>11</v>
      </c>
      <c r="F1274" s="4" t="s">
        <v>2262</v>
      </c>
      <c r="G1274" s="4">
        <v>80</v>
      </c>
      <c r="H1274" s="4">
        <v>320</v>
      </c>
      <c r="I1274" s="4">
        <v>9715.2000000000007</v>
      </c>
    </row>
    <row r="1275" spans="4:9" x14ac:dyDescent="0.4">
      <c r="D1275" s="4" t="s">
        <v>2260</v>
      </c>
      <c r="E1275" s="4" t="s">
        <v>1872</v>
      </c>
      <c r="F1275" s="4" t="s">
        <v>2262</v>
      </c>
      <c r="G1275" s="4">
        <v>80</v>
      </c>
      <c r="H1275" s="4">
        <v>320</v>
      </c>
      <c r="I1275" s="4">
        <v>9715.2000000000007</v>
      </c>
    </row>
    <row r="1276" spans="4:9" x14ac:dyDescent="0.4">
      <c r="D1276" s="4" t="s">
        <v>2260</v>
      </c>
      <c r="E1276" s="4" t="s">
        <v>1873</v>
      </c>
      <c r="F1276" s="4" t="s">
        <v>2262</v>
      </c>
      <c r="G1276" s="4">
        <v>96</v>
      </c>
      <c r="H1276" s="4">
        <v>192</v>
      </c>
      <c r="I1276" s="4">
        <v>7772.16</v>
      </c>
    </row>
    <row r="1277" spans="4:9" x14ac:dyDescent="0.4">
      <c r="D1277" s="4" t="s">
        <v>2260</v>
      </c>
      <c r="E1277" s="4" t="s">
        <v>11</v>
      </c>
      <c r="F1277" s="4" t="s">
        <v>2262</v>
      </c>
      <c r="G1277" s="4">
        <v>96</v>
      </c>
      <c r="H1277" s="4">
        <v>192</v>
      </c>
      <c r="I1277" s="4">
        <v>7772.16</v>
      </c>
    </row>
    <row r="1278" spans="4:9" x14ac:dyDescent="0.4">
      <c r="D1278" s="4" t="s">
        <v>2260</v>
      </c>
      <c r="E1278" s="4" t="s">
        <v>1872</v>
      </c>
      <c r="F1278" s="4" t="s">
        <v>2262</v>
      </c>
      <c r="G1278" s="4">
        <v>96</v>
      </c>
      <c r="H1278" s="4">
        <v>192</v>
      </c>
      <c r="I1278" s="4">
        <v>7772.16</v>
      </c>
    </row>
    <row r="1279" spans="4:9" x14ac:dyDescent="0.4">
      <c r="D1279" s="4" t="s">
        <v>2260</v>
      </c>
      <c r="E1279" s="4" t="s">
        <v>1873</v>
      </c>
      <c r="F1279" s="4" t="s">
        <v>2262</v>
      </c>
      <c r="G1279" s="4">
        <v>96</v>
      </c>
      <c r="H1279" s="4">
        <v>384</v>
      </c>
      <c r="I1279" s="4">
        <v>11658.24</v>
      </c>
    </row>
    <row r="1280" spans="4:9" x14ac:dyDescent="0.4">
      <c r="D1280" s="4" t="s">
        <v>2260</v>
      </c>
      <c r="E1280" s="4" t="s">
        <v>11</v>
      </c>
      <c r="F1280" s="4" t="s">
        <v>2262</v>
      </c>
      <c r="G1280" s="4">
        <v>96</v>
      </c>
      <c r="H1280" s="4">
        <v>384</v>
      </c>
      <c r="I1280" s="4">
        <v>11658.24</v>
      </c>
    </row>
    <row r="1281" spans="4:9" x14ac:dyDescent="0.4">
      <c r="D1281" s="4" t="s">
        <v>2260</v>
      </c>
      <c r="E1281" s="4" t="s">
        <v>1872</v>
      </c>
      <c r="F1281" s="4" t="s">
        <v>2262</v>
      </c>
      <c r="G1281" s="4">
        <v>96</v>
      </c>
      <c r="H1281" s="4">
        <v>384</v>
      </c>
      <c r="I1281" s="4">
        <v>11658.24</v>
      </c>
    </row>
    <row r="1282" spans="4:9" x14ac:dyDescent="0.4">
      <c r="D1282" s="4" t="s">
        <v>2260</v>
      </c>
      <c r="E1282" s="4" t="s">
        <v>1873</v>
      </c>
      <c r="F1282" s="4" t="s">
        <v>2262</v>
      </c>
      <c r="G1282" s="4">
        <v>116</v>
      </c>
      <c r="H1282" s="4">
        <v>216</v>
      </c>
      <c r="I1282" s="4">
        <v>9067.52</v>
      </c>
    </row>
    <row r="1283" spans="4:9" x14ac:dyDescent="0.4">
      <c r="D1283" s="4" t="s">
        <v>2260</v>
      </c>
      <c r="E1283" s="4" t="s">
        <v>11</v>
      </c>
      <c r="F1283" s="4" t="s">
        <v>2262</v>
      </c>
      <c r="G1283" s="4">
        <v>116</v>
      </c>
      <c r="H1283" s="4">
        <v>216</v>
      </c>
      <c r="I1283" s="4">
        <v>9067.52</v>
      </c>
    </row>
    <row r="1284" spans="4:9" x14ac:dyDescent="0.4">
      <c r="D1284" s="4" t="s">
        <v>2260</v>
      </c>
      <c r="E1284" s="4" t="s">
        <v>1872</v>
      </c>
      <c r="F1284" s="4" t="s">
        <v>2262</v>
      </c>
      <c r="G1284" s="4">
        <v>116</v>
      </c>
      <c r="H1284" s="4">
        <v>216</v>
      </c>
      <c r="I1284" s="4">
        <v>9067.52</v>
      </c>
    </row>
    <row r="1285" spans="4:9" x14ac:dyDescent="0.4">
      <c r="D1285" s="4" t="s">
        <v>2260</v>
      </c>
      <c r="E1285" s="4" t="s">
        <v>1873</v>
      </c>
      <c r="F1285" s="4" t="s">
        <v>2262</v>
      </c>
      <c r="G1285" s="4">
        <v>116</v>
      </c>
      <c r="H1285" s="4">
        <v>470</v>
      </c>
      <c r="I1285" s="4">
        <v>14208.48</v>
      </c>
    </row>
    <row r="1286" spans="4:9" x14ac:dyDescent="0.4">
      <c r="D1286" s="4" t="s">
        <v>2260</v>
      </c>
      <c r="E1286" s="4" t="s">
        <v>11</v>
      </c>
      <c r="F1286" s="4" t="s">
        <v>2262</v>
      </c>
      <c r="G1286" s="4">
        <v>116</v>
      </c>
      <c r="H1286" s="4">
        <v>470</v>
      </c>
      <c r="I1286" s="4">
        <v>14208.48</v>
      </c>
    </row>
    <row r="1287" spans="4:9" x14ac:dyDescent="0.4">
      <c r="D1287" s="4" t="s">
        <v>2260</v>
      </c>
      <c r="E1287" s="4" t="s">
        <v>1872</v>
      </c>
      <c r="F1287" s="4" t="s">
        <v>2262</v>
      </c>
      <c r="G1287" s="4">
        <v>116</v>
      </c>
      <c r="H1287" s="4">
        <v>470</v>
      </c>
      <c r="I1287" s="4">
        <v>14208.48</v>
      </c>
    </row>
    <row r="1288" spans="4:9" x14ac:dyDescent="0.4">
      <c r="D1288" s="4" t="s">
        <v>2260</v>
      </c>
      <c r="E1288" s="4" t="s">
        <v>1873</v>
      </c>
      <c r="F1288" s="4" t="s">
        <v>2262</v>
      </c>
      <c r="G1288" s="4">
        <v>128</v>
      </c>
      <c r="H1288" s="4">
        <v>256</v>
      </c>
      <c r="I1288" s="4">
        <v>10362.879999999999</v>
      </c>
    </row>
    <row r="1289" spans="4:9" x14ac:dyDescent="0.4">
      <c r="D1289" s="4" t="s">
        <v>2260</v>
      </c>
      <c r="E1289" s="4" t="s">
        <v>11</v>
      </c>
      <c r="F1289" s="4" t="s">
        <v>2262</v>
      </c>
      <c r="G1289" s="4">
        <v>128</v>
      </c>
      <c r="H1289" s="4">
        <v>256</v>
      </c>
      <c r="I1289" s="4">
        <v>10362.879999999999</v>
      </c>
    </row>
    <row r="1290" spans="4:9" x14ac:dyDescent="0.4">
      <c r="D1290" s="4" t="s">
        <v>2260</v>
      </c>
      <c r="E1290" s="4" t="s">
        <v>1872</v>
      </c>
      <c r="F1290" s="4" t="s">
        <v>2262</v>
      </c>
      <c r="G1290" s="4">
        <v>128</v>
      </c>
      <c r="H1290" s="4">
        <v>256</v>
      </c>
      <c r="I1290" s="4">
        <v>10362.879999999999</v>
      </c>
    </row>
    <row r="1291" spans="4:9" x14ac:dyDescent="0.4">
      <c r="D1291" s="4" t="s">
        <v>2260</v>
      </c>
      <c r="E1291" s="4" t="s">
        <v>1873</v>
      </c>
      <c r="F1291" s="4" t="s">
        <v>2262</v>
      </c>
      <c r="G1291" s="4">
        <v>128</v>
      </c>
      <c r="H1291" s="4">
        <v>512</v>
      </c>
      <c r="I1291" s="4">
        <v>15544.32</v>
      </c>
    </row>
    <row r="1292" spans="4:9" x14ac:dyDescent="0.4">
      <c r="D1292" s="4" t="s">
        <v>2260</v>
      </c>
      <c r="E1292" s="4" t="s">
        <v>11</v>
      </c>
      <c r="F1292" s="4" t="s">
        <v>2262</v>
      </c>
      <c r="G1292" s="4">
        <v>128</v>
      </c>
      <c r="H1292" s="4">
        <v>512</v>
      </c>
      <c r="I1292" s="4">
        <v>15544.32</v>
      </c>
    </row>
    <row r="1293" spans="4:9" x14ac:dyDescent="0.4">
      <c r="D1293" s="4" t="s">
        <v>2260</v>
      </c>
      <c r="E1293" s="4" t="s">
        <v>1872</v>
      </c>
      <c r="F1293" s="4" t="s">
        <v>2262</v>
      </c>
      <c r="G1293" s="4">
        <v>128</v>
      </c>
      <c r="H1293" s="4">
        <v>512</v>
      </c>
      <c r="I1293" s="4">
        <v>15544.32</v>
      </c>
    </row>
    <row r="1294" spans="4:9" x14ac:dyDescent="0.4">
      <c r="D1294" s="4" t="s">
        <v>2260</v>
      </c>
      <c r="E1294" s="4" t="s">
        <v>1873</v>
      </c>
      <c r="F1294" s="4" t="s">
        <v>2262</v>
      </c>
      <c r="G1294" s="4">
        <v>160</v>
      </c>
      <c r="H1294" s="4">
        <v>320</v>
      </c>
      <c r="I1294" s="4">
        <v>12953.6</v>
      </c>
    </row>
    <row r="1295" spans="4:9" x14ac:dyDescent="0.4">
      <c r="D1295" s="4" t="s">
        <v>2260</v>
      </c>
      <c r="E1295" s="4" t="s">
        <v>11</v>
      </c>
      <c r="F1295" s="4" t="s">
        <v>2262</v>
      </c>
      <c r="G1295" s="4">
        <v>160</v>
      </c>
      <c r="H1295" s="4">
        <v>320</v>
      </c>
      <c r="I1295" s="4">
        <v>12953.6</v>
      </c>
    </row>
    <row r="1296" spans="4:9" x14ac:dyDescent="0.4">
      <c r="D1296" s="4" t="s">
        <v>2260</v>
      </c>
      <c r="E1296" s="4" t="s">
        <v>1872</v>
      </c>
      <c r="F1296" s="4" t="s">
        <v>2262</v>
      </c>
      <c r="G1296" s="4">
        <v>160</v>
      </c>
      <c r="H1296" s="4">
        <v>320</v>
      </c>
      <c r="I1296" s="4">
        <v>12953.6</v>
      </c>
    </row>
    <row r="1297" spans="4:9" x14ac:dyDescent="0.4">
      <c r="D1297" s="4" t="s">
        <v>2260</v>
      </c>
      <c r="E1297" s="4" t="s">
        <v>1873</v>
      </c>
      <c r="F1297" s="4" t="s">
        <v>2262</v>
      </c>
      <c r="G1297" s="4">
        <v>160</v>
      </c>
      <c r="H1297" s="4">
        <v>640</v>
      </c>
      <c r="I1297" s="4">
        <v>19430.400000000001</v>
      </c>
    </row>
    <row r="1298" spans="4:9" x14ac:dyDescent="0.4">
      <c r="D1298" s="4" t="s">
        <v>2260</v>
      </c>
      <c r="E1298" s="4" t="s">
        <v>11</v>
      </c>
      <c r="F1298" s="4" t="s">
        <v>2262</v>
      </c>
      <c r="G1298" s="4">
        <v>160</v>
      </c>
      <c r="H1298" s="4">
        <v>640</v>
      </c>
      <c r="I1298" s="4">
        <v>19430.400000000001</v>
      </c>
    </row>
    <row r="1299" spans="4:9" x14ac:dyDescent="0.4">
      <c r="D1299" s="4" t="s">
        <v>2260</v>
      </c>
      <c r="E1299" s="4" t="s">
        <v>1872</v>
      </c>
      <c r="F1299" s="4" t="s">
        <v>2262</v>
      </c>
      <c r="G1299" s="4">
        <v>160</v>
      </c>
      <c r="H1299" s="4">
        <v>640</v>
      </c>
      <c r="I1299" s="4">
        <v>19430.400000000001</v>
      </c>
    </row>
    <row r="1300" spans="4:9" x14ac:dyDescent="0.4">
      <c r="D1300" s="4" t="s">
        <v>2260</v>
      </c>
      <c r="E1300" s="4" t="s">
        <v>1873</v>
      </c>
      <c r="F1300" s="4" t="s">
        <v>2262</v>
      </c>
      <c r="G1300" s="4">
        <v>232</v>
      </c>
      <c r="H1300" s="4">
        <v>432</v>
      </c>
      <c r="I1300" s="4">
        <v>18135.04</v>
      </c>
    </row>
    <row r="1301" spans="4:9" x14ac:dyDescent="0.4">
      <c r="D1301" s="4" t="s">
        <v>2260</v>
      </c>
      <c r="E1301" s="4" t="s">
        <v>11</v>
      </c>
      <c r="F1301" s="4" t="s">
        <v>2262</v>
      </c>
      <c r="G1301" s="4">
        <v>232</v>
      </c>
      <c r="H1301" s="4">
        <v>432</v>
      </c>
      <c r="I1301" s="4">
        <v>18135.04</v>
      </c>
    </row>
    <row r="1302" spans="4:9" x14ac:dyDescent="0.4">
      <c r="D1302" s="4" t="s">
        <v>2260</v>
      </c>
      <c r="E1302" s="4" t="s">
        <v>1872</v>
      </c>
      <c r="F1302" s="4" t="s">
        <v>2262</v>
      </c>
      <c r="G1302" s="4">
        <v>232</v>
      </c>
      <c r="H1302" s="4">
        <v>432</v>
      </c>
      <c r="I1302" s="4">
        <v>18135.04</v>
      </c>
    </row>
    <row r="1303" spans="4:9" x14ac:dyDescent="0.4">
      <c r="D1303" s="4" t="s">
        <v>2260</v>
      </c>
      <c r="E1303" s="4" t="s">
        <v>1873</v>
      </c>
      <c r="F1303" s="4" t="s">
        <v>2262</v>
      </c>
      <c r="G1303" s="4">
        <v>232</v>
      </c>
      <c r="H1303" s="4">
        <v>940</v>
      </c>
      <c r="I1303" s="4">
        <v>28416.959999999999</v>
      </c>
    </row>
    <row r="1304" spans="4:9" x14ac:dyDescent="0.4">
      <c r="D1304" s="4" t="s">
        <v>2260</v>
      </c>
      <c r="E1304" s="4" t="s">
        <v>11</v>
      </c>
      <c r="F1304" s="4" t="s">
        <v>2262</v>
      </c>
      <c r="G1304" s="4">
        <v>232</v>
      </c>
      <c r="H1304" s="4">
        <v>940</v>
      </c>
      <c r="I1304" s="4">
        <v>28416.959999999999</v>
      </c>
    </row>
    <row r="1305" spans="4:9" x14ac:dyDescent="0.4">
      <c r="D1305" s="4" t="s">
        <v>2260</v>
      </c>
      <c r="E1305" s="4" t="s">
        <v>1872</v>
      </c>
      <c r="F1305" s="4" t="s">
        <v>2262</v>
      </c>
      <c r="G1305" s="4">
        <v>232</v>
      </c>
      <c r="H1305" s="4">
        <v>940</v>
      </c>
      <c r="I1305" s="4">
        <v>28416.959999999999</v>
      </c>
    </row>
    <row r="1306" spans="4:9" x14ac:dyDescent="0.4">
      <c r="D1306" s="4" t="s">
        <v>2260</v>
      </c>
      <c r="E1306" s="4" t="s">
        <v>1873</v>
      </c>
      <c r="F1306" s="4" t="s">
        <v>2263</v>
      </c>
      <c r="G1306" s="4">
        <v>2</v>
      </c>
      <c r="H1306" s="4">
        <v>4</v>
      </c>
      <c r="I1306" s="4">
        <v>147.19999999999999</v>
      </c>
    </row>
    <row r="1307" spans="4:9" x14ac:dyDescent="0.4">
      <c r="D1307" s="4" t="s">
        <v>2260</v>
      </c>
      <c r="E1307" s="4" t="s">
        <v>11</v>
      </c>
      <c r="F1307" s="4" t="s">
        <v>2263</v>
      </c>
      <c r="G1307" s="4">
        <v>2</v>
      </c>
      <c r="H1307" s="4">
        <v>4</v>
      </c>
      <c r="I1307" s="4">
        <v>147.19999999999999</v>
      </c>
    </row>
    <row r="1308" spans="4:9" x14ac:dyDescent="0.4">
      <c r="D1308" s="4" t="s">
        <v>2260</v>
      </c>
      <c r="E1308" s="4" t="s">
        <v>1872</v>
      </c>
      <c r="F1308" s="4" t="s">
        <v>2263</v>
      </c>
      <c r="G1308" s="4">
        <v>2</v>
      </c>
      <c r="H1308" s="4">
        <v>4</v>
      </c>
      <c r="I1308" s="4">
        <v>147.19999999999999</v>
      </c>
    </row>
    <row r="1309" spans="4:9" x14ac:dyDescent="0.4">
      <c r="D1309" s="4" t="s">
        <v>2260</v>
      </c>
      <c r="E1309" s="4" t="s">
        <v>1873</v>
      </c>
      <c r="F1309" s="4" t="s">
        <v>2263</v>
      </c>
      <c r="G1309" s="4">
        <v>4</v>
      </c>
      <c r="H1309" s="4">
        <v>4</v>
      </c>
      <c r="I1309" s="4">
        <v>220.8</v>
      </c>
    </row>
    <row r="1310" spans="4:9" x14ac:dyDescent="0.4">
      <c r="D1310" s="4" t="s">
        <v>2260</v>
      </c>
      <c r="E1310" s="4" t="s">
        <v>11</v>
      </c>
      <c r="F1310" s="4" t="s">
        <v>2263</v>
      </c>
      <c r="G1310" s="4">
        <v>4</v>
      </c>
      <c r="H1310" s="4">
        <v>4</v>
      </c>
      <c r="I1310" s="4">
        <v>220.8</v>
      </c>
    </row>
    <row r="1311" spans="4:9" x14ac:dyDescent="0.4">
      <c r="D1311" s="4" t="s">
        <v>2260</v>
      </c>
      <c r="E1311" s="4" t="s">
        <v>1872</v>
      </c>
      <c r="F1311" s="4" t="s">
        <v>2263</v>
      </c>
      <c r="G1311" s="4">
        <v>4</v>
      </c>
      <c r="H1311" s="4">
        <v>4</v>
      </c>
      <c r="I1311" s="4">
        <v>220.8</v>
      </c>
    </row>
    <row r="1312" spans="4:9" x14ac:dyDescent="0.4">
      <c r="D1312" s="4" t="s">
        <v>2260</v>
      </c>
      <c r="E1312" s="4" t="s">
        <v>1873</v>
      </c>
      <c r="F1312" s="4" t="s">
        <v>2263</v>
      </c>
      <c r="G1312" s="4">
        <v>4</v>
      </c>
      <c r="H1312" s="4">
        <v>8</v>
      </c>
      <c r="I1312" s="4">
        <v>294.39999999999998</v>
      </c>
    </row>
    <row r="1313" spans="4:9" x14ac:dyDescent="0.4">
      <c r="D1313" s="4" t="s">
        <v>2260</v>
      </c>
      <c r="E1313" s="4" t="s">
        <v>11</v>
      </c>
      <c r="F1313" s="4" t="s">
        <v>2263</v>
      </c>
      <c r="G1313" s="4">
        <v>4</v>
      </c>
      <c r="H1313" s="4">
        <v>8</v>
      </c>
      <c r="I1313" s="4">
        <v>294.39999999999998</v>
      </c>
    </row>
    <row r="1314" spans="4:9" x14ac:dyDescent="0.4">
      <c r="D1314" s="4" t="s">
        <v>2260</v>
      </c>
      <c r="E1314" s="4" t="s">
        <v>1872</v>
      </c>
      <c r="F1314" s="4" t="s">
        <v>2263</v>
      </c>
      <c r="G1314" s="4">
        <v>4</v>
      </c>
      <c r="H1314" s="4">
        <v>8</v>
      </c>
      <c r="I1314" s="4">
        <v>294.39999999999998</v>
      </c>
    </row>
    <row r="1315" spans="4:9" x14ac:dyDescent="0.4">
      <c r="D1315" s="4" t="s">
        <v>2260</v>
      </c>
      <c r="E1315" s="4" t="s">
        <v>1873</v>
      </c>
      <c r="F1315" s="4" t="s">
        <v>2263</v>
      </c>
      <c r="G1315" s="4">
        <v>8</v>
      </c>
      <c r="H1315" s="4">
        <v>8</v>
      </c>
      <c r="I1315" s="4">
        <v>441.6</v>
      </c>
    </row>
    <row r="1316" spans="4:9" x14ac:dyDescent="0.4">
      <c r="D1316" s="4" t="s">
        <v>2260</v>
      </c>
      <c r="E1316" s="4" t="s">
        <v>11</v>
      </c>
      <c r="F1316" s="4" t="s">
        <v>2263</v>
      </c>
      <c r="G1316" s="4">
        <v>8</v>
      </c>
      <c r="H1316" s="4">
        <v>8</v>
      </c>
      <c r="I1316" s="4">
        <v>441.6</v>
      </c>
    </row>
    <row r="1317" spans="4:9" x14ac:dyDescent="0.4">
      <c r="D1317" s="4" t="s">
        <v>2260</v>
      </c>
      <c r="E1317" s="4" t="s">
        <v>1872</v>
      </c>
      <c r="F1317" s="4" t="s">
        <v>2263</v>
      </c>
      <c r="G1317" s="4">
        <v>8</v>
      </c>
      <c r="H1317" s="4">
        <v>8</v>
      </c>
      <c r="I1317" s="4">
        <v>441.6</v>
      </c>
    </row>
    <row r="1318" spans="4:9" x14ac:dyDescent="0.4">
      <c r="D1318" s="4" t="s">
        <v>2260</v>
      </c>
      <c r="E1318" s="4" t="s">
        <v>1873</v>
      </c>
      <c r="F1318" s="4" t="s">
        <v>2263</v>
      </c>
      <c r="G1318" s="4">
        <v>8</v>
      </c>
      <c r="H1318" s="4">
        <v>16</v>
      </c>
      <c r="I1318" s="4">
        <v>588.79999999999995</v>
      </c>
    </row>
    <row r="1319" spans="4:9" x14ac:dyDescent="0.4">
      <c r="D1319" s="4" t="s">
        <v>2260</v>
      </c>
      <c r="E1319" s="4" t="s">
        <v>11</v>
      </c>
      <c r="F1319" s="4" t="s">
        <v>2263</v>
      </c>
      <c r="G1319" s="4">
        <v>8</v>
      </c>
      <c r="H1319" s="4">
        <v>16</v>
      </c>
      <c r="I1319" s="4">
        <v>588.79999999999995</v>
      </c>
    </row>
    <row r="1320" spans="4:9" x14ac:dyDescent="0.4">
      <c r="D1320" s="4" t="s">
        <v>2260</v>
      </c>
      <c r="E1320" s="4" t="s">
        <v>1872</v>
      </c>
      <c r="F1320" s="4" t="s">
        <v>2263</v>
      </c>
      <c r="G1320" s="4">
        <v>8</v>
      </c>
      <c r="H1320" s="4">
        <v>16</v>
      </c>
      <c r="I1320" s="4">
        <v>588.79999999999995</v>
      </c>
    </row>
    <row r="1321" spans="4:9" x14ac:dyDescent="0.4">
      <c r="D1321" s="4" t="s">
        <v>2260</v>
      </c>
      <c r="E1321" s="4" t="s">
        <v>1873</v>
      </c>
      <c r="F1321" s="4" t="s">
        <v>2263</v>
      </c>
      <c r="G1321" s="4">
        <v>16</v>
      </c>
      <c r="H1321" s="4">
        <v>32</v>
      </c>
      <c r="I1321" s="4">
        <v>1177.5999999999999</v>
      </c>
    </row>
    <row r="1322" spans="4:9" x14ac:dyDescent="0.4">
      <c r="D1322" s="4" t="s">
        <v>2260</v>
      </c>
      <c r="E1322" s="4" t="s">
        <v>11</v>
      </c>
      <c r="F1322" s="4" t="s">
        <v>2263</v>
      </c>
      <c r="G1322" s="4">
        <v>16</v>
      </c>
      <c r="H1322" s="4">
        <v>32</v>
      </c>
      <c r="I1322" s="4">
        <v>1177.5999999999999</v>
      </c>
    </row>
    <row r="1323" spans="4:9" x14ac:dyDescent="0.4">
      <c r="D1323" s="4" t="s">
        <v>2260</v>
      </c>
      <c r="E1323" s="4" t="s">
        <v>1872</v>
      </c>
      <c r="F1323" s="4" t="s">
        <v>2263</v>
      </c>
      <c r="G1323" s="4">
        <v>16</v>
      </c>
      <c r="H1323" s="4">
        <v>32</v>
      </c>
      <c r="I1323" s="4">
        <v>1177.5999999999999</v>
      </c>
    </row>
    <row r="1324" spans="4:9" x14ac:dyDescent="0.4">
      <c r="D1324" s="4" t="s">
        <v>2260</v>
      </c>
      <c r="E1324" s="4" t="s">
        <v>1873</v>
      </c>
      <c r="F1324" s="4" t="s">
        <v>2263</v>
      </c>
      <c r="G1324" s="4">
        <v>16</v>
      </c>
      <c r="H1324" s="4">
        <v>64</v>
      </c>
      <c r="I1324" s="4">
        <v>1766.4</v>
      </c>
    </row>
    <row r="1325" spans="4:9" x14ac:dyDescent="0.4">
      <c r="D1325" s="4" t="s">
        <v>2260</v>
      </c>
      <c r="E1325" s="4" t="s">
        <v>11</v>
      </c>
      <c r="F1325" s="4" t="s">
        <v>2263</v>
      </c>
      <c r="G1325" s="4">
        <v>16</v>
      </c>
      <c r="H1325" s="4">
        <v>64</v>
      </c>
      <c r="I1325" s="4">
        <v>1766.4</v>
      </c>
    </row>
    <row r="1326" spans="4:9" x14ac:dyDescent="0.4">
      <c r="D1326" s="4" t="s">
        <v>2260</v>
      </c>
      <c r="E1326" s="4" t="s">
        <v>1872</v>
      </c>
      <c r="F1326" s="4" t="s">
        <v>2263</v>
      </c>
      <c r="G1326" s="4">
        <v>16</v>
      </c>
      <c r="H1326" s="4">
        <v>64</v>
      </c>
      <c r="I1326" s="4">
        <v>1766.4</v>
      </c>
    </row>
    <row r="1327" spans="4:9" x14ac:dyDescent="0.4">
      <c r="D1327" s="4" t="s">
        <v>2260</v>
      </c>
      <c r="E1327" s="4" t="s">
        <v>1873</v>
      </c>
      <c r="F1327" s="4" t="s">
        <v>2263</v>
      </c>
      <c r="G1327" s="4">
        <v>32</v>
      </c>
      <c r="H1327" s="4">
        <v>64</v>
      </c>
      <c r="I1327" s="4">
        <v>2355.1999999999998</v>
      </c>
    </row>
    <row r="1328" spans="4:9" x14ac:dyDescent="0.4">
      <c r="D1328" s="4" t="s">
        <v>2260</v>
      </c>
      <c r="E1328" s="4" t="s">
        <v>11</v>
      </c>
      <c r="F1328" s="4" t="s">
        <v>2263</v>
      </c>
      <c r="G1328" s="4">
        <v>32</v>
      </c>
      <c r="H1328" s="4">
        <v>64</v>
      </c>
      <c r="I1328" s="4">
        <v>2355.1999999999998</v>
      </c>
    </row>
    <row r="1329" spans="4:9" x14ac:dyDescent="0.4">
      <c r="D1329" s="4" t="s">
        <v>2260</v>
      </c>
      <c r="E1329" s="4" t="s">
        <v>1872</v>
      </c>
      <c r="F1329" s="4" t="s">
        <v>2263</v>
      </c>
      <c r="G1329" s="4">
        <v>32</v>
      </c>
      <c r="H1329" s="4">
        <v>64</v>
      </c>
      <c r="I1329" s="4">
        <v>2355.1999999999998</v>
      </c>
    </row>
    <row r="1330" spans="4:9" x14ac:dyDescent="0.4">
      <c r="D1330" s="4" t="s">
        <v>2260</v>
      </c>
      <c r="E1330" s="4" t="s">
        <v>1873</v>
      </c>
      <c r="F1330" s="4" t="s">
        <v>2263</v>
      </c>
      <c r="G1330" s="4">
        <v>64</v>
      </c>
      <c r="H1330" s="4">
        <v>128</v>
      </c>
      <c r="I1330" s="4">
        <v>4710.3999999999996</v>
      </c>
    </row>
    <row r="1331" spans="4:9" x14ac:dyDescent="0.4">
      <c r="D1331" s="4" t="s">
        <v>2260</v>
      </c>
      <c r="E1331" s="4" t="s">
        <v>11</v>
      </c>
      <c r="F1331" s="4" t="s">
        <v>2263</v>
      </c>
      <c r="G1331" s="4">
        <v>64</v>
      </c>
      <c r="H1331" s="4">
        <v>128</v>
      </c>
      <c r="I1331" s="4">
        <v>4710.3999999999996</v>
      </c>
    </row>
    <row r="1332" spans="4:9" x14ac:dyDescent="0.4">
      <c r="D1332" s="4" t="s">
        <v>2260</v>
      </c>
      <c r="E1332" s="4" t="s">
        <v>1872</v>
      </c>
      <c r="F1332" s="4" t="s">
        <v>2263</v>
      </c>
      <c r="G1332" s="4">
        <v>64</v>
      </c>
      <c r="H1332" s="4">
        <v>128</v>
      </c>
      <c r="I1332" s="4">
        <v>4710.3999999999996</v>
      </c>
    </row>
    <row r="1333" spans="4:9" x14ac:dyDescent="0.4">
      <c r="D1333" s="4" t="s">
        <v>2260</v>
      </c>
      <c r="E1333" s="4" t="s">
        <v>1873</v>
      </c>
      <c r="F1333" s="4" t="s">
        <v>2263</v>
      </c>
      <c r="G1333" s="4">
        <v>64</v>
      </c>
      <c r="H1333" s="4">
        <v>192</v>
      </c>
      <c r="I1333" s="4">
        <v>5888</v>
      </c>
    </row>
    <row r="1334" spans="4:9" x14ac:dyDescent="0.4">
      <c r="D1334" s="4" t="s">
        <v>2260</v>
      </c>
      <c r="E1334" s="4" t="s">
        <v>11</v>
      </c>
      <c r="F1334" s="4" t="s">
        <v>2263</v>
      </c>
      <c r="G1334" s="4">
        <v>64</v>
      </c>
      <c r="H1334" s="4">
        <v>192</v>
      </c>
      <c r="I1334" s="4">
        <v>5888</v>
      </c>
    </row>
    <row r="1335" spans="4:9" x14ac:dyDescent="0.4">
      <c r="D1335" s="4" t="s">
        <v>2260</v>
      </c>
      <c r="E1335" s="4" t="s">
        <v>1872</v>
      </c>
      <c r="F1335" s="4" t="s">
        <v>2263</v>
      </c>
      <c r="G1335" s="4">
        <v>64</v>
      </c>
      <c r="H1335" s="4">
        <v>192</v>
      </c>
      <c r="I1335" s="4">
        <v>5888</v>
      </c>
    </row>
    <row r="1336" spans="4:9" x14ac:dyDescent="0.4">
      <c r="D1336" s="4" t="s">
        <v>2260</v>
      </c>
      <c r="E1336" s="4" t="s">
        <v>1873</v>
      </c>
      <c r="F1336" s="4" t="s">
        <v>2263</v>
      </c>
      <c r="G1336" s="4">
        <v>80</v>
      </c>
      <c r="H1336" s="4">
        <v>160</v>
      </c>
      <c r="I1336" s="4">
        <v>5888</v>
      </c>
    </row>
    <row r="1337" spans="4:9" x14ac:dyDescent="0.4">
      <c r="D1337" s="4" t="s">
        <v>2260</v>
      </c>
      <c r="E1337" s="4" t="s">
        <v>11</v>
      </c>
      <c r="F1337" s="4" t="s">
        <v>2263</v>
      </c>
      <c r="G1337" s="4">
        <v>80</v>
      </c>
      <c r="H1337" s="4">
        <v>160</v>
      </c>
      <c r="I1337" s="4">
        <v>5888</v>
      </c>
    </row>
    <row r="1338" spans="4:9" x14ac:dyDescent="0.4">
      <c r="D1338" s="4" t="s">
        <v>2260</v>
      </c>
      <c r="E1338" s="4" t="s">
        <v>1872</v>
      </c>
      <c r="F1338" s="4" t="s">
        <v>2263</v>
      </c>
      <c r="G1338" s="4">
        <v>80</v>
      </c>
      <c r="H1338" s="4">
        <v>160</v>
      </c>
      <c r="I1338" s="4">
        <v>5888</v>
      </c>
    </row>
    <row r="1339" spans="4:9" x14ac:dyDescent="0.4">
      <c r="D1339" s="4" t="s">
        <v>2260</v>
      </c>
      <c r="E1339" s="4" t="s">
        <v>1873</v>
      </c>
      <c r="F1339" s="4" t="s">
        <v>2263</v>
      </c>
      <c r="G1339" s="4">
        <v>128</v>
      </c>
      <c r="H1339" s="4">
        <v>256</v>
      </c>
      <c r="I1339" s="4">
        <v>9420.7999999999993</v>
      </c>
    </row>
    <row r="1340" spans="4:9" x14ac:dyDescent="0.4">
      <c r="D1340" s="4" t="s">
        <v>2260</v>
      </c>
      <c r="E1340" s="4" t="s">
        <v>11</v>
      </c>
      <c r="F1340" s="4" t="s">
        <v>2263</v>
      </c>
      <c r="G1340" s="4">
        <v>128</v>
      </c>
      <c r="H1340" s="4">
        <v>256</v>
      </c>
      <c r="I1340" s="4">
        <v>9420.7999999999993</v>
      </c>
    </row>
    <row r="1341" spans="4:9" x14ac:dyDescent="0.4">
      <c r="D1341" s="4" t="s">
        <v>2260</v>
      </c>
      <c r="E1341" s="4" t="s">
        <v>1872</v>
      </c>
      <c r="F1341" s="4" t="s">
        <v>2263</v>
      </c>
      <c r="G1341" s="4">
        <v>128</v>
      </c>
      <c r="H1341" s="4">
        <v>256</v>
      </c>
      <c r="I1341" s="4">
        <v>9420.7999999999993</v>
      </c>
    </row>
    <row r="1342" spans="4:9" x14ac:dyDescent="0.4">
      <c r="D1342" s="4" t="s">
        <v>2260</v>
      </c>
      <c r="E1342" s="4" t="s">
        <v>1873</v>
      </c>
      <c r="F1342" s="4" t="s">
        <v>2263</v>
      </c>
      <c r="G1342" s="4">
        <v>160</v>
      </c>
      <c r="H1342" s="4">
        <v>320</v>
      </c>
      <c r="I1342" s="4">
        <v>11776</v>
      </c>
    </row>
    <row r="1343" spans="4:9" x14ac:dyDescent="0.4">
      <c r="D1343" s="4" t="s">
        <v>2260</v>
      </c>
      <c r="E1343" s="4" t="s">
        <v>11</v>
      </c>
      <c r="F1343" s="4" t="s">
        <v>2263</v>
      </c>
      <c r="G1343" s="4">
        <v>160</v>
      </c>
      <c r="H1343" s="4">
        <v>320</v>
      </c>
      <c r="I1343" s="4">
        <v>11776</v>
      </c>
    </row>
    <row r="1344" spans="4:9" x14ac:dyDescent="0.4">
      <c r="D1344" s="4" t="s">
        <v>2260</v>
      </c>
      <c r="E1344" s="4" t="s">
        <v>1872</v>
      </c>
      <c r="F1344" s="4" t="s">
        <v>2263</v>
      </c>
      <c r="G1344" s="4">
        <v>160</v>
      </c>
      <c r="H1344" s="4">
        <v>320</v>
      </c>
      <c r="I1344" s="4">
        <v>11776</v>
      </c>
    </row>
    <row r="1345" spans="4:9" x14ac:dyDescent="0.4">
      <c r="D1345" s="4" t="s">
        <v>2260</v>
      </c>
      <c r="E1345" s="4" t="s">
        <v>1873</v>
      </c>
      <c r="F1345" s="4" t="s">
        <v>2264</v>
      </c>
      <c r="G1345" s="4">
        <v>16</v>
      </c>
      <c r="H1345" s="4">
        <v>64</v>
      </c>
      <c r="I1345" s="4">
        <v>2539.1999999999998</v>
      </c>
    </row>
    <row r="1346" spans="4:9" x14ac:dyDescent="0.4">
      <c r="D1346" s="4" t="s">
        <v>2260</v>
      </c>
      <c r="E1346" s="4" t="s">
        <v>11</v>
      </c>
      <c r="F1346" s="4" t="s">
        <v>2264</v>
      </c>
      <c r="G1346" s="4">
        <v>16</v>
      </c>
      <c r="H1346" s="4">
        <v>64</v>
      </c>
      <c r="I1346" s="4">
        <v>2539.1999999999998</v>
      </c>
    </row>
    <row r="1347" spans="4:9" x14ac:dyDescent="0.4">
      <c r="D1347" s="4" t="s">
        <v>2260</v>
      </c>
      <c r="E1347" s="4" t="s">
        <v>1872</v>
      </c>
      <c r="F1347" s="4" t="s">
        <v>2264</v>
      </c>
      <c r="G1347" s="4">
        <v>16</v>
      </c>
      <c r="H1347" s="4">
        <v>64</v>
      </c>
      <c r="I1347" s="4">
        <v>2539.1999999999998</v>
      </c>
    </row>
    <row r="1348" spans="4:9" x14ac:dyDescent="0.4">
      <c r="D1348" s="4" t="s">
        <v>2260</v>
      </c>
      <c r="E1348" s="4" t="s">
        <v>1873</v>
      </c>
      <c r="F1348" s="4" t="s">
        <v>2264</v>
      </c>
      <c r="G1348" s="4">
        <v>32</v>
      </c>
      <c r="H1348" s="4">
        <v>128</v>
      </c>
      <c r="I1348" s="4">
        <v>5078.3999999999996</v>
      </c>
    </row>
    <row r="1349" spans="4:9" x14ac:dyDescent="0.4">
      <c r="D1349" s="4" t="s">
        <v>2260</v>
      </c>
      <c r="E1349" s="4" t="s">
        <v>11</v>
      </c>
      <c r="F1349" s="4" t="s">
        <v>2264</v>
      </c>
      <c r="G1349" s="4">
        <v>32</v>
      </c>
      <c r="H1349" s="4">
        <v>128</v>
      </c>
      <c r="I1349" s="4">
        <v>5078.3999999999996</v>
      </c>
    </row>
    <row r="1350" spans="4:9" x14ac:dyDescent="0.4">
      <c r="D1350" s="4" t="s">
        <v>2260</v>
      </c>
      <c r="E1350" s="4" t="s">
        <v>1872</v>
      </c>
      <c r="F1350" s="4" t="s">
        <v>2264</v>
      </c>
      <c r="G1350" s="4">
        <v>32</v>
      </c>
      <c r="H1350" s="4">
        <v>128</v>
      </c>
      <c r="I1350" s="4">
        <v>5078.3999999999996</v>
      </c>
    </row>
    <row r="1351" spans="4:9" x14ac:dyDescent="0.4">
      <c r="D1351" s="4" t="s">
        <v>2260</v>
      </c>
      <c r="E1351" s="4" t="s">
        <v>1873</v>
      </c>
      <c r="F1351" s="4" t="s">
        <v>2264</v>
      </c>
      <c r="G1351" s="4">
        <v>64</v>
      </c>
      <c r="H1351" s="4">
        <v>256</v>
      </c>
      <c r="I1351" s="4">
        <v>10156.799999999999</v>
      </c>
    </row>
    <row r="1352" spans="4:9" x14ac:dyDescent="0.4">
      <c r="D1352" s="4" t="s">
        <v>2260</v>
      </c>
      <c r="E1352" s="4" t="s">
        <v>11</v>
      </c>
      <c r="F1352" s="4" t="s">
        <v>2264</v>
      </c>
      <c r="G1352" s="4">
        <v>64</v>
      </c>
      <c r="H1352" s="4">
        <v>256</v>
      </c>
      <c r="I1352" s="4">
        <v>10156.799999999999</v>
      </c>
    </row>
    <row r="1353" spans="4:9" x14ac:dyDescent="0.4">
      <c r="D1353" s="4" t="s">
        <v>2260</v>
      </c>
      <c r="E1353" s="4" t="s">
        <v>1872</v>
      </c>
      <c r="F1353" s="4" t="s">
        <v>2264</v>
      </c>
      <c r="G1353" s="4">
        <v>64</v>
      </c>
      <c r="H1353" s="4">
        <v>256</v>
      </c>
      <c r="I1353" s="4">
        <v>10156.799999999999</v>
      </c>
    </row>
    <row r="1354" spans="4:9" x14ac:dyDescent="0.4">
      <c r="D1354" s="4" t="s">
        <v>2260</v>
      </c>
      <c r="E1354" s="4" t="s">
        <v>1873</v>
      </c>
      <c r="F1354" s="4" t="s">
        <v>2265</v>
      </c>
      <c r="G1354" s="4">
        <v>4</v>
      </c>
      <c r="H1354" s="4">
        <v>32</v>
      </c>
      <c r="I1354" s="4">
        <v>566.72</v>
      </c>
    </row>
    <row r="1355" spans="4:9" x14ac:dyDescent="0.4">
      <c r="D1355" s="4" t="s">
        <v>2260</v>
      </c>
      <c r="E1355" s="4" t="s">
        <v>11</v>
      </c>
      <c r="F1355" s="4" t="s">
        <v>2265</v>
      </c>
      <c r="G1355" s="4">
        <v>4</v>
      </c>
      <c r="H1355" s="4">
        <v>32</v>
      </c>
      <c r="I1355" s="4">
        <v>566.72</v>
      </c>
    </row>
    <row r="1356" spans="4:9" x14ac:dyDescent="0.4">
      <c r="D1356" s="4" t="s">
        <v>2260</v>
      </c>
      <c r="E1356" s="4" t="s">
        <v>1872</v>
      </c>
      <c r="F1356" s="4" t="s">
        <v>2265</v>
      </c>
      <c r="G1356" s="4">
        <v>4</v>
      </c>
      <c r="H1356" s="4">
        <v>32</v>
      </c>
      <c r="I1356" s="4">
        <v>566.72</v>
      </c>
    </row>
    <row r="1357" spans="4:9" x14ac:dyDescent="0.4">
      <c r="D1357" s="4" t="s">
        <v>2260</v>
      </c>
      <c r="E1357" s="4" t="s">
        <v>1873</v>
      </c>
      <c r="F1357" s="4" t="s">
        <v>2265</v>
      </c>
      <c r="G1357" s="4">
        <v>8</v>
      </c>
      <c r="H1357" s="4">
        <v>64</v>
      </c>
      <c r="I1357" s="4">
        <v>1133.44</v>
      </c>
    </row>
    <row r="1358" spans="4:9" x14ac:dyDescent="0.4">
      <c r="D1358" s="4" t="s">
        <v>2260</v>
      </c>
      <c r="E1358" s="4" t="s">
        <v>11</v>
      </c>
      <c r="F1358" s="4" t="s">
        <v>2265</v>
      </c>
      <c r="G1358" s="4">
        <v>8</v>
      </c>
      <c r="H1358" s="4">
        <v>64</v>
      </c>
      <c r="I1358" s="4">
        <v>1133.44</v>
      </c>
    </row>
    <row r="1359" spans="4:9" x14ac:dyDescent="0.4">
      <c r="D1359" s="4" t="s">
        <v>2260</v>
      </c>
      <c r="E1359" s="4" t="s">
        <v>1872</v>
      </c>
      <c r="F1359" s="4" t="s">
        <v>2265</v>
      </c>
      <c r="G1359" s="4">
        <v>8</v>
      </c>
      <c r="H1359" s="4">
        <v>64</v>
      </c>
      <c r="I1359" s="4">
        <v>1133.44</v>
      </c>
    </row>
    <row r="1360" spans="4:9" x14ac:dyDescent="0.4">
      <c r="D1360" s="4" t="s">
        <v>2260</v>
      </c>
      <c r="E1360" s="4" t="s">
        <v>1873</v>
      </c>
      <c r="F1360" s="4" t="s">
        <v>2265</v>
      </c>
      <c r="G1360" s="4">
        <v>16</v>
      </c>
      <c r="H1360" s="4">
        <v>128</v>
      </c>
      <c r="I1360" s="4">
        <v>2266.88</v>
      </c>
    </row>
    <row r="1361" spans="4:9" x14ac:dyDescent="0.4">
      <c r="D1361" s="4" t="s">
        <v>2260</v>
      </c>
      <c r="E1361" s="4" t="s">
        <v>11</v>
      </c>
      <c r="F1361" s="4" t="s">
        <v>2265</v>
      </c>
      <c r="G1361" s="4">
        <v>16</v>
      </c>
      <c r="H1361" s="4">
        <v>128</v>
      </c>
      <c r="I1361" s="4">
        <v>2266.88</v>
      </c>
    </row>
    <row r="1362" spans="4:9" x14ac:dyDescent="0.4">
      <c r="D1362" s="4" t="s">
        <v>2260</v>
      </c>
      <c r="E1362" s="4" t="s">
        <v>1872</v>
      </c>
      <c r="F1362" s="4" t="s">
        <v>2265</v>
      </c>
      <c r="G1362" s="4">
        <v>16</v>
      </c>
      <c r="H1362" s="4">
        <v>128</v>
      </c>
      <c r="I1362" s="4">
        <v>2266.88</v>
      </c>
    </row>
    <row r="1363" spans="4:9" x14ac:dyDescent="0.4">
      <c r="D1363" s="4" t="s">
        <v>2260</v>
      </c>
      <c r="E1363" s="4" t="s">
        <v>1873</v>
      </c>
      <c r="F1363" s="4" t="s">
        <v>2265</v>
      </c>
      <c r="G1363" s="4">
        <v>32</v>
      </c>
      <c r="H1363" s="4">
        <v>256</v>
      </c>
      <c r="I1363" s="4">
        <v>4533.76</v>
      </c>
    </row>
    <row r="1364" spans="4:9" x14ac:dyDescent="0.4">
      <c r="D1364" s="4" t="s">
        <v>2260</v>
      </c>
      <c r="E1364" s="4" t="s">
        <v>11</v>
      </c>
      <c r="F1364" s="4" t="s">
        <v>2265</v>
      </c>
      <c r="G1364" s="4">
        <v>32</v>
      </c>
      <c r="H1364" s="4">
        <v>256</v>
      </c>
      <c r="I1364" s="4">
        <v>4533.76</v>
      </c>
    </row>
    <row r="1365" spans="4:9" x14ac:dyDescent="0.4">
      <c r="D1365" s="4" t="s">
        <v>2260</v>
      </c>
      <c r="E1365" s="4" t="s">
        <v>1872</v>
      </c>
      <c r="F1365" s="4" t="s">
        <v>2265</v>
      </c>
      <c r="G1365" s="4">
        <v>32</v>
      </c>
      <c r="H1365" s="4">
        <v>256</v>
      </c>
      <c r="I1365" s="4">
        <v>4533.76</v>
      </c>
    </row>
    <row r="1366" spans="4:9" x14ac:dyDescent="0.4">
      <c r="D1366" s="4" t="s">
        <v>2260</v>
      </c>
      <c r="E1366" s="4" t="s">
        <v>1873</v>
      </c>
      <c r="F1366" s="4" t="s">
        <v>2265</v>
      </c>
      <c r="G1366" s="4">
        <v>48</v>
      </c>
      <c r="H1366" s="4">
        <v>384</v>
      </c>
      <c r="I1366" s="4">
        <v>6800.64</v>
      </c>
    </row>
    <row r="1367" spans="4:9" x14ac:dyDescent="0.4">
      <c r="D1367" s="4" t="s">
        <v>2260</v>
      </c>
      <c r="E1367" s="4" t="s">
        <v>11</v>
      </c>
      <c r="F1367" s="4" t="s">
        <v>2265</v>
      </c>
      <c r="G1367" s="4">
        <v>48</v>
      </c>
      <c r="H1367" s="4">
        <v>384</v>
      </c>
      <c r="I1367" s="4">
        <v>6800.64</v>
      </c>
    </row>
    <row r="1368" spans="4:9" x14ac:dyDescent="0.4">
      <c r="D1368" s="4" t="s">
        <v>2260</v>
      </c>
      <c r="E1368" s="4" t="s">
        <v>1872</v>
      </c>
      <c r="F1368" s="4" t="s">
        <v>2265</v>
      </c>
      <c r="G1368" s="4">
        <v>48</v>
      </c>
      <c r="H1368" s="4">
        <v>384</v>
      </c>
      <c r="I1368" s="4">
        <v>6800.64</v>
      </c>
    </row>
    <row r="1369" spans="4:9" x14ac:dyDescent="0.4">
      <c r="D1369" s="4" t="s">
        <v>2260</v>
      </c>
      <c r="E1369" s="4" t="s">
        <v>1873</v>
      </c>
      <c r="F1369" s="4" t="s">
        <v>2266</v>
      </c>
      <c r="G1369" s="4">
        <v>2</v>
      </c>
      <c r="H1369" s="4">
        <v>16</v>
      </c>
      <c r="I1369" s="4">
        <v>404.8</v>
      </c>
    </row>
    <row r="1370" spans="4:9" x14ac:dyDescent="0.4">
      <c r="D1370" s="4" t="s">
        <v>2260</v>
      </c>
      <c r="E1370" s="4" t="s">
        <v>11</v>
      </c>
      <c r="F1370" s="4" t="s">
        <v>2266</v>
      </c>
      <c r="G1370" s="4">
        <v>2</v>
      </c>
      <c r="H1370" s="4">
        <v>16</v>
      </c>
      <c r="I1370" s="4">
        <v>404.8</v>
      </c>
    </row>
    <row r="1371" spans="4:9" x14ac:dyDescent="0.4">
      <c r="D1371" s="4" t="s">
        <v>2260</v>
      </c>
      <c r="E1371" s="4" t="s">
        <v>1872</v>
      </c>
      <c r="F1371" s="4" t="s">
        <v>2266</v>
      </c>
      <c r="G1371" s="4">
        <v>2</v>
      </c>
      <c r="H1371" s="4">
        <v>16</v>
      </c>
      <c r="I1371" s="4">
        <v>404.8</v>
      </c>
    </row>
    <row r="1372" spans="4:9" x14ac:dyDescent="0.4">
      <c r="D1372" s="4" t="s">
        <v>2260</v>
      </c>
      <c r="E1372" s="4" t="s">
        <v>1873</v>
      </c>
      <c r="F1372" s="4" t="s">
        <v>2266</v>
      </c>
      <c r="G1372" s="4">
        <v>4</v>
      </c>
      <c r="H1372" s="4">
        <v>32</v>
      </c>
      <c r="I1372" s="4">
        <v>809.6</v>
      </c>
    </row>
    <row r="1373" spans="4:9" x14ac:dyDescent="0.4">
      <c r="D1373" s="4" t="s">
        <v>2260</v>
      </c>
      <c r="E1373" s="4" t="s">
        <v>11</v>
      </c>
      <c r="F1373" s="4" t="s">
        <v>2266</v>
      </c>
      <c r="G1373" s="4">
        <v>4</v>
      </c>
      <c r="H1373" s="4">
        <v>32</v>
      </c>
      <c r="I1373" s="4">
        <v>809.6</v>
      </c>
    </row>
    <row r="1374" spans="4:9" x14ac:dyDescent="0.4">
      <c r="D1374" s="4" t="s">
        <v>2260</v>
      </c>
      <c r="E1374" s="4" t="s">
        <v>1872</v>
      </c>
      <c r="F1374" s="4" t="s">
        <v>2266</v>
      </c>
      <c r="G1374" s="4">
        <v>4</v>
      </c>
      <c r="H1374" s="4">
        <v>32</v>
      </c>
      <c r="I1374" s="4">
        <v>809.6</v>
      </c>
    </row>
    <row r="1375" spans="4:9" x14ac:dyDescent="0.4">
      <c r="D1375" s="4" t="s">
        <v>2260</v>
      </c>
      <c r="E1375" s="4" t="s">
        <v>1873</v>
      </c>
      <c r="F1375" s="4" t="s">
        <v>2266</v>
      </c>
      <c r="G1375" s="4">
        <v>8</v>
      </c>
      <c r="H1375" s="4">
        <v>64</v>
      </c>
      <c r="I1375" s="4">
        <v>1619.2</v>
      </c>
    </row>
    <row r="1376" spans="4:9" x14ac:dyDescent="0.4">
      <c r="D1376" s="4" t="s">
        <v>2260</v>
      </c>
      <c r="E1376" s="4" t="s">
        <v>11</v>
      </c>
      <c r="F1376" s="4" t="s">
        <v>2266</v>
      </c>
      <c r="G1376" s="4">
        <v>8</v>
      </c>
      <c r="H1376" s="4">
        <v>64</v>
      </c>
      <c r="I1376" s="4">
        <v>1619.2</v>
      </c>
    </row>
    <row r="1377" spans="4:9" x14ac:dyDescent="0.4">
      <c r="D1377" s="4" t="s">
        <v>2260</v>
      </c>
      <c r="E1377" s="4" t="s">
        <v>1872</v>
      </c>
      <c r="F1377" s="4" t="s">
        <v>2266</v>
      </c>
      <c r="G1377" s="4">
        <v>8</v>
      </c>
      <c r="H1377" s="4">
        <v>64</v>
      </c>
      <c r="I1377" s="4">
        <v>1619.2</v>
      </c>
    </row>
    <row r="1378" spans="4:9" x14ac:dyDescent="0.4">
      <c r="D1378" s="4" t="s">
        <v>2260</v>
      </c>
      <c r="E1378" s="4" t="s">
        <v>1873</v>
      </c>
      <c r="F1378" s="4" t="s">
        <v>2266</v>
      </c>
      <c r="G1378" s="4">
        <v>12</v>
      </c>
      <c r="H1378" s="4">
        <v>96</v>
      </c>
      <c r="I1378" s="4">
        <v>2428.8000000000002</v>
      </c>
    </row>
    <row r="1379" spans="4:9" x14ac:dyDescent="0.4">
      <c r="D1379" s="4" t="s">
        <v>2260</v>
      </c>
      <c r="E1379" s="4" t="s">
        <v>11</v>
      </c>
      <c r="F1379" s="4" t="s">
        <v>2266</v>
      </c>
      <c r="G1379" s="4">
        <v>12</v>
      </c>
      <c r="H1379" s="4">
        <v>96</v>
      </c>
      <c r="I1379" s="4">
        <v>2428.8000000000002</v>
      </c>
    </row>
    <row r="1380" spans="4:9" x14ac:dyDescent="0.4">
      <c r="D1380" s="4" t="s">
        <v>2260</v>
      </c>
      <c r="E1380" s="4" t="s">
        <v>1872</v>
      </c>
      <c r="F1380" s="4" t="s">
        <v>2266</v>
      </c>
      <c r="G1380" s="4">
        <v>12</v>
      </c>
      <c r="H1380" s="4">
        <v>96</v>
      </c>
      <c r="I1380" s="4">
        <v>2428.8000000000002</v>
      </c>
    </row>
    <row r="1381" spans="4:9" x14ac:dyDescent="0.4">
      <c r="D1381" s="4" t="s">
        <v>2260</v>
      </c>
      <c r="E1381" s="4" t="s">
        <v>1873</v>
      </c>
      <c r="F1381" s="4" t="s">
        <v>2266</v>
      </c>
      <c r="G1381" s="4">
        <v>32</v>
      </c>
      <c r="H1381" s="4">
        <v>256</v>
      </c>
      <c r="I1381" s="4">
        <v>6476.8</v>
      </c>
    </row>
    <row r="1382" spans="4:9" x14ac:dyDescent="0.4">
      <c r="D1382" s="4" t="s">
        <v>2260</v>
      </c>
      <c r="E1382" s="4" t="s">
        <v>11</v>
      </c>
      <c r="F1382" s="4" t="s">
        <v>2266</v>
      </c>
      <c r="G1382" s="4">
        <v>32</v>
      </c>
      <c r="H1382" s="4">
        <v>256</v>
      </c>
      <c r="I1382" s="4">
        <v>6476.8</v>
      </c>
    </row>
    <row r="1383" spans="4:9" x14ac:dyDescent="0.4">
      <c r="D1383" s="4" t="s">
        <v>2260</v>
      </c>
      <c r="E1383" s="4" t="s">
        <v>1872</v>
      </c>
      <c r="F1383" s="4" t="s">
        <v>2266</v>
      </c>
      <c r="G1383" s="4">
        <v>32</v>
      </c>
      <c r="H1383" s="4">
        <v>256</v>
      </c>
      <c r="I1383" s="4">
        <v>6476.8</v>
      </c>
    </row>
    <row r="1384" spans="4:9" x14ac:dyDescent="0.4">
      <c r="D1384" s="4" t="s">
        <v>481</v>
      </c>
      <c r="E1384" s="4" t="s">
        <v>1873</v>
      </c>
      <c r="F1384" s="4" t="s">
        <v>1899</v>
      </c>
      <c r="G1384" s="4"/>
      <c r="H1384" s="4"/>
      <c r="I1384" s="4">
        <v>365</v>
      </c>
    </row>
    <row r="1385" spans="4:9" x14ac:dyDescent="0.4">
      <c r="D1385" s="4" t="s">
        <v>481</v>
      </c>
      <c r="E1385" s="4" t="s">
        <v>11</v>
      </c>
      <c r="F1385" s="4" t="s">
        <v>1899</v>
      </c>
      <c r="G1385" s="4"/>
      <c r="H1385" s="4"/>
      <c r="I1385" s="4">
        <v>365</v>
      </c>
    </row>
    <row r="1386" spans="4:9" x14ac:dyDescent="0.4">
      <c r="D1386" s="4" t="s">
        <v>481</v>
      </c>
      <c r="E1386" s="4" t="s">
        <v>1872</v>
      </c>
      <c r="F1386" s="4" t="s">
        <v>1899</v>
      </c>
      <c r="G1386" s="4"/>
      <c r="H1386" s="4"/>
      <c r="I1386" s="4">
        <v>365</v>
      </c>
    </row>
    <row r="1387" spans="4:9" x14ac:dyDescent="0.4">
      <c r="D1387" s="4" t="s">
        <v>481</v>
      </c>
      <c r="E1387" s="4" t="s">
        <v>1873</v>
      </c>
      <c r="F1387" s="4" t="s">
        <v>34</v>
      </c>
      <c r="G1387" s="4"/>
      <c r="H1387" s="4"/>
      <c r="I1387" s="4">
        <v>1095</v>
      </c>
    </row>
    <row r="1388" spans="4:9" x14ac:dyDescent="0.4">
      <c r="D1388" s="4" t="s">
        <v>481</v>
      </c>
      <c r="E1388" s="4" t="s">
        <v>11</v>
      </c>
      <c r="F1388" s="4" t="s">
        <v>34</v>
      </c>
      <c r="G1388" s="4"/>
      <c r="H1388" s="4"/>
      <c r="I1388" s="4">
        <v>1095</v>
      </c>
    </row>
    <row r="1389" spans="4:9" x14ac:dyDescent="0.4">
      <c r="D1389" s="4" t="s">
        <v>481</v>
      </c>
      <c r="E1389" s="4" t="s">
        <v>1872</v>
      </c>
      <c r="F1389" s="4" t="s">
        <v>34</v>
      </c>
      <c r="G1389" s="4"/>
      <c r="H1389" s="4"/>
      <c r="I1389" s="4">
        <v>1095</v>
      </c>
    </row>
    <row r="1390" spans="4:9" x14ac:dyDescent="0.4">
      <c r="D1390" s="4" t="s">
        <v>481</v>
      </c>
      <c r="E1390" s="4" t="s">
        <v>1873</v>
      </c>
      <c r="F1390" s="4" t="s">
        <v>1900</v>
      </c>
      <c r="G1390" s="4"/>
      <c r="H1390" s="4"/>
      <c r="I1390" s="4">
        <v>3650</v>
      </c>
    </row>
    <row r="1391" spans="4:9" x14ac:dyDescent="0.4">
      <c r="D1391" s="4" t="s">
        <v>481</v>
      </c>
      <c r="E1391" s="4" t="s">
        <v>11</v>
      </c>
      <c r="F1391" s="4" t="s">
        <v>1900</v>
      </c>
      <c r="G1391" s="4"/>
      <c r="H1391" s="4"/>
      <c r="I1391" s="4">
        <v>3650</v>
      </c>
    </row>
    <row r="1392" spans="4:9" x14ac:dyDescent="0.4">
      <c r="D1392" s="4" t="s">
        <v>481</v>
      </c>
      <c r="E1392" s="4" t="s">
        <v>1872</v>
      </c>
      <c r="F1392" s="4" t="s">
        <v>1900</v>
      </c>
      <c r="G1392" s="4"/>
      <c r="H1392" s="4"/>
      <c r="I1392" s="4">
        <v>3650</v>
      </c>
    </row>
    <row r="1393" spans="4:9" x14ac:dyDescent="0.4">
      <c r="D1393" s="4" t="s">
        <v>490</v>
      </c>
      <c r="E1393" s="4" t="s">
        <v>1873</v>
      </c>
      <c r="F1393" s="4" t="s">
        <v>1901</v>
      </c>
      <c r="G1393" s="4"/>
      <c r="H1393" s="4"/>
      <c r="I1393" s="4">
        <v>380</v>
      </c>
    </row>
    <row r="1394" spans="4:9" x14ac:dyDescent="0.4">
      <c r="D1394" s="4" t="s">
        <v>490</v>
      </c>
      <c r="E1394" s="4" t="s">
        <v>11</v>
      </c>
      <c r="F1394" s="4" t="s">
        <v>1901</v>
      </c>
      <c r="G1394" s="4"/>
      <c r="H1394" s="4"/>
      <c r="I1394" s="4">
        <v>380</v>
      </c>
    </row>
    <row r="1395" spans="4:9" x14ac:dyDescent="0.4">
      <c r="D1395" s="4" t="s">
        <v>490</v>
      </c>
      <c r="E1395" s="4" t="s">
        <v>1872</v>
      </c>
      <c r="F1395" s="4" t="s">
        <v>1901</v>
      </c>
      <c r="G1395" s="4"/>
      <c r="H1395" s="4"/>
      <c r="I1395" s="4">
        <v>380</v>
      </c>
    </row>
    <row r="1396" spans="4:9" x14ac:dyDescent="0.4">
      <c r="D1396" s="4" t="s">
        <v>490</v>
      </c>
      <c r="E1396" s="4" t="s">
        <v>1873</v>
      </c>
      <c r="F1396" s="4" t="s">
        <v>1902</v>
      </c>
      <c r="G1396" s="4"/>
      <c r="H1396" s="4"/>
      <c r="I1396" s="4">
        <v>880</v>
      </c>
    </row>
    <row r="1397" spans="4:9" x14ac:dyDescent="0.4">
      <c r="D1397" s="4" t="s">
        <v>490</v>
      </c>
      <c r="E1397" s="4" t="s">
        <v>11</v>
      </c>
      <c r="F1397" s="4" t="s">
        <v>1902</v>
      </c>
      <c r="G1397" s="4"/>
      <c r="H1397" s="4"/>
      <c r="I1397" s="4">
        <v>880</v>
      </c>
    </row>
    <row r="1398" spans="4:9" x14ac:dyDescent="0.4">
      <c r="D1398" s="4" t="s">
        <v>490</v>
      </c>
      <c r="E1398" s="4" t="s">
        <v>1872</v>
      </c>
      <c r="F1398" s="4" t="s">
        <v>1902</v>
      </c>
      <c r="G1398" s="4"/>
      <c r="H1398" s="4"/>
      <c r="I1398" s="4">
        <v>880</v>
      </c>
    </row>
    <row r="1399" spans="4:9" x14ac:dyDescent="0.4">
      <c r="D1399" s="4" t="s">
        <v>490</v>
      </c>
      <c r="E1399" s="4" t="s">
        <v>1873</v>
      </c>
      <c r="F1399" s="4" t="s">
        <v>32</v>
      </c>
      <c r="G1399" s="4"/>
      <c r="H1399" s="4"/>
      <c r="I1399" s="4">
        <v>1880</v>
      </c>
    </row>
    <row r="1400" spans="4:9" x14ac:dyDescent="0.4">
      <c r="D1400" s="4" t="s">
        <v>490</v>
      </c>
      <c r="E1400" s="4" t="s">
        <v>11</v>
      </c>
      <c r="F1400" s="4" t="s">
        <v>32</v>
      </c>
      <c r="G1400" s="4"/>
      <c r="H1400" s="4"/>
      <c r="I1400" s="4">
        <v>1880</v>
      </c>
    </row>
    <row r="1401" spans="4:9" x14ac:dyDescent="0.4">
      <c r="D1401" s="4" t="s">
        <v>490</v>
      </c>
      <c r="E1401" s="4" t="s">
        <v>1872</v>
      </c>
      <c r="F1401" s="4" t="s">
        <v>32</v>
      </c>
      <c r="G1401" s="4"/>
      <c r="H1401" s="4"/>
      <c r="I1401" s="4">
        <v>1880</v>
      </c>
    </row>
    <row r="1402" spans="4:9" x14ac:dyDescent="0.4">
      <c r="D1402" s="4" t="s">
        <v>490</v>
      </c>
      <c r="E1402" s="4" t="s">
        <v>1873</v>
      </c>
      <c r="F1402" s="4" t="s">
        <v>1903</v>
      </c>
      <c r="G1402" s="4"/>
      <c r="H1402" s="4"/>
      <c r="I1402" s="4">
        <v>4880</v>
      </c>
    </row>
    <row r="1403" spans="4:9" x14ac:dyDescent="0.4">
      <c r="D1403" s="4" t="s">
        <v>490</v>
      </c>
      <c r="E1403" s="4" t="s">
        <v>11</v>
      </c>
      <c r="F1403" s="4" t="s">
        <v>1903</v>
      </c>
      <c r="G1403" s="4"/>
      <c r="H1403" s="4"/>
      <c r="I1403" s="4">
        <v>4880</v>
      </c>
    </row>
    <row r="1404" spans="4:9" x14ac:dyDescent="0.4">
      <c r="D1404" s="4" t="s">
        <v>490</v>
      </c>
      <c r="E1404" s="4" t="s">
        <v>1872</v>
      </c>
      <c r="F1404" s="4" t="s">
        <v>1903</v>
      </c>
      <c r="G1404" s="4"/>
      <c r="H1404" s="4"/>
      <c r="I1404" s="4">
        <v>4880</v>
      </c>
    </row>
    <row r="1405" spans="4:9" x14ac:dyDescent="0.4">
      <c r="D1405" s="4" t="s">
        <v>490</v>
      </c>
      <c r="E1405" s="4" t="s">
        <v>1873</v>
      </c>
      <c r="F1405" s="4" t="s">
        <v>1904</v>
      </c>
      <c r="G1405" s="4"/>
      <c r="H1405" s="4"/>
      <c r="I1405" s="4">
        <v>9880</v>
      </c>
    </row>
    <row r="1406" spans="4:9" x14ac:dyDescent="0.4">
      <c r="D1406" s="4" t="s">
        <v>490</v>
      </c>
      <c r="E1406" s="4" t="s">
        <v>11</v>
      </c>
      <c r="F1406" s="4" t="s">
        <v>1904</v>
      </c>
      <c r="G1406" s="4"/>
      <c r="H1406" s="4"/>
      <c r="I1406" s="4">
        <v>9880</v>
      </c>
    </row>
    <row r="1407" spans="4:9" x14ac:dyDescent="0.4">
      <c r="D1407" s="4" t="s">
        <v>490</v>
      </c>
      <c r="E1407" s="4" t="s">
        <v>1872</v>
      </c>
      <c r="F1407" s="4" t="s">
        <v>1904</v>
      </c>
      <c r="G1407" s="4"/>
      <c r="H1407" s="4"/>
      <c r="I1407" s="4">
        <v>9880</v>
      </c>
    </row>
    <row r="1408" spans="4:9" x14ac:dyDescent="0.4">
      <c r="D1408" s="4" t="s">
        <v>490</v>
      </c>
      <c r="E1408" s="4" t="s">
        <v>1873</v>
      </c>
      <c r="F1408" s="4" t="s">
        <v>1905</v>
      </c>
      <c r="G1408" s="4"/>
      <c r="H1408" s="4"/>
      <c r="I1408" s="4">
        <v>16880</v>
      </c>
    </row>
    <row r="1409" spans="4:9" x14ac:dyDescent="0.4">
      <c r="D1409" s="4" t="s">
        <v>490</v>
      </c>
      <c r="E1409" s="4" t="s">
        <v>11</v>
      </c>
      <c r="F1409" s="4" t="s">
        <v>1905</v>
      </c>
      <c r="G1409" s="4"/>
      <c r="H1409" s="4"/>
      <c r="I1409" s="4">
        <v>16880</v>
      </c>
    </row>
    <row r="1410" spans="4:9" x14ac:dyDescent="0.4">
      <c r="D1410" s="4" t="s">
        <v>490</v>
      </c>
      <c r="E1410" s="4" t="s">
        <v>1872</v>
      </c>
      <c r="F1410" s="4" t="s">
        <v>1905</v>
      </c>
      <c r="G1410" s="4"/>
      <c r="H1410" s="4"/>
      <c r="I1410" s="4">
        <v>16880</v>
      </c>
    </row>
    <row r="1411" spans="4:9" x14ac:dyDescent="0.4">
      <c r="D1411" s="4" t="s">
        <v>490</v>
      </c>
      <c r="E1411" s="4" t="s">
        <v>1873</v>
      </c>
      <c r="F1411" s="4" t="s">
        <v>1906</v>
      </c>
      <c r="G1411" s="4"/>
      <c r="H1411" s="4"/>
      <c r="I1411" s="4">
        <v>41880</v>
      </c>
    </row>
    <row r="1412" spans="4:9" x14ac:dyDescent="0.4">
      <c r="D1412" s="4" t="s">
        <v>490</v>
      </c>
      <c r="E1412" s="4" t="s">
        <v>11</v>
      </c>
      <c r="F1412" s="4" t="s">
        <v>1906</v>
      </c>
      <c r="G1412" s="4"/>
      <c r="H1412" s="4"/>
      <c r="I1412" s="4">
        <v>41880</v>
      </c>
    </row>
    <row r="1413" spans="4:9" x14ac:dyDescent="0.4">
      <c r="D1413" s="4" t="s">
        <v>490</v>
      </c>
      <c r="E1413" s="4" t="s">
        <v>1872</v>
      </c>
      <c r="F1413" s="4" t="s">
        <v>1906</v>
      </c>
      <c r="G1413" s="4"/>
      <c r="H1413" s="4"/>
      <c r="I1413" s="4">
        <v>41880</v>
      </c>
    </row>
    <row r="1414" spans="4:9" x14ac:dyDescent="0.4">
      <c r="D1414" s="4" t="s">
        <v>490</v>
      </c>
      <c r="E1414" s="4" t="s">
        <v>1873</v>
      </c>
      <c r="F1414" s="4" t="s">
        <v>1907</v>
      </c>
      <c r="G1414" s="4"/>
      <c r="H1414" s="4"/>
      <c r="I1414" s="4">
        <v>81880</v>
      </c>
    </row>
    <row r="1415" spans="4:9" x14ac:dyDescent="0.4">
      <c r="D1415" s="4" t="s">
        <v>490</v>
      </c>
      <c r="E1415" s="4" t="s">
        <v>11</v>
      </c>
      <c r="F1415" s="4" t="s">
        <v>1907</v>
      </c>
      <c r="G1415" s="4"/>
      <c r="H1415" s="4"/>
      <c r="I1415" s="4">
        <v>81880</v>
      </c>
    </row>
    <row r="1416" spans="4:9" x14ac:dyDescent="0.4">
      <c r="D1416" s="4" t="s">
        <v>490</v>
      </c>
      <c r="E1416" s="4" t="s">
        <v>1872</v>
      </c>
      <c r="F1416" s="4" t="s">
        <v>1907</v>
      </c>
      <c r="G1416" s="4"/>
      <c r="H1416" s="4"/>
      <c r="I1416" s="4">
        <v>81880</v>
      </c>
    </row>
    <row r="1417" spans="4:9" x14ac:dyDescent="0.4">
      <c r="D1417" s="4" t="s">
        <v>454</v>
      </c>
      <c r="E1417" s="4" t="s">
        <v>1872</v>
      </c>
      <c r="F1417" s="4"/>
      <c r="G1417" s="4"/>
      <c r="H1417" s="4"/>
      <c r="I1417" s="4">
        <v>146</v>
      </c>
    </row>
    <row r="1418" spans="4:9" x14ac:dyDescent="0.4">
      <c r="D1418" s="4" t="s">
        <v>454</v>
      </c>
      <c r="E1418" s="4" t="s">
        <v>11</v>
      </c>
      <c r="F1418" s="4"/>
      <c r="G1418" s="4"/>
      <c r="H1418" s="4"/>
      <c r="I1418" s="4">
        <v>146</v>
      </c>
    </row>
    <row r="1419" spans="4:9" x14ac:dyDescent="0.4">
      <c r="D1419" s="4" t="s">
        <v>454</v>
      </c>
      <c r="E1419" s="4" t="s">
        <v>1873</v>
      </c>
      <c r="F1419" s="4"/>
      <c r="G1419" s="4"/>
      <c r="H1419" s="4"/>
      <c r="I1419" s="4">
        <v>146</v>
      </c>
    </row>
    <row r="1420" spans="4:9" x14ac:dyDescent="0.4">
      <c r="D1420" s="4" t="s">
        <v>503</v>
      </c>
      <c r="E1420" s="4" t="s">
        <v>1872</v>
      </c>
      <c r="F1420" s="4" t="s">
        <v>2587</v>
      </c>
      <c r="G1420" s="4"/>
      <c r="H1420" s="4"/>
      <c r="I1420" s="4">
        <v>108</v>
      </c>
    </row>
    <row r="1421" spans="4:9" x14ac:dyDescent="0.4">
      <c r="D1421" s="4" t="s">
        <v>503</v>
      </c>
      <c r="E1421" s="4" t="s">
        <v>1872</v>
      </c>
      <c r="F1421" s="4" t="s">
        <v>2588</v>
      </c>
      <c r="G1421" s="4"/>
      <c r="H1421" s="4"/>
      <c r="I1421" s="4">
        <v>216</v>
      </c>
    </row>
    <row r="1422" spans="4:9" x14ac:dyDescent="0.4">
      <c r="D1422" s="4" t="s">
        <v>503</v>
      </c>
      <c r="E1422" s="4" t="s">
        <v>1872</v>
      </c>
      <c r="F1422" s="4" t="s">
        <v>2589</v>
      </c>
      <c r="G1422" s="4"/>
      <c r="H1422" s="4"/>
      <c r="I1422" s="4">
        <v>324</v>
      </c>
    </row>
    <row r="1423" spans="4:9" x14ac:dyDescent="0.4">
      <c r="D1423" s="4" t="s">
        <v>503</v>
      </c>
      <c r="E1423" s="4" t="s">
        <v>1872</v>
      </c>
      <c r="F1423" s="4" t="s">
        <v>2590</v>
      </c>
      <c r="G1423" s="4"/>
      <c r="H1423" s="4"/>
      <c r="I1423" s="4">
        <v>432</v>
      </c>
    </row>
    <row r="1424" spans="4:9" x14ac:dyDescent="0.4">
      <c r="D1424" s="4" t="s">
        <v>503</v>
      </c>
      <c r="E1424" s="4" t="s">
        <v>1872</v>
      </c>
      <c r="F1424" s="4" t="s">
        <v>1901</v>
      </c>
      <c r="G1424" s="4"/>
      <c r="H1424" s="4"/>
      <c r="I1424" s="4">
        <v>540</v>
      </c>
    </row>
    <row r="1425" spans="4:9" x14ac:dyDescent="0.4">
      <c r="D1425" s="4" t="s">
        <v>503</v>
      </c>
      <c r="E1425" s="4" t="s">
        <v>1872</v>
      </c>
      <c r="F1425" s="4" t="s">
        <v>2591</v>
      </c>
      <c r="G1425" s="4"/>
      <c r="H1425" s="4"/>
      <c r="I1425" s="4">
        <v>648</v>
      </c>
    </row>
    <row r="1426" spans="4:9" x14ac:dyDescent="0.4">
      <c r="D1426" s="4" t="s">
        <v>503</v>
      </c>
      <c r="E1426" s="4" t="s">
        <v>1872</v>
      </c>
      <c r="F1426" s="4" t="s">
        <v>2592</v>
      </c>
      <c r="G1426" s="4"/>
      <c r="H1426" s="4"/>
      <c r="I1426" s="4">
        <v>756</v>
      </c>
    </row>
    <row r="1427" spans="4:9" x14ac:dyDescent="0.4">
      <c r="D1427" s="4" t="s">
        <v>503</v>
      </c>
      <c r="E1427" s="4" t="s">
        <v>1872</v>
      </c>
      <c r="F1427" s="4" t="s">
        <v>2593</v>
      </c>
      <c r="G1427" s="4"/>
      <c r="H1427" s="4"/>
      <c r="I1427" s="4">
        <v>864</v>
      </c>
    </row>
    <row r="1428" spans="4:9" x14ac:dyDescent="0.4">
      <c r="D1428" s="4" t="s">
        <v>503</v>
      </c>
      <c r="E1428" s="4" t="s">
        <v>1872</v>
      </c>
      <c r="F1428" s="4" t="s">
        <v>2594</v>
      </c>
      <c r="G1428" s="4"/>
      <c r="H1428" s="4"/>
      <c r="I1428" s="4">
        <v>972</v>
      </c>
    </row>
    <row r="1429" spans="4:9" x14ac:dyDescent="0.4">
      <c r="D1429" s="4" t="s">
        <v>503</v>
      </c>
      <c r="E1429" s="4" t="s">
        <v>1872</v>
      </c>
      <c r="F1429" s="4" t="s">
        <v>1902</v>
      </c>
      <c r="G1429" s="4"/>
      <c r="H1429" s="4"/>
      <c r="I1429" s="4">
        <v>1080</v>
      </c>
    </row>
    <row r="1430" spans="4:9" x14ac:dyDescent="0.4">
      <c r="D1430" s="4" t="s">
        <v>503</v>
      </c>
      <c r="E1430" s="4" t="s">
        <v>1872</v>
      </c>
      <c r="F1430" s="4" t="s">
        <v>32</v>
      </c>
      <c r="G1430" s="4"/>
      <c r="H1430" s="4"/>
      <c r="I1430" s="4">
        <v>2160</v>
      </c>
    </row>
    <row r="1431" spans="4:9" x14ac:dyDescent="0.4">
      <c r="D1431" s="4" t="s">
        <v>503</v>
      </c>
      <c r="E1431" s="4" t="s">
        <v>1872</v>
      </c>
      <c r="F1431" s="4" t="s">
        <v>2595</v>
      </c>
      <c r="G1431" s="4"/>
      <c r="H1431" s="4"/>
      <c r="I1431" s="4">
        <v>3240</v>
      </c>
    </row>
    <row r="1432" spans="4:9" x14ac:dyDescent="0.4">
      <c r="D1432" s="4" t="s">
        <v>503</v>
      </c>
      <c r="E1432" s="4" t="s">
        <v>1872</v>
      </c>
      <c r="F1432" s="4" t="s">
        <v>2596</v>
      </c>
      <c r="G1432" s="4"/>
      <c r="H1432" s="4"/>
      <c r="I1432" s="4">
        <v>4320</v>
      </c>
    </row>
    <row r="1433" spans="4:9" x14ac:dyDescent="0.4">
      <c r="D1433" s="4" t="s">
        <v>503</v>
      </c>
      <c r="E1433" s="4" t="s">
        <v>1872</v>
      </c>
      <c r="F1433" s="4" t="s">
        <v>1903</v>
      </c>
      <c r="G1433" s="4"/>
      <c r="H1433" s="4"/>
      <c r="I1433" s="4">
        <v>5400</v>
      </c>
    </row>
    <row r="1434" spans="4:9" x14ac:dyDescent="0.4">
      <c r="D1434" s="4" t="s">
        <v>503</v>
      </c>
      <c r="E1434" s="4" t="s">
        <v>1872</v>
      </c>
      <c r="F1434" s="4" t="s">
        <v>2597</v>
      </c>
      <c r="G1434" s="4"/>
      <c r="H1434" s="4"/>
      <c r="I1434" s="4">
        <v>6480</v>
      </c>
    </row>
    <row r="1435" spans="4:9" x14ac:dyDescent="0.4">
      <c r="D1435" s="4" t="s">
        <v>503</v>
      </c>
      <c r="E1435" s="4" t="s">
        <v>1872</v>
      </c>
      <c r="F1435" s="4" t="s">
        <v>2598</v>
      </c>
      <c r="G1435" s="4"/>
      <c r="H1435" s="4"/>
      <c r="I1435" s="4">
        <v>7560</v>
      </c>
    </row>
    <row r="1436" spans="4:9" x14ac:dyDescent="0.4">
      <c r="D1436" s="4" t="s">
        <v>503</v>
      </c>
      <c r="E1436" s="4" t="s">
        <v>1872</v>
      </c>
      <c r="F1436" s="4" t="s">
        <v>2599</v>
      </c>
      <c r="G1436" s="4"/>
      <c r="H1436" s="4"/>
      <c r="I1436" s="4">
        <v>8640</v>
      </c>
    </row>
    <row r="1437" spans="4:9" x14ac:dyDescent="0.4">
      <c r="D1437" s="4" t="s">
        <v>503</v>
      </c>
      <c r="E1437" s="4" t="s">
        <v>1872</v>
      </c>
      <c r="F1437" s="4" t="s">
        <v>2600</v>
      </c>
      <c r="G1437" s="4"/>
      <c r="H1437" s="4"/>
      <c r="I1437" s="4">
        <v>9720</v>
      </c>
    </row>
    <row r="1438" spans="4:9" x14ac:dyDescent="0.4">
      <c r="D1438" s="4" t="s">
        <v>503</v>
      </c>
      <c r="E1438" s="4" t="s">
        <v>1872</v>
      </c>
      <c r="F1438" s="4" t="s">
        <v>1904</v>
      </c>
      <c r="G1438" s="4"/>
      <c r="H1438" s="4"/>
      <c r="I1438" s="4">
        <v>10800</v>
      </c>
    </row>
    <row r="1439" spans="4:9" x14ac:dyDescent="0.4">
      <c r="D1439" s="4" t="s">
        <v>503</v>
      </c>
      <c r="E1439" s="4" t="s">
        <v>1872</v>
      </c>
      <c r="F1439" s="4" t="s">
        <v>1905</v>
      </c>
      <c r="G1439" s="4"/>
      <c r="H1439" s="4"/>
      <c r="I1439" s="4">
        <v>21600</v>
      </c>
    </row>
    <row r="1440" spans="4:9" x14ac:dyDescent="0.4">
      <c r="D1440" s="4" t="s">
        <v>503</v>
      </c>
      <c r="E1440" s="4" t="s">
        <v>1872</v>
      </c>
      <c r="F1440" s="4" t="s">
        <v>2601</v>
      </c>
      <c r="G1440" s="4"/>
      <c r="H1440" s="4"/>
      <c r="I1440" s="4">
        <v>32400</v>
      </c>
    </row>
    <row r="1441" spans="4:9" x14ac:dyDescent="0.4">
      <c r="D1441" s="4" t="s">
        <v>503</v>
      </c>
      <c r="E1441" s="4" t="s">
        <v>1872</v>
      </c>
      <c r="F1441" s="4" t="s">
        <v>2602</v>
      </c>
      <c r="G1441" s="4"/>
      <c r="H1441" s="4"/>
      <c r="I1441" s="4">
        <v>43200</v>
      </c>
    </row>
    <row r="1442" spans="4:9" x14ac:dyDescent="0.4">
      <c r="D1442" s="4" t="s">
        <v>503</v>
      </c>
      <c r="E1442" s="4" t="s">
        <v>1872</v>
      </c>
      <c r="F1442" s="4" t="s">
        <v>1906</v>
      </c>
      <c r="G1442" s="4"/>
      <c r="H1442" s="4"/>
      <c r="I1442" s="4">
        <v>54000</v>
      </c>
    </row>
    <row r="1443" spans="4:9" x14ac:dyDescent="0.4">
      <c r="D1443" s="4" t="s">
        <v>503</v>
      </c>
      <c r="E1443" s="4" t="s">
        <v>1872</v>
      </c>
      <c r="F1443" s="4" t="s">
        <v>2603</v>
      </c>
      <c r="G1443" s="4"/>
      <c r="H1443" s="4"/>
      <c r="I1443" s="4">
        <v>64800</v>
      </c>
    </row>
    <row r="1444" spans="4:9" x14ac:dyDescent="0.4">
      <c r="D1444" s="4" t="s">
        <v>503</v>
      </c>
      <c r="E1444" s="4" t="s">
        <v>1872</v>
      </c>
      <c r="F1444" s="4" t="s">
        <v>2604</v>
      </c>
      <c r="G1444" s="4"/>
      <c r="H1444" s="4"/>
      <c r="I1444" s="4">
        <v>75600</v>
      </c>
    </row>
    <row r="1445" spans="4:9" x14ac:dyDescent="0.4">
      <c r="D1445" s="4" t="s">
        <v>503</v>
      </c>
      <c r="E1445" s="4" t="s">
        <v>1872</v>
      </c>
      <c r="F1445" s="4" t="s">
        <v>2605</v>
      </c>
      <c r="G1445" s="4"/>
      <c r="H1445" s="4"/>
      <c r="I1445" s="4">
        <v>86400</v>
      </c>
    </row>
    <row r="1446" spans="4:9" x14ac:dyDescent="0.4">
      <c r="D1446" s="4" t="s">
        <v>503</v>
      </c>
      <c r="E1446" s="4" t="s">
        <v>1872</v>
      </c>
      <c r="F1446" s="4" t="s">
        <v>2606</v>
      </c>
      <c r="G1446" s="4"/>
      <c r="H1446" s="4"/>
      <c r="I1446" s="4">
        <v>97200</v>
      </c>
    </row>
    <row r="1447" spans="4:9" x14ac:dyDescent="0.4">
      <c r="D1447" s="4" t="s">
        <v>503</v>
      </c>
      <c r="E1447" s="4" t="s">
        <v>1872</v>
      </c>
      <c r="F1447" s="4" t="s">
        <v>1907</v>
      </c>
      <c r="G1447" s="4"/>
      <c r="H1447" s="4"/>
      <c r="I1447" s="4">
        <v>108000</v>
      </c>
    </row>
    <row r="1448" spans="4:9" x14ac:dyDescent="0.4">
      <c r="D1448" s="4" t="s">
        <v>503</v>
      </c>
      <c r="E1448" s="4" t="s">
        <v>11</v>
      </c>
      <c r="F1448" s="4" t="s">
        <v>2587</v>
      </c>
      <c r="G1448" s="4"/>
      <c r="H1448" s="4"/>
      <c r="I1448" s="4">
        <v>108</v>
      </c>
    </row>
    <row r="1449" spans="4:9" x14ac:dyDescent="0.4">
      <c r="D1449" s="4" t="s">
        <v>503</v>
      </c>
      <c r="E1449" s="4" t="s">
        <v>11</v>
      </c>
      <c r="F1449" s="4" t="s">
        <v>2588</v>
      </c>
      <c r="G1449" s="4"/>
      <c r="H1449" s="4"/>
      <c r="I1449" s="4">
        <v>216</v>
      </c>
    </row>
    <row r="1450" spans="4:9" x14ac:dyDescent="0.4">
      <c r="D1450" s="4" t="s">
        <v>503</v>
      </c>
      <c r="E1450" s="4" t="s">
        <v>11</v>
      </c>
      <c r="F1450" s="4" t="s">
        <v>2589</v>
      </c>
      <c r="G1450" s="4"/>
      <c r="H1450" s="4"/>
      <c r="I1450" s="4">
        <v>324</v>
      </c>
    </row>
    <row r="1451" spans="4:9" x14ac:dyDescent="0.4">
      <c r="D1451" s="4" t="s">
        <v>503</v>
      </c>
      <c r="E1451" s="4" t="s">
        <v>11</v>
      </c>
      <c r="F1451" s="4" t="s">
        <v>2590</v>
      </c>
      <c r="G1451" s="4"/>
      <c r="H1451" s="4"/>
      <c r="I1451" s="4">
        <v>432</v>
      </c>
    </row>
    <row r="1452" spans="4:9" x14ac:dyDescent="0.4">
      <c r="D1452" s="4" t="s">
        <v>503</v>
      </c>
      <c r="E1452" s="4" t="s">
        <v>11</v>
      </c>
      <c r="F1452" s="4" t="s">
        <v>1901</v>
      </c>
      <c r="G1452" s="4"/>
      <c r="H1452" s="4"/>
      <c r="I1452" s="4">
        <v>540</v>
      </c>
    </row>
    <row r="1453" spans="4:9" x14ac:dyDescent="0.4">
      <c r="D1453" s="4" t="s">
        <v>503</v>
      </c>
      <c r="E1453" s="4" t="s">
        <v>11</v>
      </c>
      <c r="F1453" s="4" t="s">
        <v>2591</v>
      </c>
      <c r="G1453" s="4"/>
      <c r="H1453" s="4"/>
      <c r="I1453" s="4">
        <v>648</v>
      </c>
    </row>
    <row r="1454" spans="4:9" x14ac:dyDescent="0.4">
      <c r="D1454" s="4" t="s">
        <v>503</v>
      </c>
      <c r="E1454" s="4" t="s">
        <v>11</v>
      </c>
      <c r="F1454" s="4" t="s">
        <v>2592</v>
      </c>
      <c r="G1454" s="4"/>
      <c r="H1454" s="4"/>
      <c r="I1454" s="4">
        <v>756</v>
      </c>
    </row>
    <row r="1455" spans="4:9" x14ac:dyDescent="0.4">
      <c r="D1455" s="4" t="s">
        <v>503</v>
      </c>
      <c r="E1455" s="4" t="s">
        <v>11</v>
      </c>
      <c r="F1455" s="4" t="s">
        <v>2593</v>
      </c>
      <c r="G1455" s="4"/>
      <c r="H1455" s="4"/>
      <c r="I1455" s="4">
        <v>864</v>
      </c>
    </row>
    <row r="1456" spans="4:9" x14ac:dyDescent="0.4">
      <c r="D1456" s="4" t="s">
        <v>503</v>
      </c>
      <c r="E1456" s="4" t="s">
        <v>11</v>
      </c>
      <c r="F1456" s="4" t="s">
        <v>2594</v>
      </c>
      <c r="G1456" s="4"/>
      <c r="H1456" s="4"/>
      <c r="I1456" s="4">
        <v>972</v>
      </c>
    </row>
    <row r="1457" spans="4:9" x14ac:dyDescent="0.4">
      <c r="D1457" s="4" t="s">
        <v>503</v>
      </c>
      <c r="E1457" s="4" t="s">
        <v>11</v>
      </c>
      <c r="F1457" s="4" t="s">
        <v>1902</v>
      </c>
      <c r="G1457" s="4"/>
      <c r="H1457" s="4"/>
      <c r="I1457" s="4">
        <v>1080</v>
      </c>
    </row>
    <row r="1458" spans="4:9" x14ac:dyDescent="0.4">
      <c r="D1458" s="4" t="s">
        <v>503</v>
      </c>
      <c r="E1458" s="4" t="s">
        <v>11</v>
      </c>
      <c r="F1458" s="4" t="s">
        <v>32</v>
      </c>
      <c r="G1458" s="4"/>
      <c r="H1458" s="4"/>
      <c r="I1458" s="4">
        <v>2160</v>
      </c>
    </row>
    <row r="1459" spans="4:9" x14ac:dyDescent="0.4">
      <c r="D1459" s="4" t="s">
        <v>503</v>
      </c>
      <c r="E1459" s="4" t="s">
        <v>11</v>
      </c>
      <c r="F1459" s="4" t="s">
        <v>2595</v>
      </c>
      <c r="G1459" s="4"/>
      <c r="H1459" s="4"/>
      <c r="I1459" s="4">
        <v>3240</v>
      </c>
    </row>
    <row r="1460" spans="4:9" x14ac:dyDescent="0.4">
      <c r="D1460" s="4" t="s">
        <v>503</v>
      </c>
      <c r="E1460" s="4" t="s">
        <v>11</v>
      </c>
      <c r="F1460" s="4" t="s">
        <v>2596</v>
      </c>
      <c r="G1460" s="4"/>
      <c r="H1460" s="4"/>
      <c r="I1460" s="4">
        <v>4320</v>
      </c>
    </row>
    <row r="1461" spans="4:9" x14ac:dyDescent="0.4">
      <c r="D1461" s="4" t="s">
        <v>503</v>
      </c>
      <c r="E1461" s="4" t="s">
        <v>11</v>
      </c>
      <c r="F1461" s="4" t="s">
        <v>1903</v>
      </c>
      <c r="G1461" s="4"/>
      <c r="H1461" s="4"/>
      <c r="I1461" s="4">
        <v>5400</v>
      </c>
    </row>
    <row r="1462" spans="4:9" x14ac:dyDescent="0.4">
      <c r="D1462" s="4" t="s">
        <v>503</v>
      </c>
      <c r="E1462" s="4" t="s">
        <v>11</v>
      </c>
      <c r="F1462" s="4" t="s">
        <v>2597</v>
      </c>
      <c r="G1462" s="4"/>
      <c r="H1462" s="4"/>
      <c r="I1462" s="4">
        <v>6480</v>
      </c>
    </row>
    <row r="1463" spans="4:9" x14ac:dyDescent="0.4">
      <c r="D1463" s="4" t="s">
        <v>503</v>
      </c>
      <c r="E1463" s="4" t="s">
        <v>11</v>
      </c>
      <c r="F1463" s="4" t="s">
        <v>2598</v>
      </c>
      <c r="G1463" s="4"/>
      <c r="H1463" s="4"/>
      <c r="I1463" s="4">
        <v>7560</v>
      </c>
    </row>
    <row r="1464" spans="4:9" x14ac:dyDescent="0.4">
      <c r="D1464" s="4" t="s">
        <v>503</v>
      </c>
      <c r="E1464" s="4" t="s">
        <v>11</v>
      </c>
      <c r="F1464" s="4" t="s">
        <v>2599</v>
      </c>
      <c r="G1464" s="4"/>
      <c r="H1464" s="4"/>
      <c r="I1464" s="4">
        <v>8640</v>
      </c>
    </row>
    <row r="1465" spans="4:9" x14ac:dyDescent="0.4">
      <c r="D1465" s="4" t="s">
        <v>503</v>
      </c>
      <c r="E1465" s="4" t="s">
        <v>11</v>
      </c>
      <c r="F1465" s="4" t="s">
        <v>2600</v>
      </c>
      <c r="G1465" s="4"/>
      <c r="H1465" s="4"/>
      <c r="I1465" s="4">
        <v>9720</v>
      </c>
    </row>
    <row r="1466" spans="4:9" x14ac:dyDescent="0.4">
      <c r="D1466" s="4" t="s">
        <v>503</v>
      </c>
      <c r="E1466" s="4" t="s">
        <v>11</v>
      </c>
      <c r="F1466" s="4" t="s">
        <v>1904</v>
      </c>
      <c r="G1466" s="4"/>
      <c r="H1466" s="4"/>
      <c r="I1466" s="4">
        <v>10800</v>
      </c>
    </row>
    <row r="1467" spans="4:9" x14ac:dyDescent="0.4">
      <c r="D1467" s="4" t="s">
        <v>503</v>
      </c>
      <c r="E1467" s="4" t="s">
        <v>11</v>
      </c>
      <c r="F1467" s="4" t="s">
        <v>1905</v>
      </c>
      <c r="G1467" s="4"/>
      <c r="H1467" s="4"/>
      <c r="I1467" s="4">
        <v>21600</v>
      </c>
    </row>
    <row r="1468" spans="4:9" x14ac:dyDescent="0.4">
      <c r="D1468" s="4" t="s">
        <v>503</v>
      </c>
      <c r="E1468" s="4" t="s">
        <v>11</v>
      </c>
      <c r="F1468" s="4" t="s">
        <v>2601</v>
      </c>
      <c r="G1468" s="4"/>
      <c r="H1468" s="4"/>
      <c r="I1468" s="4">
        <v>32400</v>
      </c>
    </row>
    <row r="1469" spans="4:9" x14ac:dyDescent="0.4">
      <c r="D1469" s="4" t="s">
        <v>503</v>
      </c>
      <c r="E1469" s="4" t="s">
        <v>11</v>
      </c>
      <c r="F1469" s="4" t="s">
        <v>2602</v>
      </c>
      <c r="G1469" s="4"/>
      <c r="H1469" s="4"/>
      <c r="I1469" s="4">
        <v>43200</v>
      </c>
    </row>
    <row r="1470" spans="4:9" x14ac:dyDescent="0.4">
      <c r="D1470" s="4" t="s">
        <v>503</v>
      </c>
      <c r="E1470" s="4" t="s">
        <v>11</v>
      </c>
      <c r="F1470" s="4" t="s">
        <v>1906</v>
      </c>
      <c r="G1470" s="4"/>
      <c r="H1470" s="4"/>
      <c r="I1470" s="4">
        <v>54000</v>
      </c>
    </row>
    <row r="1471" spans="4:9" x14ac:dyDescent="0.4">
      <c r="D1471" s="4" t="s">
        <v>503</v>
      </c>
      <c r="E1471" s="4" t="s">
        <v>11</v>
      </c>
      <c r="F1471" s="4" t="s">
        <v>2603</v>
      </c>
      <c r="G1471" s="4"/>
      <c r="H1471" s="4"/>
      <c r="I1471" s="4">
        <v>64800</v>
      </c>
    </row>
    <row r="1472" spans="4:9" x14ac:dyDescent="0.4">
      <c r="D1472" s="4" t="s">
        <v>503</v>
      </c>
      <c r="E1472" s="4" t="s">
        <v>11</v>
      </c>
      <c r="F1472" s="4" t="s">
        <v>2604</v>
      </c>
      <c r="G1472" s="4"/>
      <c r="H1472" s="4"/>
      <c r="I1472" s="4">
        <v>75600</v>
      </c>
    </row>
    <row r="1473" spans="4:9" x14ac:dyDescent="0.4">
      <c r="D1473" s="4" t="s">
        <v>503</v>
      </c>
      <c r="E1473" s="4" t="s">
        <v>11</v>
      </c>
      <c r="F1473" s="4" t="s">
        <v>2605</v>
      </c>
      <c r="G1473" s="4"/>
      <c r="H1473" s="4"/>
      <c r="I1473" s="4">
        <v>86400</v>
      </c>
    </row>
    <row r="1474" spans="4:9" x14ac:dyDescent="0.4">
      <c r="D1474" s="4" t="s">
        <v>503</v>
      </c>
      <c r="E1474" s="4" t="s">
        <v>11</v>
      </c>
      <c r="F1474" s="4" t="s">
        <v>2606</v>
      </c>
      <c r="G1474" s="4"/>
      <c r="H1474" s="4"/>
      <c r="I1474" s="4">
        <v>97200</v>
      </c>
    </row>
    <row r="1475" spans="4:9" x14ac:dyDescent="0.4">
      <c r="D1475" s="4" t="s">
        <v>503</v>
      </c>
      <c r="E1475" s="4" t="s">
        <v>11</v>
      </c>
      <c r="F1475" s="4" t="s">
        <v>1907</v>
      </c>
      <c r="G1475" s="4"/>
      <c r="H1475" s="4"/>
      <c r="I1475" s="4">
        <v>108000</v>
      </c>
    </row>
    <row r="1476" spans="4:9" x14ac:dyDescent="0.4">
      <c r="D1476" s="4" t="s">
        <v>503</v>
      </c>
      <c r="E1476" s="4" t="s">
        <v>1873</v>
      </c>
      <c r="F1476" s="4" t="s">
        <v>2587</v>
      </c>
      <c r="G1476" s="4"/>
      <c r="H1476" s="4"/>
      <c r="I1476" s="4">
        <v>108</v>
      </c>
    </row>
    <row r="1477" spans="4:9" x14ac:dyDescent="0.4">
      <c r="D1477" s="4" t="s">
        <v>503</v>
      </c>
      <c r="E1477" s="4" t="s">
        <v>1873</v>
      </c>
      <c r="F1477" s="4" t="s">
        <v>2588</v>
      </c>
      <c r="G1477" s="4"/>
      <c r="H1477" s="4"/>
      <c r="I1477" s="4">
        <v>216</v>
      </c>
    </row>
    <row r="1478" spans="4:9" x14ac:dyDescent="0.4">
      <c r="D1478" s="4" t="s">
        <v>503</v>
      </c>
      <c r="E1478" s="4" t="s">
        <v>1873</v>
      </c>
      <c r="F1478" s="4" t="s">
        <v>2589</v>
      </c>
      <c r="G1478" s="4"/>
      <c r="H1478" s="4"/>
      <c r="I1478" s="4">
        <v>324</v>
      </c>
    </row>
    <row r="1479" spans="4:9" x14ac:dyDescent="0.4">
      <c r="D1479" s="4" t="s">
        <v>503</v>
      </c>
      <c r="E1479" s="4" t="s">
        <v>1873</v>
      </c>
      <c r="F1479" s="4" t="s">
        <v>2590</v>
      </c>
      <c r="G1479" s="4"/>
      <c r="H1479" s="4"/>
      <c r="I1479" s="4">
        <v>432</v>
      </c>
    </row>
    <row r="1480" spans="4:9" x14ac:dyDescent="0.4">
      <c r="D1480" s="4" t="s">
        <v>503</v>
      </c>
      <c r="E1480" s="4" t="s">
        <v>1873</v>
      </c>
      <c r="F1480" s="4" t="s">
        <v>1901</v>
      </c>
      <c r="G1480" s="4"/>
      <c r="H1480" s="4"/>
      <c r="I1480" s="4">
        <v>540</v>
      </c>
    </row>
    <row r="1481" spans="4:9" x14ac:dyDescent="0.4">
      <c r="D1481" s="4" t="s">
        <v>503</v>
      </c>
      <c r="E1481" s="4" t="s">
        <v>1873</v>
      </c>
      <c r="F1481" s="4" t="s">
        <v>2591</v>
      </c>
      <c r="G1481" s="4"/>
      <c r="H1481" s="4"/>
      <c r="I1481" s="4">
        <v>648</v>
      </c>
    </row>
    <row r="1482" spans="4:9" x14ac:dyDescent="0.4">
      <c r="D1482" s="4" t="s">
        <v>503</v>
      </c>
      <c r="E1482" s="4" t="s">
        <v>1873</v>
      </c>
      <c r="F1482" s="4" t="s">
        <v>2592</v>
      </c>
      <c r="G1482" s="4"/>
      <c r="H1482" s="4"/>
      <c r="I1482" s="4">
        <v>756</v>
      </c>
    </row>
    <row r="1483" spans="4:9" x14ac:dyDescent="0.4">
      <c r="D1483" s="4" t="s">
        <v>503</v>
      </c>
      <c r="E1483" s="4" t="s">
        <v>1873</v>
      </c>
      <c r="F1483" s="4" t="s">
        <v>2593</v>
      </c>
      <c r="G1483" s="4"/>
      <c r="H1483" s="4"/>
      <c r="I1483" s="4">
        <v>864</v>
      </c>
    </row>
    <row r="1484" spans="4:9" x14ac:dyDescent="0.4">
      <c r="D1484" s="4" t="s">
        <v>503</v>
      </c>
      <c r="E1484" s="4" t="s">
        <v>1873</v>
      </c>
      <c r="F1484" s="4" t="s">
        <v>2594</v>
      </c>
      <c r="G1484" s="4"/>
      <c r="H1484" s="4"/>
      <c r="I1484" s="4">
        <v>972</v>
      </c>
    </row>
    <row r="1485" spans="4:9" x14ac:dyDescent="0.4">
      <c r="D1485" s="4" t="s">
        <v>503</v>
      </c>
      <c r="E1485" s="4" t="s">
        <v>1873</v>
      </c>
      <c r="F1485" s="4" t="s">
        <v>1902</v>
      </c>
      <c r="G1485" s="4"/>
      <c r="H1485" s="4"/>
      <c r="I1485" s="4">
        <v>1080</v>
      </c>
    </row>
    <row r="1486" spans="4:9" x14ac:dyDescent="0.4">
      <c r="D1486" s="4" t="s">
        <v>503</v>
      </c>
      <c r="E1486" s="4" t="s">
        <v>1873</v>
      </c>
      <c r="F1486" s="4" t="s">
        <v>32</v>
      </c>
      <c r="G1486" s="4"/>
      <c r="H1486" s="4"/>
      <c r="I1486" s="4">
        <v>2160</v>
      </c>
    </row>
    <row r="1487" spans="4:9" x14ac:dyDescent="0.4">
      <c r="D1487" s="4" t="s">
        <v>503</v>
      </c>
      <c r="E1487" s="4" t="s">
        <v>1873</v>
      </c>
      <c r="F1487" s="4" t="s">
        <v>2595</v>
      </c>
      <c r="G1487" s="4"/>
      <c r="H1487" s="4"/>
      <c r="I1487" s="4">
        <v>3240</v>
      </c>
    </row>
    <row r="1488" spans="4:9" x14ac:dyDescent="0.4">
      <c r="D1488" s="4" t="s">
        <v>503</v>
      </c>
      <c r="E1488" s="4" t="s">
        <v>1873</v>
      </c>
      <c r="F1488" s="4" t="s">
        <v>2596</v>
      </c>
      <c r="G1488" s="4"/>
      <c r="H1488" s="4"/>
      <c r="I1488" s="4">
        <v>4320</v>
      </c>
    </row>
    <row r="1489" spans="4:9" x14ac:dyDescent="0.4">
      <c r="D1489" s="4" t="s">
        <v>503</v>
      </c>
      <c r="E1489" s="4" t="s">
        <v>1873</v>
      </c>
      <c r="F1489" s="4" t="s">
        <v>1903</v>
      </c>
      <c r="G1489" s="4"/>
      <c r="H1489" s="4"/>
      <c r="I1489" s="4">
        <v>5400</v>
      </c>
    </row>
    <row r="1490" spans="4:9" x14ac:dyDescent="0.4">
      <c r="D1490" s="4" t="s">
        <v>503</v>
      </c>
      <c r="E1490" s="4" t="s">
        <v>1873</v>
      </c>
      <c r="F1490" s="4" t="s">
        <v>2597</v>
      </c>
      <c r="G1490" s="4"/>
      <c r="H1490" s="4"/>
      <c r="I1490" s="4">
        <v>6480</v>
      </c>
    </row>
    <row r="1491" spans="4:9" x14ac:dyDescent="0.4">
      <c r="D1491" s="4" t="s">
        <v>503</v>
      </c>
      <c r="E1491" s="4" t="s">
        <v>1873</v>
      </c>
      <c r="F1491" s="4" t="s">
        <v>2598</v>
      </c>
      <c r="G1491" s="4"/>
      <c r="H1491" s="4"/>
      <c r="I1491" s="4">
        <v>7560</v>
      </c>
    </row>
    <row r="1492" spans="4:9" x14ac:dyDescent="0.4">
      <c r="D1492" s="4" t="s">
        <v>503</v>
      </c>
      <c r="E1492" s="4" t="s">
        <v>1873</v>
      </c>
      <c r="F1492" s="4" t="s">
        <v>2599</v>
      </c>
      <c r="G1492" s="4"/>
      <c r="H1492" s="4"/>
      <c r="I1492" s="4">
        <v>8640</v>
      </c>
    </row>
    <row r="1493" spans="4:9" x14ac:dyDescent="0.4">
      <c r="D1493" s="4" t="s">
        <v>503</v>
      </c>
      <c r="E1493" s="4" t="s">
        <v>1873</v>
      </c>
      <c r="F1493" s="4" t="s">
        <v>2600</v>
      </c>
      <c r="G1493" s="4"/>
      <c r="H1493" s="4"/>
      <c r="I1493" s="4">
        <v>9720</v>
      </c>
    </row>
    <row r="1494" spans="4:9" x14ac:dyDescent="0.4">
      <c r="D1494" s="4" t="s">
        <v>503</v>
      </c>
      <c r="E1494" s="4" t="s">
        <v>1873</v>
      </c>
      <c r="F1494" s="4" t="s">
        <v>1904</v>
      </c>
      <c r="G1494" s="4"/>
      <c r="H1494" s="4"/>
      <c r="I1494" s="4">
        <v>10800</v>
      </c>
    </row>
    <row r="1495" spans="4:9" x14ac:dyDescent="0.4">
      <c r="D1495" s="4" t="s">
        <v>503</v>
      </c>
      <c r="E1495" s="4" t="s">
        <v>1873</v>
      </c>
      <c r="F1495" s="4" t="s">
        <v>1905</v>
      </c>
      <c r="G1495" s="4"/>
      <c r="H1495" s="4"/>
      <c r="I1495" s="4">
        <v>21600</v>
      </c>
    </row>
    <row r="1496" spans="4:9" x14ac:dyDescent="0.4">
      <c r="D1496" s="4" t="s">
        <v>503</v>
      </c>
      <c r="E1496" s="4" t="s">
        <v>1873</v>
      </c>
      <c r="F1496" s="4" t="s">
        <v>2601</v>
      </c>
      <c r="G1496" s="4"/>
      <c r="H1496" s="4"/>
      <c r="I1496" s="4">
        <v>32400</v>
      </c>
    </row>
    <row r="1497" spans="4:9" x14ac:dyDescent="0.4">
      <c r="D1497" s="4" t="s">
        <v>503</v>
      </c>
      <c r="E1497" s="4" t="s">
        <v>1873</v>
      </c>
      <c r="F1497" s="4" t="s">
        <v>2602</v>
      </c>
      <c r="G1497" s="4"/>
      <c r="H1497" s="4"/>
      <c r="I1497" s="4">
        <v>43200</v>
      </c>
    </row>
    <row r="1498" spans="4:9" x14ac:dyDescent="0.4">
      <c r="D1498" s="4" t="s">
        <v>503</v>
      </c>
      <c r="E1498" s="4" t="s">
        <v>1873</v>
      </c>
      <c r="F1498" s="4" t="s">
        <v>1906</v>
      </c>
      <c r="G1498" s="4"/>
      <c r="H1498" s="4"/>
      <c r="I1498" s="4">
        <v>54000</v>
      </c>
    </row>
    <row r="1499" spans="4:9" x14ac:dyDescent="0.4">
      <c r="D1499" s="4" t="s">
        <v>503</v>
      </c>
      <c r="E1499" s="4" t="s">
        <v>1873</v>
      </c>
      <c r="F1499" s="4" t="s">
        <v>2603</v>
      </c>
      <c r="G1499" s="4"/>
      <c r="H1499" s="4"/>
      <c r="I1499" s="4">
        <v>64800</v>
      </c>
    </row>
    <row r="1500" spans="4:9" x14ac:dyDescent="0.4">
      <c r="D1500" s="4" t="s">
        <v>503</v>
      </c>
      <c r="E1500" s="4" t="s">
        <v>1873</v>
      </c>
      <c r="F1500" s="4" t="s">
        <v>2604</v>
      </c>
      <c r="G1500" s="4"/>
      <c r="H1500" s="4"/>
      <c r="I1500" s="4">
        <v>75600</v>
      </c>
    </row>
    <row r="1501" spans="4:9" x14ac:dyDescent="0.4">
      <c r="D1501" s="4" t="s">
        <v>503</v>
      </c>
      <c r="E1501" s="4" t="s">
        <v>1873</v>
      </c>
      <c r="F1501" s="4" t="s">
        <v>2605</v>
      </c>
      <c r="G1501" s="4"/>
      <c r="H1501" s="4"/>
      <c r="I1501" s="4">
        <v>86400</v>
      </c>
    </row>
    <row r="1502" spans="4:9" x14ac:dyDescent="0.4">
      <c r="D1502" s="4" t="s">
        <v>503</v>
      </c>
      <c r="E1502" s="4" t="s">
        <v>1873</v>
      </c>
      <c r="F1502" s="4" t="s">
        <v>2606</v>
      </c>
      <c r="G1502" s="4"/>
      <c r="H1502" s="4"/>
      <c r="I1502" s="4">
        <v>97200</v>
      </c>
    </row>
    <row r="1503" spans="4:9" x14ac:dyDescent="0.4">
      <c r="D1503" s="4" t="s">
        <v>503</v>
      </c>
      <c r="E1503" s="4" t="s">
        <v>1873</v>
      </c>
      <c r="F1503" s="4" t="s">
        <v>1907</v>
      </c>
      <c r="G1503" s="4"/>
      <c r="H1503" s="4"/>
      <c r="I1503" s="4">
        <v>108000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���N�T�N�T�N�TN�~R{|�N�T�N�~R{|�N�TT9�(usQ�l�N�T�c���N�ThƋ�N�T�N�T	�y�T�N�T�N�TN�~R{|�N�T�N�~R{|�N�TT9�(usQ�l�N�T�c���N�ThƋ�N�T�N�T	�y�T
</file>

<file path=customXml/item4.xml>��
</file>

<file path=customXml/item5.xml>���N�T
</file>

<file path=customXml/item6.xml>��
</file>

<file path=customXml/item7.xml>�����s�Xy��v!jWW	��b�N�Tĉ<hc�[gUS�Nc�[N!k'`9�(u�QX[�|�~�v�|�~�vpenc�vpenc�v���p�S�����plx�vRGr�[ϑRGrpeoR,gpepeϑ�bcb�sǑ-�gpe�N�T���c�N�T�Spe�bMRgUS�N�bMRN!k'`9�(uUS�N�bT�N�N�ThƋ�b�NhV�N�T�N�TTRh��QX[Rh�Gl;`�QX[Gl;`�Nlx�vHDDGl;`�Nlx�vSDDGl;`RGrpeϑRh�RGr�[ϑRh��N�Tĉ<hRh�ggM�n0
Nwm0peϑ*Nggg�N<h��h�N�T�N�T�N�T�N�TN�~R{|�N�T�N�~R{|�N�TT9�(usQ�l�N�T�c���N�ThƋ�N�T�N�T	�y�T
</file>

<file path=customXml/item8.xml>��
</file>

<file path=customXml/item9.xml>��
</file>

<file path=customXml/item10.xml>���N�T
</file>

<file path=customXml/item11.xml>��
</file>

<file path=customXml/item12.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3.xml>��
</file>

<file path=customXml/item14.xml>��
</file>

<file path=customXml/item15.xml>��
</file>

<file path=customXml/item16.xml>��
</file>

<file path=customXml/item17.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8.xml>��
</file>

<file path=customXml/itemProps1.xml><?xml version="1.0" encoding="utf-8"?>
<ds:datastoreItem xmlns:ds="http://schemas.openxmlformats.org/officeDocument/2006/customXml" ds:itemID="{9ED675FF-135B-42F2-A7D8-4EF423359A05}">
  <ds:schemaRefs/>
</ds:datastoreItem>
</file>

<file path=customXml/itemProps2.xml><?xml version="1.0" encoding="utf-8"?>
<ds:datastoreItem xmlns:ds="http://schemas.openxmlformats.org/officeDocument/2006/customXml" ds:itemID="{30CBDDA5-189D-4561-B030-0E6E2F7FC1F9}">
  <ds:schemaRefs/>
</ds:datastoreItem>
</file>

<file path=customXml/itemProps3.xml><?xml version="1.0" encoding="utf-8"?>
<ds:datastoreItem xmlns:ds="http://schemas.openxmlformats.org/officeDocument/2006/customXml" ds:itemID="{A70AD697-0888-46E3-BF99-5E3768F8616B}">
  <ds:schemaRefs/>
</ds:datastoreItem>
</file>

<file path=customXml/itemProps4.xml><?xml version="1.0" encoding="utf-8"?>
<ds:datastoreItem xmlns:ds="http://schemas.openxmlformats.org/officeDocument/2006/customXml" ds:itemID="{4449122B-41C9-4784-9568-B839B47F3EE5}">
  <ds:schemaRefs/>
</ds:datastoreItem>
</file>

<file path=customXml/itemProps5.xml><?xml version="1.0" encoding="utf-8"?>
<ds:datastoreItem xmlns:ds="http://schemas.openxmlformats.org/officeDocument/2006/customXml" ds:itemID="{BB7CA39A-0305-475E-8C00-A75F3BB1DC79}">
  <ds:schemaRefs/>
</ds:datastoreItem>
</file>

<file path=customXml/itemProps6.xml><?xml version="1.0" encoding="utf-8"?>
<ds:datastoreItem xmlns:ds="http://schemas.openxmlformats.org/officeDocument/2006/customXml" ds:itemID="{F8D1132B-A9A3-41F2-815B-592AE4B7BB07}">
  <ds:schemaRefs/>
</ds:datastoreItem>
</file>

<file path=customXml/itemProps7.xml><?xml version="1.0" encoding="utf-8"?>
<ds:datastoreItem xmlns:ds="http://schemas.openxmlformats.org/officeDocument/2006/customXml" ds:itemID="{7F35CDE7-E527-48E6-89F4-F24F35A94D64}">
  <ds:schemaRefs/>
</ds:datastoreItem>
</file>

<file path=customXml/itemProps8.xml><?xml version="1.0" encoding="utf-8"?>
<ds:datastoreItem xmlns:ds="http://schemas.openxmlformats.org/officeDocument/2006/customXml" ds:itemID="{4D7C76ED-1CA4-4AFF-8747-5ABF3B63C727}">
  <ds:schemaRefs/>
</ds:datastoreItem>
</file>

<file path=customXml/itemProps9.xml><?xml version="1.0" encoding="utf-8"?>
<ds:datastoreItem xmlns:ds="http://schemas.openxmlformats.org/officeDocument/2006/customXml" ds:itemID="{4A785C4E-0AF6-403F-8864-E3B3B52DB68F}">
  <ds:schemaRefs/>
</ds:datastoreItem>
</file>

<file path=customXml/itemProps10.xml><?xml version="1.0" encoding="utf-8"?>
<ds:datastoreItem xmlns:ds="http://schemas.openxmlformats.org/officeDocument/2006/customXml" ds:itemID="{0495CE89-3C67-4B46-8B1C-0582532DF91C}">
  <ds:schemaRefs/>
</ds:datastoreItem>
</file>

<file path=customXml/itemProps11.xml><?xml version="1.0" encoding="utf-8"?>
<ds:datastoreItem xmlns:ds="http://schemas.openxmlformats.org/officeDocument/2006/customXml" ds:itemID="{62437209-3621-4B5B-8F4F-6AE3221BC6E4}">
  <ds:schemaRefs/>
</ds:datastoreItem>
</file>

<file path=customXml/itemProps12.xml><?xml version="1.0" encoding="utf-8"?>
<ds:datastoreItem xmlns:ds="http://schemas.openxmlformats.org/officeDocument/2006/customXml" ds:itemID="{47F9533F-7F68-4D4F-A56C-B45630538B95}">
  <ds:schemaRefs/>
</ds:datastoreItem>
</file>

<file path=customXml/itemProps13.xml><?xml version="1.0" encoding="utf-8"?>
<ds:datastoreItem xmlns:ds="http://schemas.openxmlformats.org/officeDocument/2006/customXml" ds:itemID="{2C258D44-A808-4487-A6BD-E90BE12706E2}">
  <ds:schemaRefs/>
</ds:datastoreItem>
</file>

<file path=customXml/itemProps14.xml><?xml version="1.0" encoding="utf-8"?>
<ds:datastoreItem xmlns:ds="http://schemas.openxmlformats.org/officeDocument/2006/customXml" ds:itemID="{0839ABF0-1321-44BF-95D2-92C796DAFE86}">
  <ds:schemaRefs/>
</ds:datastoreItem>
</file>

<file path=customXml/itemProps15.xml><?xml version="1.0" encoding="utf-8"?>
<ds:datastoreItem xmlns:ds="http://schemas.openxmlformats.org/officeDocument/2006/customXml" ds:itemID="{51E2DE41-ADBC-4BC3-8E15-A84660D17E4E}">
  <ds:schemaRefs/>
</ds:datastoreItem>
</file>

<file path=customXml/itemProps16.xml><?xml version="1.0" encoding="utf-8"?>
<ds:datastoreItem xmlns:ds="http://schemas.openxmlformats.org/officeDocument/2006/customXml" ds:itemID="{86205BC2-140B-4062-A950-0E95675ADABD}">
  <ds:schemaRefs/>
</ds:datastoreItem>
</file>

<file path=customXml/itemProps17.xml><?xml version="1.0" encoding="utf-8"?>
<ds:datastoreItem xmlns:ds="http://schemas.openxmlformats.org/officeDocument/2006/customXml" ds:itemID="{A7715258-E664-4C59-8C53-A9C486FFD9D8}">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5</vt:i4>
      </vt:variant>
    </vt:vector>
  </HeadingPairs>
  <TitlesOfParts>
    <vt:vector size="16" baseType="lpstr">
      <vt:lpstr>汇总</vt:lpstr>
      <vt:lpstr>报价</vt:lpstr>
      <vt:lpstr>产品</vt:lpstr>
      <vt:lpstr>README</vt:lpstr>
      <vt:lpstr>报价产品</vt:lpstr>
      <vt:lpstr>config</vt:lpstr>
      <vt:lpstr>region</vt:lpstr>
      <vt:lpstr>cbs</vt:lpstr>
      <vt:lpstr>cdb</vt:lpstr>
      <vt:lpstr>选项表</vt:lpstr>
      <vt:lpstr>价格表</vt:lpstr>
      <vt:lpstr>cdb实例规格列表</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2022-02-08T14:56:19Z</dcterms:modified>
  <cp:category/>
  <cp:contentStatus/>
</cp:coreProperties>
</file>