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ers\w_qa\Desktop\"/>
    </mc:Choice>
  </mc:AlternateContent>
  <bookViews>
    <workbookView xWindow="0" yWindow="0" windowWidth="20490" windowHeight="7575" activeTab="1"/>
  </bookViews>
  <sheets>
    <sheet name="Sheet1" sheetId="2" r:id="rId1"/>
    <sheet name="Sheet2" sheetId="3" r:id="rId2"/>
    <sheet name="5354719" sheetId="1" r:id="rId3"/>
  </sheets>
  <calcPr calcId="0"/>
  <pivotCaches>
    <pivotCache cacheId="3" r:id="rId4"/>
  </pivotCaches>
</workbook>
</file>

<file path=xl/calcChain.xml><?xml version="1.0" encoding="utf-8"?>
<calcChain xmlns="http://schemas.openxmlformats.org/spreadsheetml/2006/main">
  <c r="F10" i="3" l="1"/>
  <c r="W14" i="3"/>
  <c r="W11" i="3"/>
  <c r="W12" i="3"/>
  <c r="W13" i="3"/>
  <c r="W10" i="3"/>
  <c r="S14" i="3"/>
  <c r="S11" i="3"/>
  <c r="S12" i="3"/>
  <c r="S13" i="3"/>
  <c r="S10" i="3"/>
  <c r="O14" i="3"/>
  <c r="O11" i="3"/>
  <c r="O12" i="3"/>
  <c r="O13" i="3"/>
  <c r="O10" i="3"/>
  <c r="K14" i="3"/>
  <c r="K11" i="3"/>
  <c r="K12" i="3"/>
  <c r="K13" i="3"/>
  <c r="K10" i="3"/>
  <c r="G14" i="3"/>
  <c r="G11" i="3"/>
  <c r="G12" i="3"/>
  <c r="G13" i="3"/>
  <c r="G10" i="3"/>
  <c r="C14" i="3"/>
  <c r="C11" i="3"/>
  <c r="C12" i="3"/>
  <c r="C13" i="3"/>
  <c r="C10" i="3"/>
  <c r="X10" i="3"/>
  <c r="Y10" i="3"/>
  <c r="X11" i="3"/>
  <c r="Y11" i="3"/>
  <c r="X12" i="3"/>
  <c r="Y12" i="3"/>
  <c r="X13" i="3"/>
  <c r="Y13" i="3"/>
  <c r="V11" i="3"/>
  <c r="V12" i="3"/>
  <c r="V13" i="3"/>
  <c r="V10" i="3"/>
  <c r="T10" i="3"/>
  <c r="U10" i="3"/>
  <c r="T11" i="3"/>
  <c r="U11" i="3"/>
  <c r="T12" i="3"/>
  <c r="U12" i="3"/>
  <c r="T13" i="3"/>
  <c r="U13" i="3"/>
  <c r="R11" i="3"/>
  <c r="R12" i="3"/>
  <c r="R13" i="3"/>
  <c r="R10" i="3"/>
  <c r="L10" i="3"/>
  <c r="M10" i="3"/>
  <c r="L11" i="3"/>
  <c r="M11" i="3"/>
  <c r="L12" i="3"/>
  <c r="M12" i="3"/>
  <c r="L13" i="3"/>
  <c r="M13" i="3"/>
  <c r="J11" i="3"/>
  <c r="J12" i="3"/>
  <c r="J14" i="3" s="1"/>
  <c r="J13" i="3"/>
  <c r="J10" i="3"/>
  <c r="P10" i="3"/>
  <c r="Q10" i="3"/>
  <c r="P11" i="3"/>
  <c r="Q11" i="3"/>
  <c r="P12" i="3"/>
  <c r="Q12" i="3"/>
  <c r="P13" i="3"/>
  <c r="Q13" i="3"/>
  <c r="N11" i="3"/>
  <c r="N12" i="3"/>
  <c r="N13" i="3"/>
  <c r="N10" i="3"/>
  <c r="H10" i="3"/>
  <c r="I10" i="3"/>
  <c r="H11" i="3"/>
  <c r="I11" i="3"/>
  <c r="H12" i="3"/>
  <c r="I12" i="3"/>
  <c r="H13" i="3"/>
  <c r="I13" i="3"/>
  <c r="F11" i="3"/>
  <c r="F12" i="3"/>
  <c r="F13" i="3"/>
  <c r="D10" i="3"/>
  <c r="E10" i="3"/>
  <c r="D11" i="3"/>
  <c r="E11" i="3"/>
  <c r="D12" i="3"/>
  <c r="E12" i="3"/>
  <c r="D13" i="3"/>
  <c r="E13" i="3"/>
  <c r="B11" i="3"/>
  <c r="B12" i="3"/>
  <c r="B13" i="3"/>
  <c r="B10" i="3"/>
  <c r="H14" i="3" l="1"/>
  <c r="X14" i="3"/>
  <c r="E14" i="3"/>
  <c r="I14" i="3"/>
  <c r="Q14" i="3"/>
  <c r="M14" i="3"/>
  <c r="U14" i="3"/>
  <c r="Y14" i="3"/>
  <c r="D14" i="3"/>
  <c r="F14" i="3"/>
  <c r="P14" i="3"/>
  <c r="L14" i="3"/>
  <c r="T14" i="3"/>
  <c r="V14" i="3"/>
  <c r="B14" i="3"/>
  <c r="N14" i="3"/>
  <c r="R14" i="3"/>
</calcChain>
</file>

<file path=xl/sharedStrings.xml><?xml version="1.0" encoding="utf-8"?>
<sst xmlns="http://schemas.openxmlformats.org/spreadsheetml/2006/main" count="78" uniqueCount="25">
  <si>
    <t>d</t>
  </si>
  <si>
    <t>abversion</t>
  </si>
  <si>
    <t>uv</t>
  </si>
  <si>
    <t>B</t>
  </si>
  <si>
    <t>C</t>
  </si>
  <si>
    <t>D</t>
  </si>
  <si>
    <t>行标签</t>
  </si>
  <si>
    <t>总计</t>
  </si>
  <si>
    <t>列标签</t>
  </si>
  <si>
    <t>求和项:uv</t>
  </si>
  <si>
    <t>用券数</t>
    <phoneticPr fontId="18" type="noConversion"/>
  </si>
  <si>
    <t>支付单金额</t>
    <phoneticPr fontId="18" type="noConversion"/>
  </si>
  <si>
    <t>支付单量</t>
    <phoneticPr fontId="18" type="noConversion"/>
  </si>
  <si>
    <t>券金额</t>
    <phoneticPr fontId="18" type="noConversion"/>
  </si>
  <si>
    <t>下单UV</t>
    <phoneticPr fontId="18" type="noConversion"/>
  </si>
  <si>
    <t>分流UV</t>
    <phoneticPr fontId="18" type="noConversion"/>
  </si>
  <si>
    <t>下单UV占比</t>
    <phoneticPr fontId="18" type="noConversion"/>
  </si>
  <si>
    <t>U2O</t>
    <phoneticPr fontId="18" type="noConversion"/>
  </si>
  <si>
    <t>单券均值</t>
    <phoneticPr fontId="18" type="noConversion"/>
  </si>
  <si>
    <t>订单均价</t>
    <phoneticPr fontId="18" type="noConversion"/>
  </si>
  <si>
    <t>补贴率</t>
    <phoneticPr fontId="18" type="noConversion"/>
  </si>
  <si>
    <t>券使用率</t>
    <phoneticPr fontId="18" type="noConversion"/>
  </si>
  <si>
    <t>日期</t>
    <phoneticPr fontId="18" type="noConversion"/>
  </si>
  <si>
    <t>均值</t>
    <phoneticPr fontId="18" type="noConversion"/>
  </si>
  <si>
    <t>CD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</si>
</sst>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pivotButton="1">
      <alignment vertical="center"/>
    </xf>
    <xf numFmtId="14" fontId="0" fillId="0" borderId="0" xfId="0" applyNumberFormat="1" applyAlignment="1">
      <alignment horizontal="left" vertical="center"/>
    </xf>
    <xf numFmtId="0" fontId="0" fillId="0" borderId="0" xfId="0" applyNumberFormat="1">
      <alignment vertical="center"/>
    </xf>
    <xf numFmtId="0" fontId="0" fillId="0" borderId="10" xfId="0" applyBorder="1">
      <alignment vertical="center"/>
    </xf>
    <xf numFmtId="0" fontId="16" fillId="33" borderId="10" xfId="0" applyFont="1" applyFill="1" applyBorder="1">
      <alignment vertical="center"/>
    </xf>
    <xf numFmtId="14" fontId="0" fillId="0" borderId="10" xfId="0" applyNumberFormat="1" applyBorder="1" applyAlignment="1">
      <alignment horizontal="left" vertical="center"/>
    </xf>
    <xf numFmtId="0" fontId="0" fillId="0" borderId="10" xfId="0" applyNumberFormat="1" applyBorder="1">
      <alignment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16" fillId="33" borderId="10" xfId="0" applyFont="1" applyFill="1" applyBorder="1" applyAlignment="1">
      <alignment horizontal="center" vertical="center"/>
    </xf>
    <xf numFmtId="10" fontId="0" fillId="0" borderId="10" xfId="1" applyNumberFormat="1" applyFont="1" applyBorder="1" applyAlignment="1">
      <alignment horizontal="center" vertical="center"/>
    </xf>
    <xf numFmtId="10" fontId="0" fillId="0" borderId="11" xfId="1" applyNumberFormat="1" applyFont="1" applyBorder="1" applyAlignment="1">
      <alignment horizontal="center" vertical="center"/>
    </xf>
    <xf numFmtId="10" fontId="0" fillId="0" borderId="12" xfId="1" applyNumberFormat="1" applyFont="1" applyBorder="1" applyAlignment="1">
      <alignment horizontal="center" vertical="center"/>
    </xf>
    <xf numFmtId="10" fontId="0" fillId="0" borderId="13" xfId="1" applyNumberFormat="1" applyFont="1" applyBorder="1" applyAlignment="1">
      <alignment horizontal="center" vertical="center"/>
    </xf>
    <xf numFmtId="10" fontId="0" fillId="0" borderId="10" xfId="1" applyNumberFormat="1" applyFont="1" applyFill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14" fontId="0" fillId="0" borderId="10" xfId="0" applyNumberFormat="1" applyBorder="1" applyAlignment="1">
      <alignment horizontal="center" vertical="center"/>
    </xf>
    <xf numFmtId="0" fontId="0" fillId="34" borderId="10" xfId="0" applyFill="1" applyBorder="1" applyAlignment="1">
      <alignment horizontal="center" vertical="center"/>
    </xf>
    <xf numFmtId="10" fontId="0" fillId="34" borderId="10" xfId="0" applyNumberFormat="1" applyFill="1" applyBorder="1" applyAlignment="1">
      <alignment horizontal="center" vertical="center"/>
    </xf>
    <xf numFmtId="2" fontId="0" fillId="34" borderId="10" xfId="0" applyNumberFormat="1" applyFill="1" applyBorder="1" applyAlignment="1">
      <alignment horizontal="center" vertical="center"/>
    </xf>
    <xf numFmtId="10" fontId="0" fillId="0" borderId="10" xfId="0" applyNumberFormat="1" applyFill="1" applyBorder="1" applyAlignment="1">
      <alignment horizontal="center" vertical="center"/>
    </xf>
    <xf numFmtId="2" fontId="0" fillId="0" borderId="10" xfId="0" applyNumberFormat="1" applyFill="1" applyBorder="1" applyAlignment="1">
      <alignment horizontal="center" vertical="center"/>
    </xf>
    <xf numFmtId="10" fontId="19" fillId="0" borderId="0" xfId="0" applyNumberFormat="1" applyFont="1">
      <alignment vertical="center"/>
    </xf>
  </cellXfs>
  <cellStyles count="43">
    <cellStyle name="20% - 着色 1" xfId="20" builtinId="30" customBuiltin="1"/>
    <cellStyle name="20% - 着色 2" xfId="24" builtinId="34" customBuiltin="1"/>
    <cellStyle name="20% - 着色 3" xfId="28" builtinId="38" customBuiltin="1"/>
    <cellStyle name="20% - 着色 4" xfId="32" builtinId="42" customBuiltin="1"/>
    <cellStyle name="20% - 着色 5" xfId="36" builtinId="46" customBuiltin="1"/>
    <cellStyle name="20% - 着色 6" xfId="40" builtinId="50" customBuiltin="1"/>
    <cellStyle name="40% - 着色 1" xfId="21" builtinId="31" customBuiltin="1"/>
    <cellStyle name="40% - 着色 2" xfId="25" builtinId="35" customBuiltin="1"/>
    <cellStyle name="40% - 着色 3" xfId="29" builtinId="39" customBuiltin="1"/>
    <cellStyle name="40% - 着色 4" xfId="33" builtinId="43" customBuiltin="1"/>
    <cellStyle name="40% - 着色 5" xfId="37" builtinId="47" customBuiltin="1"/>
    <cellStyle name="40% - 着色 6" xfId="41" builtinId="51" customBuiltin="1"/>
    <cellStyle name="60% - 着色 1" xfId="22" builtinId="32" customBuiltin="1"/>
    <cellStyle name="60% - 着色 2" xfId="26" builtinId="36" customBuiltin="1"/>
    <cellStyle name="60% - 着色 3" xfId="30" builtinId="40" customBuiltin="1"/>
    <cellStyle name="60% - 着色 4" xfId="34" builtinId="44" customBuiltin="1"/>
    <cellStyle name="60% - 着色 5" xfId="38" builtinId="48" customBuiltin="1"/>
    <cellStyle name="60% - 着色 6" xfId="42" builtinId="52" customBuiltin="1"/>
    <cellStyle name="百分比" xfId="1" builtinId="5"/>
    <cellStyle name="标题" xfId="2" builtinId="15" customBuiltin="1"/>
    <cellStyle name="标题 1" xfId="3" builtinId="16" customBuiltin="1"/>
    <cellStyle name="标题 2" xfId="4" builtinId="17" customBuiltin="1"/>
    <cellStyle name="标题 3" xfId="5" builtinId="18" customBuiltin="1"/>
    <cellStyle name="标题 4" xfId="6" builtinId="19" customBuiltin="1"/>
    <cellStyle name="差" xfId="8" builtinId="27" customBuiltin="1"/>
    <cellStyle name="常规" xfId="0" builtinId="0"/>
    <cellStyle name="好" xfId="7" builtinId="26" customBuiltin="1"/>
    <cellStyle name="汇总" xfId="18" builtinId="25" customBuiltin="1"/>
    <cellStyle name="计算" xfId="12" builtinId="22" customBuiltin="1"/>
    <cellStyle name="检查单元格" xfId="14" builtinId="23" customBuiltin="1"/>
    <cellStyle name="解释性文本" xfId="17" builtinId="53" customBuiltin="1"/>
    <cellStyle name="警告文本" xfId="15" builtinId="11" customBuiltin="1"/>
    <cellStyle name="链接单元格" xfId="13" builtinId="24" customBuiltin="1"/>
    <cellStyle name="适中" xfId="9" builtinId="28" customBuiltin="1"/>
    <cellStyle name="输出" xfId="11" builtinId="21" customBuiltin="1"/>
    <cellStyle name="输入" xfId="10" builtinId="20" customBuiltin="1"/>
    <cellStyle name="着色 1" xfId="19" builtinId="29" customBuiltin="1"/>
    <cellStyle name="着色 2" xfId="23" builtinId="33" customBuiltin="1"/>
    <cellStyle name="着色 3" xfId="27" builtinId="37" customBuiltin="1"/>
    <cellStyle name="着色 4" xfId="31" builtinId="41" customBuiltin="1"/>
    <cellStyle name="着色 5" xfId="35" builtinId="45" customBuiltin="1"/>
    <cellStyle name="着色 6" xfId="39" builtinId="49" customBuiltin="1"/>
    <cellStyle name="注释" xfId="16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q汪奇" refreshedDate="43263.631112037037" createdVersion="6" refreshedVersion="6" minRefreshableVersion="3" recordCount="12">
  <cacheSource type="worksheet">
    <worksheetSource ref="A1:C13" sheet="5354719"/>
  </cacheSource>
  <cacheFields count="3">
    <cacheField name="d" numFmtId="14">
      <sharedItems containsSemiMixedTypes="0" containsNonDate="0" containsDate="1" containsString="0" minDate="2018-06-08T00:00:00" maxDate="2018-06-12T00:00:00" count="4">
        <d v="2018-06-08T00:00:00"/>
        <d v="2018-06-09T00:00:00"/>
        <d v="2018-06-10T00:00:00"/>
        <d v="2018-06-11T00:00:00"/>
      </sharedItems>
    </cacheField>
    <cacheField name="abversion" numFmtId="0">
      <sharedItems count="3">
        <s v="B"/>
        <s v="C"/>
        <s v="D"/>
      </sharedItems>
    </cacheField>
    <cacheField name="uv" numFmtId="0">
      <sharedItems containsSemiMixedTypes="0" containsString="0" containsNumber="1" containsInteger="1" minValue="8998" maxValue="4590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">
  <r>
    <x v="0"/>
    <x v="0"/>
    <n v="18030"/>
  </r>
  <r>
    <x v="0"/>
    <x v="1"/>
    <n v="8998"/>
  </r>
  <r>
    <x v="0"/>
    <x v="2"/>
    <n v="9165"/>
  </r>
  <r>
    <x v="1"/>
    <x v="0"/>
    <n v="21374"/>
  </r>
  <r>
    <x v="1"/>
    <x v="1"/>
    <n v="10665"/>
  </r>
  <r>
    <x v="1"/>
    <x v="2"/>
    <n v="11001"/>
  </r>
  <r>
    <x v="2"/>
    <x v="0"/>
    <n v="22003"/>
  </r>
  <r>
    <x v="2"/>
    <x v="1"/>
    <n v="11062"/>
  </r>
  <r>
    <x v="2"/>
    <x v="2"/>
    <n v="11021"/>
  </r>
  <r>
    <x v="3"/>
    <x v="0"/>
    <n v="45908"/>
  </r>
  <r>
    <x v="3"/>
    <x v="1"/>
    <n v="23106"/>
  </r>
  <r>
    <x v="3"/>
    <x v="2"/>
    <n v="2328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3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A3:E9" firstHeaderRow="1" firstDataRow="2" firstDataCol="1"/>
  <pivotFields count="3">
    <pivotField axis="axisRow" numFmtId="14" showAll="0">
      <items count="5">
        <item x="0"/>
        <item x="1"/>
        <item x="2"/>
        <item x="3"/>
        <item t="default"/>
      </items>
    </pivotField>
    <pivotField axis="axisCol" showAll="0">
      <items count="4">
        <item x="0"/>
        <item x="1"/>
        <item x="2"/>
        <item t="default"/>
      </items>
    </pivotField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求和项:uv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9"/>
  <sheetViews>
    <sheetView workbookViewId="0">
      <selection activeCell="A4" sqref="A4:D8"/>
    </sheetView>
  </sheetViews>
  <sheetFormatPr defaultRowHeight="14.25" x14ac:dyDescent="0.2"/>
  <cols>
    <col min="1" max="1" width="10" bestFit="1" customWidth="1"/>
    <col min="2" max="2" width="9.125" bestFit="1" customWidth="1"/>
    <col min="3" max="4" width="6.5" customWidth="1"/>
    <col min="5" max="5" width="7.5" customWidth="1"/>
  </cols>
  <sheetData>
    <row r="3" spans="1:5" x14ac:dyDescent="0.2">
      <c r="A3" s="2" t="s">
        <v>9</v>
      </c>
      <c r="B3" s="2" t="s">
        <v>8</v>
      </c>
    </row>
    <row r="4" spans="1:5" x14ac:dyDescent="0.2">
      <c r="A4" s="2" t="s">
        <v>6</v>
      </c>
      <c r="B4" t="s">
        <v>3</v>
      </c>
      <c r="C4" t="s">
        <v>4</v>
      </c>
      <c r="D4" t="s">
        <v>5</v>
      </c>
      <c r="E4" t="s">
        <v>7</v>
      </c>
    </row>
    <row r="5" spans="1:5" x14ac:dyDescent="0.2">
      <c r="A5" s="3">
        <v>43259</v>
      </c>
      <c r="B5" s="4">
        <v>18030</v>
      </c>
      <c r="C5" s="4">
        <v>8998</v>
      </c>
      <c r="D5" s="4">
        <v>9165</v>
      </c>
      <c r="E5" s="4">
        <v>36193</v>
      </c>
    </row>
    <row r="6" spans="1:5" x14ac:dyDescent="0.2">
      <c r="A6" s="3">
        <v>43260</v>
      </c>
      <c r="B6" s="4">
        <v>21374</v>
      </c>
      <c r="C6" s="4">
        <v>10665</v>
      </c>
      <c r="D6" s="4">
        <v>11001</v>
      </c>
      <c r="E6" s="4">
        <v>43040</v>
      </c>
    </row>
    <row r="7" spans="1:5" x14ac:dyDescent="0.2">
      <c r="A7" s="3">
        <v>43261</v>
      </c>
      <c r="B7" s="4">
        <v>22003</v>
      </c>
      <c r="C7" s="4">
        <v>11062</v>
      </c>
      <c r="D7" s="4">
        <v>11021</v>
      </c>
      <c r="E7" s="4">
        <v>44086</v>
      </c>
    </row>
    <row r="8" spans="1:5" x14ac:dyDescent="0.2">
      <c r="A8" s="3">
        <v>43262</v>
      </c>
      <c r="B8" s="4">
        <v>45908</v>
      </c>
      <c r="C8" s="4">
        <v>23106</v>
      </c>
      <c r="D8" s="4">
        <v>23286</v>
      </c>
      <c r="E8" s="4">
        <v>92300</v>
      </c>
    </row>
    <row r="9" spans="1:5" x14ac:dyDescent="0.2">
      <c r="A9" s="3" t="s">
        <v>7</v>
      </c>
      <c r="B9" s="4">
        <v>107315</v>
      </c>
      <c r="C9" s="4">
        <v>53831</v>
      </c>
      <c r="D9" s="4">
        <v>54473</v>
      </c>
      <c r="E9" s="4">
        <v>215619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9"/>
  <sheetViews>
    <sheetView tabSelected="1" workbookViewId="0">
      <selection activeCell="G15" sqref="G15:I19"/>
    </sheetView>
  </sheetViews>
  <sheetFormatPr defaultRowHeight="14.25" x14ac:dyDescent="0.2"/>
  <cols>
    <col min="1" max="1" width="10" bestFit="1" customWidth="1"/>
    <col min="2" max="4" width="6.5" bestFit="1" customWidth="1"/>
    <col min="5" max="7" width="5.875" bestFit="1" customWidth="1"/>
    <col min="8" max="10" width="7.625" customWidth="1"/>
    <col min="11" max="13" width="6.875" customWidth="1"/>
    <col min="17" max="19" width="6.875" bestFit="1" customWidth="1"/>
    <col min="20" max="25" width="7.375" customWidth="1"/>
  </cols>
  <sheetData>
    <row r="1" spans="1:25" x14ac:dyDescent="0.2">
      <c r="A1" s="5"/>
      <c r="B1" s="9" t="s">
        <v>15</v>
      </c>
      <c r="C1" s="10"/>
      <c r="D1" s="11"/>
      <c r="E1" s="9" t="s">
        <v>14</v>
      </c>
      <c r="F1" s="10"/>
      <c r="G1" s="11"/>
      <c r="H1" s="9" t="s">
        <v>12</v>
      </c>
      <c r="I1" s="10"/>
      <c r="J1" s="11"/>
      <c r="K1" s="9" t="s">
        <v>10</v>
      </c>
      <c r="L1" s="10"/>
      <c r="M1" s="11"/>
      <c r="N1" s="9" t="s">
        <v>11</v>
      </c>
      <c r="O1" s="10"/>
      <c r="P1" s="11"/>
      <c r="Q1" s="9" t="s">
        <v>13</v>
      </c>
      <c r="R1" s="10"/>
      <c r="S1" s="11"/>
    </row>
    <row r="2" spans="1:25" x14ac:dyDescent="0.2">
      <c r="A2" s="6" t="s">
        <v>6</v>
      </c>
      <c r="B2" s="12" t="s">
        <v>3</v>
      </c>
      <c r="C2" s="12" t="s">
        <v>4</v>
      </c>
      <c r="D2" s="12" t="s">
        <v>5</v>
      </c>
      <c r="E2" s="12" t="s">
        <v>3</v>
      </c>
      <c r="F2" s="12" t="s">
        <v>4</v>
      </c>
      <c r="G2" s="12" t="s">
        <v>5</v>
      </c>
      <c r="H2" s="12" t="s">
        <v>3</v>
      </c>
      <c r="I2" s="12" t="s">
        <v>4</v>
      </c>
      <c r="J2" s="12" t="s">
        <v>5</v>
      </c>
      <c r="K2" s="12" t="s">
        <v>3</v>
      </c>
      <c r="L2" s="12" t="s">
        <v>4</v>
      </c>
      <c r="M2" s="12" t="s">
        <v>5</v>
      </c>
      <c r="N2" s="12" t="s">
        <v>3</v>
      </c>
      <c r="O2" s="12" t="s">
        <v>4</v>
      </c>
      <c r="P2" s="12" t="s">
        <v>5</v>
      </c>
      <c r="Q2" s="12" t="s">
        <v>3</v>
      </c>
      <c r="R2" s="12" t="s">
        <v>4</v>
      </c>
      <c r="S2" s="12" t="s">
        <v>5</v>
      </c>
    </row>
    <row r="3" spans="1:25" x14ac:dyDescent="0.2">
      <c r="A3" s="7">
        <v>43259</v>
      </c>
      <c r="B3" s="8">
        <v>18030</v>
      </c>
      <c r="C3" s="8">
        <v>8998</v>
      </c>
      <c r="D3" s="8">
        <v>9165</v>
      </c>
      <c r="E3" s="8">
        <v>813</v>
      </c>
      <c r="F3" s="8">
        <v>407</v>
      </c>
      <c r="G3" s="8">
        <v>402</v>
      </c>
      <c r="H3" s="8">
        <v>928</v>
      </c>
      <c r="I3" s="8">
        <v>484</v>
      </c>
      <c r="J3" s="8">
        <v>456</v>
      </c>
      <c r="K3" s="8">
        <v>360</v>
      </c>
      <c r="L3" s="8">
        <v>181</v>
      </c>
      <c r="M3" s="8">
        <v>172</v>
      </c>
      <c r="N3" s="8">
        <v>516229</v>
      </c>
      <c r="O3" s="8">
        <v>303354</v>
      </c>
      <c r="P3" s="8">
        <v>260169</v>
      </c>
      <c r="Q3" s="8">
        <v>28179</v>
      </c>
      <c r="R3" s="8">
        <v>12508</v>
      </c>
      <c r="S3" s="8">
        <v>11528</v>
      </c>
    </row>
    <row r="4" spans="1:25" x14ac:dyDescent="0.2">
      <c r="A4" s="7">
        <v>43260</v>
      </c>
      <c r="B4" s="8">
        <v>21374</v>
      </c>
      <c r="C4" s="8">
        <v>10665</v>
      </c>
      <c r="D4" s="8">
        <v>11001</v>
      </c>
      <c r="E4" s="8">
        <v>864</v>
      </c>
      <c r="F4" s="8">
        <v>436</v>
      </c>
      <c r="G4" s="8">
        <v>464</v>
      </c>
      <c r="H4" s="8">
        <v>991</v>
      </c>
      <c r="I4" s="8">
        <v>498</v>
      </c>
      <c r="J4" s="8">
        <v>534</v>
      </c>
      <c r="K4" s="8">
        <v>426</v>
      </c>
      <c r="L4" s="8">
        <v>219</v>
      </c>
      <c r="M4" s="8">
        <v>210</v>
      </c>
      <c r="N4" s="8">
        <v>606800</v>
      </c>
      <c r="O4" s="8">
        <v>334094</v>
      </c>
      <c r="P4" s="8">
        <v>309974</v>
      </c>
      <c r="Q4" s="8">
        <v>35753</v>
      </c>
      <c r="R4" s="8">
        <v>14508</v>
      </c>
      <c r="S4" s="8">
        <v>13928</v>
      </c>
    </row>
    <row r="5" spans="1:25" x14ac:dyDescent="0.2">
      <c r="A5" s="7">
        <v>43261</v>
      </c>
      <c r="B5" s="8">
        <v>22003</v>
      </c>
      <c r="C5" s="8">
        <v>11062</v>
      </c>
      <c r="D5" s="8">
        <v>11021</v>
      </c>
      <c r="E5" s="8">
        <v>973</v>
      </c>
      <c r="F5" s="8">
        <v>435</v>
      </c>
      <c r="G5" s="8">
        <v>476</v>
      </c>
      <c r="H5" s="8">
        <v>1135</v>
      </c>
      <c r="I5" s="8">
        <v>509</v>
      </c>
      <c r="J5" s="8">
        <v>556</v>
      </c>
      <c r="K5" s="8">
        <v>490</v>
      </c>
      <c r="L5" s="8">
        <v>214</v>
      </c>
      <c r="M5" s="8">
        <v>249</v>
      </c>
      <c r="N5" s="8">
        <v>786940</v>
      </c>
      <c r="O5" s="8">
        <v>323176</v>
      </c>
      <c r="P5" s="8">
        <v>376584</v>
      </c>
      <c r="Q5" s="8">
        <v>42436</v>
      </c>
      <c r="R5" s="8">
        <v>14928</v>
      </c>
      <c r="S5" s="8">
        <v>17659</v>
      </c>
    </row>
    <row r="6" spans="1:25" x14ac:dyDescent="0.2">
      <c r="A6" s="7">
        <v>43262</v>
      </c>
      <c r="B6" s="8">
        <v>45908</v>
      </c>
      <c r="C6" s="8">
        <v>23106</v>
      </c>
      <c r="D6" s="8">
        <v>23286</v>
      </c>
      <c r="E6" s="8">
        <v>2041</v>
      </c>
      <c r="F6" s="8">
        <v>1013</v>
      </c>
      <c r="G6" s="8">
        <v>984</v>
      </c>
      <c r="H6" s="8">
        <v>2326</v>
      </c>
      <c r="I6" s="8">
        <v>1156</v>
      </c>
      <c r="J6" s="8">
        <v>1136</v>
      </c>
      <c r="K6" s="8">
        <v>1020</v>
      </c>
      <c r="L6" s="8">
        <v>483</v>
      </c>
      <c r="M6" s="8">
        <v>461</v>
      </c>
      <c r="N6" s="8">
        <v>1508108</v>
      </c>
      <c r="O6" s="8">
        <v>751623</v>
      </c>
      <c r="P6" s="8">
        <v>721362</v>
      </c>
      <c r="Q6" s="8">
        <v>86139</v>
      </c>
      <c r="R6" s="8">
        <v>33680</v>
      </c>
      <c r="S6" s="8">
        <v>32312</v>
      </c>
    </row>
    <row r="8" spans="1:25" x14ac:dyDescent="0.2">
      <c r="A8" s="5"/>
      <c r="B8" s="14" t="s">
        <v>16</v>
      </c>
      <c r="C8" s="15"/>
      <c r="D8" s="15"/>
      <c r="E8" s="16"/>
      <c r="F8" s="9" t="s">
        <v>17</v>
      </c>
      <c r="G8" s="10"/>
      <c r="H8" s="10"/>
      <c r="I8" s="11"/>
      <c r="J8" s="9" t="s">
        <v>19</v>
      </c>
      <c r="K8" s="10"/>
      <c r="L8" s="10"/>
      <c r="M8" s="11"/>
      <c r="N8" s="9" t="s">
        <v>18</v>
      </c>
      <c r="O8" s="10"/>
      <c r="P8" s="10"/>
      <c r="Q8" s="11"/>
      <c r="R8" s="9" t="s">
        <v>20</v>
      </c>
      <c r="S8" s="10"/>
      <c r="T8" s="10"/>
      <c r="U8" s="11"/>
      <c r="V8" s="9" t="s">
        <v>21</v>
      </c>
      <c r="W8" s="10"/>
      <c r="X8" s="10"/>
      <c r="Y8" s="11"/>
    </row>
    <row r="9" spans="1:25" x14ac:dyDescent="0.2">
      <c r="A9" s="12" t="s">
        <v>22</v>
      </c>
      <c r="B9" s="12" t="s">
        <v>3</v>
      </c>
      <c r="C9" s="12" t="s">
        <v>24</v>
      </c>
      <c r="D9" s="12" t="s">
        <v>4</v>
      </c>
      <c r="E9" s="12" t="s">
        <v>5</v>
      </c>
      <c r="F9" s="12" t="s">
        <v>3</v>
      </c>
      <c r="G9" s="12" t="s">
        <v>24</v>
      </c>
      <c r="H9" s="12" t="s">
        <v>4</v>
      </c>
      <c r="I9" s="12" t="s">
        <v>5</v>
      </c>
      <c r="J9" s="12" t="s">
        <v>3</v>
      </c>
      <c r="K9" s="12" t="s">
        <v>24</v>
      </c>
      <c r="L9" s="12" t="s">
        <v>4</v>
      </c>
      <c r="M9" s="12" t="s">
        <v>5</v>
      </c>
      <c r="N9" s="12" t="s">
        <v>3</v>
      </c>
      <c r="O9" s="12" t="s">
        <v>24</v>
      </c>
      <c r="P9" s="12" t="s">
        <v>4</v>
      </c>
      <c r="Q9" s="12" t="s">
        <v>5</v>
      </c>
      <c r="R9" s="12" t="s">
        <v>3</v>
      </c>
      <c r="S9" s="12"/>
      <c r="T9" s="12" t="s">
        <v>4</v>
      </c>
      <c r="U9" s="12" t="s">
        <v>5</v>
      </c>
      <c r="V9" s="12" t="s">
        <v>3</v>
      </c>
      <c r="W9" s="12"/>
      <c r="X9" s="12" t="s">
        <v>4</v>
      </c>
      <c r="Y9" s="12" t="s">
        <v>5</v>
      </c>
    </row>
    <row r="10" spans="1:25" x14ac:dyDescent="0.2">
      <c r="A10" s="19">
        <v>43259</v>
      </c>
      <c r="B10" s="13">
        <f>E3/B3</f>
        <v>4.5091514143094841E-2</v>
      </c>
      <c r="C10" s="13">
        <f>(F3+G3)/(C3+D3)</f>
        <v>4.4541100038539887E-2</v>
      </c>
      <c r="D10" s="13">
        <f>F3/C3</f>
        <v>4.5232273838630807E-2</v>
      </c>
      <c r="E10" s="13">
        <f>G3/D3</f>
        <v>4.3862520458265136E-2</v>
      </c>
      <c r="F10" s="13">
        <f>H3/B3</f>
        <v>5.1469772601220189E-2</v>
      </c>
      <c r="G10" s="13">
        <f>(I3+J3)/(C3+D3)</f>
        <v>5.1753564939712601E-2</v>
      </c>
      <c r="H10" s="13">
        <f>I3/C3</f>
        <v>5.3789731051344741E-2</v>
      </c>
      <c r="I10" s="13">
        <f>J3/D3</f>
        <v>4.9754500818330605E-2</v>
      </c>
      <c r="J10" s="18">
        <f>N3/H3</f>
        <v>556.28125</v>
      </c>
      <c r="K10" s="18">
        <f>(O3+P3)/(I3+J3)</f>
        <v>599.49255319148938</v>
      </c>
      <c r="L10" s="18">
        <f>O3/I3</f>
        <v>626.7644628099174</v>
      </c>
      <c r="M10" s="18">
        <f>P3/J3</f>
        <v>570.54605263157896</v>
      </c>
      <c r="N10" s="18">
        <f>Q3/K3</f>
        <v>78.275000000000006</v>
      </c>
      <c r="O10" s="18">
        <f>(R3+S3)/(L3+M3)</f>
        <v>68.09065155807366</v>
      </c>
      <c r="P10" s="18">
        <f>R3/L3</f>
        <v>69.104972375690608</v>
      </c>
      <c r="Q10" s="18">
        <f>S3/M3</f>
        <v>67.023255813953483</v>
      </c>
      <c r="R10" s="17">
        <f>Q3/N3</f>
        <v>5.4586239827673376E-2</v>
      </c>
      <c r="S10" s="17">
        <f>(R3+S3)/(O3+P3)</f>
        <v>4.2653094904733256E-2</v>
      </c>
      <c r="T10" s="17">
        <f>R3/O3</f>
        <v>4.1232355597750486E-2</v>
      </c>
      <c r="U10" s="17">
        <f>S3/P3</f>
        <v>4.4309660259292998E-2</v>
      </c>
      <c r="V10" s="13">
        <f>K3/H3</f>
        <v>0.38793103448275862</v>
      </c>
      <c r="W10" s="13">
        <f>(L3+M3)/(I3+J3)</f>
        <v>0.37553191489361704</v>
      </c>
      <c r="X10" s="13">
        <f>L3/I3</f>
        <v>0.37396694214876031</v>
      </c>
      <c r="Y10" s="13">
        <f>M3/J3</f>
        <v>0.37719298245614036</v>
      </c>
    </row>
    <row r="11" spans="1:25" x14ac:dyDescent="0.2">
      <c r="A11" s="19">
        <v>43260</v>
      </c>
      <c r="B11" s="13">
        <f>E4/B4</f>
        <v>4.0422943763450923E-2</v>
      </c>
      <c r="C11" s="13">
        <f t="shared" ref="C11:C13" si="0">(F4+G4)/(C4+D4)</f>
        <v>4.1539739684297979E-2</v>
      </c>
      <c r="D11" s="13">
        <f>F4/C4</f>
        <v>4.0881387716830753E-2</v>
      </c>
      <c r="E11" s="13">
        <f>G4/D4</f>
        <v>4.2177983819652758E-2</v>
      </c>
      <c r="F11" s="13">
        <f>H4/B4</f>
        <v>4.6364742210161881E-2</v>
      </c>
      <c r="G11" s="13">
        <f t="shared" ref="G11:G13" si="1">(I4+J4)/(C4+D4)</f>
        <v>4.7632234837995016E-2</v>
      </c>
      <c r="H11" s="13">
        <f>I4/C4</f>
        <v>4.6694796061884668E-2</v>
      </c>
      <c r="I11" s="13">
        <f>J4/D4</f>
        <v>4.8541041723479686E-2</v>
      </c>
      <c r="J11" s="18">
        <f>N4/H4</f>
        <v>612.31079717457112</v>
      </c>
      <c r="K11" s="18">
        <f t="shared" ref="K11:K13" si="2">(O4+P4)/(I4+J4)</f>
        <v>624.09689922480618</v>
      </c>
      <c r="L11" s="18">
        <f>O4/I4</f>
        <v>670.87148594377516</v>
      </c>
      <c r="M11" s="18">
        <f>P4/J4</f>
        <v>580.47565543071164</v>
      </c>
      <c r="N11" s="18">
        <f>Q4/K4</f>
        <v>83.927230046948353</v>
      </c>
      <c r="O11" s="18">
        <f t="shared" ref="O11:O13" si="3">(R4+S4)/(L4+M4)</f>
        <v>66.284382284382289</v>
      </c>
      <c r="P11" s="18">
        <f>R4/L4</f>
        <v>66.246575342465746</v>
      </c>
      <c r="Q11" s="18">
        <f>S4/M4</f>
        <v>66.32380952380953</v>
      </c>
      <c r="R11" s="17">
        <f>Q4/N4</f>
        <v>5.8920566908371788E-2</v>
      </c>
      <c r="S11" s="17">
        <f t="shared" ref="S11:S13" si="4">(R4+S4)/(O4+P4)</f>
        <v>4.4150617636647065E-2</v>
      </c>
      <c r="T11" s="17">
        <f>R4/O4</f>
        <v>4.3424904368231695E-2</v>
      </c>
      <c r="U11" s="17">
        <f>S4/P4</f>
        <v>4.4932800815552273E-2</v>
      </c>
      <c r="V11" s="13">
        <f>K4/H4</f>
        <v>0.42986881937436933</v>
      </c>
      <c r="W11" s="13">
        <f t="shared" ref="W11:W13" si="5">(L4+M4)/(I4+J4)</f>
        <v>0.41569767441860467</v>
      </c>
      <c r="X11" s="13">
        <f>L4/I4</f>
        <v>0.43975903614457829</v>
      </c>
      <c r="Y11" s="13">
        <f>M4/J4</f>
        <v>0.39325842696629215</v>
      </c>
    </row>
    <row r="12" spans="1:25" x14ac:dyDescent="0.2">
      <c r="A12" s="19">
        <v>43261</v>
      </c>
      <c r="B12" s="13">
        <f>E5/B5</f>
        <v>4.4221242557833024E-2</v>
      </c>
      <c r="C12" s="13">
        <f t="shared" si="0"/>
        <v>4.125345288230766E-2</v>
      </c>
      <c r="D12" s="13">
        <f>F5/C5</f>
        <v>3.9323811245706018E-2</v>
      </c>
      <c r="E12" s="13">
        <f>G5/D5</f>
        <v>4.3190273114962346E-2</v>
      </c>
      <c r="F12" s="13">
        <f>H5/B5</f>
        <v>5.1583874926146432E-2</v>
      </c>
      <c r="G12" s="13">
        <f t="shared" si="1"/>
        <v>4.8227143051215865E-2</v>
      </c>
      <c r="H12" s="13">
        <f>I5/C5</f>
        <v>4.6013379135780151E-2</v>
      </c>
      <c r="I12" s="13">
        <f>J5/D5</f>
        <v>5.0449142546048452E-2</v>
      </c>
      <c r="J12" s="18">
        <f>N5/H5</f>
        <v>693.33920704845821</v>
      </c>
      <c r="K12" s="18">
        <f t="shared" si="2"/>
        <v>657.05164319248831</v>
      </c>
      <c r="L12" s="18">
        <f>O5/I5</f>
        <v>634.9233791748527</v>
      </c>
      <c r="M12" s="18">
        <f>P5/J5</f>
        <v>677.30935251798564</v>
      </c>
      <c r="N12" s="18">
        <f>Q5/K5</f>
        <v>86.604081632653063</v>
      </c>
      <c r="O12" s="18">
        <f t="shared" si="3"/>
        <v>70.382289416846646</v>
      </c>
      <c r="P12" s="18">
        <f>R5/L5</f>
        <v>69.757009345794387</v>
      </c>
      <c r="Q12" s="18">
        <f>S5/M5</f>
        <v>70.919678714859444</v>
      </c>
      <c r="R12" s="17">
        <f>Q5/N5</f>
        <v>5.3925331029049228E-2</v>
      </c>
      <c r="S12" s="17">
        <f t="shared" si="4"/>
        <v>4.6568823596661715E-2</v>
      </c>
      <c r="T12" s="17">
        <f>R5/O5</f>
        <v>4.6191548877391887E-2</v>
      </c>
      <c r="U12" s="17">
        <f>S5/P5</f>
        <v>4.689259235655259E-2</v>
      </c>
      <c r="V12" s="13">
        <f>K5/H5</f>
        <v>0.43171806167400884</v>
      </c>
      <c r="W12" s="13">
        <f t="shared" si="5"/>
        <v>0.4347417840375587</v>
      </c>
      <c r="X12" s="13">
        <f>L5/I5</f>
        <v>0.4204322200392927</v>
      </c>
      <c r="Y12" s="13">
        <f>M5/J5</f>
        <v>0.44784172661870503</v>
      </c>
    </row>
    <row r="13" spans="1:25" x14ac:dyDescent="0.2">
      <c r="A13" s="19">
        <v>43262</v>
      </c>
      <c r="B13" s="13">
        <f>E6/B6</f>
        <v>4.4458482181754813E-2</v>
      </c>
      <c r="C13" s="13">
        <f t="shared" si="0"/>
        <v>4.3046214864631831E-2</v>
      </c>
      <c r="D13" s="13">
        <f>F6/C6</f>
        <v>4.3841426469315332E-2</v>
      </c>
      <c r="E13" s="13">
        <f>G6/D6</f>
        <v>4.2257150219015716E-2</v>
      </c>
      <c r="F13" s="13">
        <f>H6/B6</f>
        <v>5.0666550492288923E-2</v>
      </c>
      <c r="G13" s="13">
        <f t="shared" si="1"/>
        <v>4.9405069839627523E-2</v>
      </c>
      <c r="H13" s="13">
        <f>I6/C6</f>
        <v>5.0030295161429934E-2</v>
      </c>
      <c r="I13" s="13">
        <f>J6/D6</f>
        <v>4.8784677488619768E-2</v>
      </c>
      <c r="J13" s="18">
        <f>N6/H6</f>
        <v>648.36973344797934</v>
      </c>
      <c r="K13" s="18">
        <f t="shared" si="2"/>
        <v>642.66361256544508</v>
      </c>
      <c r="L13" s="18">
        <f>O6/I6</f>
        <v>650.19290657439444</v>
      </c>
      <c r="M13" s="18">
        <f>P6/J6</f>
        <v>635.00176056338023</v>
      </c>
      <c r="N13" s="18">
        <f>Q6/K6</f>
        <v>84.45</v>
      </c>
      <c r="O13" s="18">
        <f t="shared" si="3"/>
        <v>69.906779661016955</v>
      </c>
      <c r="P13" s="18">
        <f>R6/L6</f>
        <v>69.730848861283647</v>
      </c>
      <c r="Q13" s="18">
        <f>S6/M6</f>
        <v>70.091106290672457</v>
      </c>
      <c r="R13" s="17">
        <f>Q6/N6</f>
        <v>5.7117262158943527E-2</v>
      </c>
      <c r="S13" s="17">
        <f t="shared" si="4"/>
        <v>4.4801542446121313E-2</v>
      </c>
      <c r="T13" s="17">
        <f>R6/O6</f>
        <v>4.4809698479157771E-2</v>
      </c>
      <c r="U13" s="17">
        <f>S6/P6</f>
        <v>4.479304426903552E-2</v>
      </c>
      <c r="V13" s="13">
        <f>K6/H6</f>
        <v>0.43852106620808257</v>
      </c>
      <c r="W13" s="13">
        <f t="shared" si="5"/>
        <v>0.41186736474694591</v>
      </c>
      <c r="X13" s="13">
        <f>L6/I6</f>
        <v>0.41782006920415227</v>
      </c>
      <c r="Y13" s="13">
        <f>M6/J6</f>
        <v>0.40580985915492956</v>
      </c>
    </row>
    <row r="14" spans="1:25" x14ac:dyDescent="0.2">
      <c r="A14" s="20" t="s">
        <v>23</v>
      </c>
      <c r="B14" s="21">
        <f>AVERAGE(B10:B13)</f>
        <v>4.3548545661533405E-2</v>
      </c>
      <c r="C14" s="21">
        <f>AVERAGE(C10:C13)</f>
        <v>4.2595126867444343E-2</v>
      </c>
      <c r="D14" s="23">
        <f t="shared" ref="D14:I14" si="6">AVERAGE(D10:D13)</f>
        <v>4.2319724817620724E-2</v>
      </c>
      <c r="E14" s="23">
        <f t="shared" si="6"/>
        <v>4.2871981902973991E-2</v>
      </c>
      <c r="F14" s="21">
        <f t="shared" si="6"/>
        <v>5.0021235057454358E-2</v>
      </c>
      <c r="G14" s="21">
        <f t="shared" si="6"/>
        <v>4.9254503167137753E-2</v>
      </c>
      <c r="H14" s="23">
        <f t="shared" si="6"/>
        <v>4.9132050352609875E-2</v>
      </c>
      <c r="I14" s="23">
        <f t="shared" si="6"/>
        <v>4.9382340644119629E-2</v>
      </c>
      <c r="J14" s="22">
        <f>AVERAGE(J10:J13)</f>
        <v>627.57524691775222</v>
      </c>
      <c r="K14" s="22">
        <f>AVERAGE(K10:K13)</f>
        <v>630.82617704355721</v>
      </c>
      <c r="L14" s="24">
        <f t="shared" ref="L14:Q14" si="7">AVERAGE(L10:L13)</f>
        <v>645.68805862573493</v>
      </c>
      <c r="M14" s="24">
        <f t="shared" si="7"/>
        <v>615.83320528591412</v>
      </c>
      <c r="N14" s="22">
        <f t="shared" si="7"/>
        <v>83.314077919900356</v>
      </c>
      <c r="O14" s="22">
        <f t="shared" si="7"/>
        <v>68.66602573007988</v>
      </c>
      <c r="P14" s="24">
        <f t="shared" si="7"/>
        <v>68.70985148130859</v>
      </c>
      <c r="Q14" s="24">
        <f t="shared" si="7"/>
        <v>68.589462585823725</v>
      </c>
      <c r="R14" s="21">
        <f>AVERAGE(R10:R13)</f>
        <v>5.6137349981009478E-2</v>
      </c>
      <c r="S14" s="21">
        <f>AVERAGE(S10:S13)</f>
        <v>4.4543519646040836E-2</v>
      </c>
      <c r="T14" s="23">
        <f t="shared" ref="T14:Y14" si="8">AVERAGE(T10:T13)</f>
        <v>4.3914626830632963E-2</v>
      </c>
      <c r="U14" s="23">
        <f t="shared" si="8"/>
        <v>4.5232024425108347E-2</v>
      </c>
      <c r="V14" s="21">
        <f t="shared" si="8"/>
        <v>0.42200974543480479</v>
      </c>
      <c r="W14" s="21">
        <f t="shared" si="8"/>
        <v>0.40945968452418158</v>
      </c>
      <c r="X14" s="23">
        <f t="shared" si="8"/>
        <v>0.41299456688419589</v>
      </c>
      <c r="Y14" s="23">
        <f t="shared" si="8"/>
        <v>0.40602574879901676</v>
      </c>
    </row>
    <row r="16" spans="1:25" x14ac:dyDescent="0.2">
      <c r="G16" s="25"/>
    </row>
    <row r="17" spans="7:7" x14ac:dyDescent="0.2">
      <c r="G17" s="25"/>
    </row>
    <row r="18" spans="7:7" x14ac:dyDescent="0.2">
      <c r="G18" s="25"/>
    </row>
    <row r="19" spans="7:7" x14ac:dyDescent="0.2">
      <c r="G19" s="25"/>
    </row>
  </sheetData>
  <mergeCells count="12">
    <mergeCell ref="V8:Y8"/>
    <mergeCell ref="B8:E8"/>
    <mergeCell ref="F8:I8"/>
    <mergeCell ref="J8:M8"/>
    <mergeCell ref="N8:Q8"/>
    <mergeCell ref="R8:U8"/>
    <mergeCell ref="B1:D1"/>
    <mergeCell ref="H1:J1"/>
    <mergeCell ref="N1:P1"/>
    <mergeCell ref="K1:M1"/>
    <mergeCell ref="Q1:S1"/>
    <mergeCell ref="E1:G1"/>
  </mergeCells>
  <phoneticPr fontId="1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/>
  </sheetViews>
  <sheetFormatPr defaultRowHeight="14.25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s="1">
        <v>43259</v>
      </c>
      <c r="B2" t="s">
        <v>3</v>
      </c>
      <c r="C2">
        <v>18030</v>
      </c>
    </row>
    <row r="3" spans="1:3" x14ac:dyDescent="0.2">
      <c r="A3" s="1">
        <v>43259</v>
      </c>
      <c r="B3" t="s">
        <v>4</v>
      </c>
      <c r="C3">
        <v>8998</v>
      </c>
    </row>
    <row r="4" spans="1:3" x14ac:dyDescent="0.2">
      <c r="A4" s="1">
        <v>43259</v>
      </c>
      <c r="B4" t="s">
        <v>5</v>
      </c>
      <c r="C4">
        <v>9165</v>
      </c>
    </row>
    <row r="5" spans="1:3" x14ac:dyDescent="0.2">
      <c r="A5" s="1">
        <v>43260</v>
      </c>
      <c r="B5" t="s">
        <v>3</v>
      </c>
      <c r="C5">
        <v>21374</v>
      </c>
    </row>
    <row r="6" spans="1:3" x14ac:dyDescent="0.2">
      <c r="A6" s="1">
        <v>43260</v>
      </c>
      <c r="B6" t="s">
        <v>4</v>
      </c>
      <c r="C6">
        <v>10665</v>
      </c>
    </row>
    <row r="7" spans="1:3" x14ac:dyDescent="0.2">
      <c r="A7" s="1">
        <v>43260</v>
      </c>
      <c r="B7" t="s">
        <v>5</v>
      </c>
      <c r="C7">
        <v>11001</v>
      </c>
    </row>
    <row r="8" spans="1:3" x14ac:dyDescent="0.2">
      <c r="A8" s="1">
        <v>43261</v>
      </c>
      <c r="B8" t="s">
        <v>3</v>
      </c>
      <c r="C8">
        <v>22003</v>
      </c>
    </row>
    <row r="9" spans="1:3" x14ac:dyDescent="0.2">
      <c r="A9" s="1">
        <v>43261</v>
      </c>
      <c r="B9" t="s">
        <v>4</v>
      </c>
      <c r="C9">
        <v>11062</v>
      </c>
    </row>
    <row r="10" spans="1:3" x14ac:dyDescent="0.2">
      <c r="A10" s="1">
        <v>43261</v>
      </c>
      <c r="B10" t="s">
        <v>5</v>
      </c>
      <c r="C10">
        <v>11021</v>
      </c>
    </row>
    <row r="11" spans="1:3" x14ac:dyDescent="0.2">
      <c r="A11" s="1">
        <v>43262</v>
      </c>
      <c r="B11" t="s">
        <v>3</v>
      </c>
      <c r="C11">
        <v>45908</v>
      </c>
    </row>
    <row r="12" spans="1:3" x14ac:dyDescent="0.2">
      <c r="A12" s="1">
        <v>43262</v>
      </c>
      <c r="B12" t="s">
        <v>4</v>
      </c>
      <c r="C12">
        <v>23106</v>
      </c>
    </row>
    <row r="13" spans="1:3" x14ac:dyDescent="0.2">
      <c r="A13" s="1">
        <v>43262</v>
      </c>
      <c r="B13" t="s">
        <v>5</v>
      </c>
      <c r="C13">
        <v>23286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5354719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wq汪奇</dc:creator>
  <cp:lastModifiedBy>wq汪奇</cp:lastModifiedBy>
  <dcterms:created xsi:type="dcterms:W3CDTF">2018-06-12T07:27:51Z</dcterms:created>
  <dcterms:modified xsi:type="dcterms:W3CDTF">2018-06-13T02:00:33Z</dcterms:modified>
</cp:coreProperties>
</file>