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途家数据分析 xenia整理\羽希\"/>
    </mc:Choice>
  </mc:AlternateContent>
  <xr:revisionPtr revIDLastSave="0" documentId="8_{07123B13-0EFC-4201-865C-896A7AA06AC7}" xr6:coauthVersionLast="34" xr6:coauthVersionMax="34" xr10:uidLastSave="{00000000-0000-0000-0000-000000000000}"/>
  <bookViews>
    <workbookView xWindow="0" yWindow="0" windowWidth="21570" windowHeight="7950" activeTab="1" xr2:uid="{00000000-000D-0000-FFFF-FFFF00000000}"/>
  </bookViews>
  <sheets>
    <sheet name="数据需求模板v1.0" sheetId="1" r:id="rId1"/>
    <sheet name="结果反馈" sheetId="2" r:id="rId2"/>
  </sheets>
  <definedNames>
    <definedName name="_xlnm.Print_Area" localSheetId="0">数据需求模板v1.0!$A$1:$H$19</definedName>
  </definedName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G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liyue</author>
  </authors>
  <commentList>
    <comment ref="E4" authorId="0" shapeId="0" xr:uid="{00000000-0006-0000-0000-000001000000}">
      <text>
        <r>
          <rPr>
            <sz val="9"/>
            <color indexed="81"/>
            <rFont val="Tahoma"/>
            <family val="2"/>
          </rPr>
          <t>根据紧急程度填写：
1天内 (非常紧急)
3天内 (较紧急)
一周内(一般)</t>
        </r>
      </text>
    </comment>
  </commentList>
</comments>
</file>

<file path=xl/sharedStrings.xml><?xml version="1.0" encoding="utf-8"?>
<sst xmlns="http://schemas.openxmlformats.org/spreadsheetml/2006/main" count="36" uniqueCount="33">
  <si>
    <t>统计时间窗口</t>
  </si>
  <si>
    <t>需求申请日期</t>
  </si>
  <si>
    <t>期望完成日期</t>
  </si>
  <si>
    <t>需求提出人</t>
  </si>
  <si>
    <t>需求标题</t>
  </si>
  <si>
    <t>优先级</t>
    <phoneticPr fontId="1" type="noConversion"/>
  </si>
  <si>
    <t>定期输出</t>
    <phoneticPr fontId="1" type="noConversion"/>
  </si>
  <si>
    <t>输出格式
（选填）</t>
    <phoneticPr fontId="1" type="noConversion"/>
  </si>
  <si>
    <r>
      <rPr>
        <sz val="11"/>
        <color rgb="FFFF0000"/>
        <rFont val="宋体"/>
        <family val="3"/>
        <charset val="134"/>
      </rPr>
      <t>默认都是</t>
    </r>
    <r>
      <rPr>
        <sz val="11"/>
        <color rgb="FFFF0000"/>
        <rFont val="Arial"/>
        <family val="2"/>
      </rPr>
      <t>Excel</t>
    </r>
    <r>
      <rPr>
        <sz val="11"/>
        <color rgb="FFFF0000"/>
        <rFont val="宋体"/>
        <family val="3"/>
        <charset val="134"/>
      </rPr>
      <t>样式</t>
    </r>
    <phoneticPr fontId="1" type="noConversion"/>
  </si>
  <si>
    <t>备注</t>
    <phoneticPr fontId="1" type="noConversion"/>
  </si>
  <si>
    <r>
      <rPr>
        <sz val="11"/>
        <color theme="1"/>
        <rFont val="Arial Unicode MS"/>
        <family val="2"/>
        <charset val="134"/>
      </rPr>
      <t>数据产品意见</t>
    </r>
    <phoneticPr fontId="1" type="noConversion"/>
  </si>
  <si>
    <r>
      <rPr>
        <sz val="11"/>
        <color theme="1"/>
        <rFont val="Arial Unicode MS"/>
        <family val="2"/>
        <charset val="134"/>
      </rPr>
      <t>需求完成人</t>
    </r>
    <phoneticPr fontId="1" type="noConversion"/>
  </si>
  <si>
    <t>数据</t>
    <phoneticPr fontId="1" type="noConversion"/>
  </si>
  <si>
    <t xml:space="preserve">  数据需求提供者填写</t>
    <phoneticPr fontId="1" type="noConversion"/>
  </si>
  <si>
    <t xml:space="preserve">  数据产品填写</t>
    <phoneticPr fontId="1" type="noConversion"/>
  </si>
  <si>
    <t>指标（选填）</t>
    <phoneticPr fontId="1" type="noConversion"/>
  </si>
  <si>
    <t>维度（选填）</t>
    <phoneticPr fontId="1" type="noConversion"/>
  </si>
  <si>
    <t>数据需求申请表</t>
    <phoneticPr fontId="1" type="noConversion"/>
  </si>
  <si>
    <t>业务背景</t>
    <phoneticPr fontId="1" type="noConversion"/>
  </si>
  <si>
    <t>需求描述</t>
    <phoneticPr fontId="1" type="noConversion"/>
  </si>
  <si>
    <t>肖琴</t>
    <phoneticPr fontId="1" type="noConversion"/>
  </si>
  <si>
    <t>优化列表页筛选项中户型、人数、床型筛选</t>
    <phoneticPr fontId="1" type="noConversion"/>
  </si>
  <si>
    <t>户型：需要取出每个户型的房源数量及占总房源的比率
人数：需要取出各种人数的房源数量及占总房源的比率
床数：需要取出各种床数的房源数量及占总房源的比率</t>
    <phoneticPr fontId="1" type="noConversion"/>
  </si>
  <si>
    <t>取数当天</t>
    <phoneticPr fontId="1" type="noConversion"/>
  </si>
  <si>
    <t>户型、人数、床数房源占比</t>
    <phoneticPr fontId="1" type="noConversion"/>
  </si>
  <si>
    <t>最大入住人数</t>
    <phoneticPr fontId="14" type="noConversion"/>
  </si>
  <si>
    <t>房源数</t>
    <phoneticPr fontId="14" type="noConversion"/>
  </si>
  <si>
    <t>房间数</t>
    <phoneticPr fontId="14" type="noConversion"/>
  </si>
  <si>
    <t>房源数</t>
    <phoneticPr fontId="14" type="noConversion"/>
  </si>
  <si>
    <t>标准间</t>
  </si>
  <si>
    <t>床位数</t>
    <phoneticPr fontId="1" type="noConversion"/>
  </si>
  <si>
    <t>房源数</t>
    <phoneticPr fontId="1" type="noConversion"/>
  </si>
  <si>
    <t>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</si>
</sst>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6">
    <font>
      <sz val="9"/>
      <color theme="1"/>
      <name val="微软雅黑"/>
      <charset val="134"/>
    </font>
    <font>
      <sz val="9"/>
      <name val="微软雅黑"/>
      <family val="2"/>
      <charset val="134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20"/>
      <color theme="1"/>
      <name val="Arial"/>
      <family val="2"/>
    </font>
    <font>
      <b/>
      <sz val="18"/>
      <color theme="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4" fontId="5" fillId="4" borderId="2" xfId="0" applyNumberFormat="1" applyFont="1" applyFill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176" fontId="12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left" vertical="center"/>
    </xf>
    <xf numFmtId="10" fontId="0" fillId="0" borderId="0" xfId="1" applyNumberFormat="1" applyFont="1" applyAlignment="1">
      <alignment horizontal="right"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10">
    <dxf>
      <numFmt numFmtId="0" formatCode="General"/>
      <alignment horizontal="lef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63" totalsRowShown="0" headerRowDxfId="9" dataDxfId="8">
  <autoFilter ref="A1:C63" xr:uid="{00000000-0009-0000-0100-000001000000}"/>
  <sortState ref="A2:B63">
    <sortCondition ref="A1:A63"/>
  </sortState>
  <tableColumns count="3">
    <tableColumn id="1" xr3:uid="{00000000-0010-0000-0000-000001000000}" name="最大入住人数" dataDxfId="7"/>
    <tableColumn id="2" xr3:uid="{00000000-0010-0000-0000-000002000000}" name="房源数" dataDxfId="2"/>
    <tableColumn id="3" xr3:uid="{B9B63A0B-5AC3-445E-AA18-99000BF5E916}" name="列1" dataDxfId="1" dataCellStyle="百分比">
      <calculatedColumnFormula>表1[[#This Row],[房源数]]/SUM(表1[房源数])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1_3" displayName="表1_3" ref="F1:H22" totalsRowShown="0" headerRowDxfId="6" dataDxfId="5">
  <autoFilter ref="F1:H22" xr:uid="{00000000-0009-0000-0100-000002000000}"/>
  <sortState ref="F2:G27">
    <sortCondition ref="F1:F27"/>
  </sortState>
  <tableColumns count="3">
    <tableColumn id="1" xr3:uid="{00000000-0010-0000-0100-000001000000}" name="房间数" dataDxfId="4"/>
    <tableColumn id="2" xr3:uid="{00000000-0010-0000-0100-000002000000}" name="房源数" dataDxfId="3"/>
    <tableColumn id="3" xr3:uid="{78FD330B-7E41-41E0-A63F-35434EFE07D8}" name="列1" dataDxfId="0">
      <calculatedColumnFormula>表1_3[[#This Row],[房源数]]/SUM(G2:G21)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4" displayName="表4" ref="J1:L46" totalsRowShown="0">
  <autoFilter ref="J1:L46" xr:uid="{00000000-0009-0000-0100-000004000000}"/>
  <tableColumns count="3">
    <tableColumn id="1" xr3:uid="{00000000-0010-0000-0200-000001000000}" name="床位数"/>
    <tableColumn id="2" xr3:uid="{00000000-0010-0000-0200-000002000000}" name="房源数"/>
    <tableColumn id="3" xr3:uid="{87050AE6-E615-4A5E-A1C7-002FCD9E65F2}" name="列1" dataCellStyle="百分比">
      <calculatedColumnFormula>表4[[#This Row],[房源数]]/SUM(表4[房源数])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showGridLines="0" zoomScaleNormal="100" zoomScaleSheetLayoutView="89" workbookViewId="0">
      <selection activeCell="E6" sqref="E6"/>
    </sheetView>
  </sheetViews>
  <sheetFormatPr defaultColWidth="9" defaultRowHeight="12"/>
  <cols>
    <col min="1" max="1" width="4.7109375" style="1" customWidth="1"/>
    <col min="2" max="7" width="22.42578125" style="1" customWidth="1"/>
    <col min="8" max="8" width="4.5703125" style="1" customWidth="1"/>
    <col min="9" max="16384" width="9" style="1"/>
  </cols>
  <sheetData>
    <row r="1" spans="2:7" ht="30" customHeight="1"/>
    <row r="2" spans="2:7" ht="37.5" customHeight="1">
      <c r="B2" s="17" t="s">
        <v>17</v>
      </c>
      <c r="C2" s="18"/>
      <c r="D2" s="18"/>
      <c r="E2" s="18"/>
      <c r="F2" s="18"/>
      <c r="G2" s="18"/>
    </row>
    <row r="3" spans="2:7" ht="28.5" customHeight="1">
      <c r="B3" s="2" t="s">
        <v>3</v>
      </c>
      <c r="C3" s="28" t="s">
        <v>20</v>
      </c>
      <c r="D3" s="29"/>
      <c r="E3" s="29"/>
      <c r="F3" s="29"/>
      <c r="G3" s="30"/>
    </row>
    <row r="4" spans="2:7" ht="28.5" customHeight="1">
      <c r="B4" s="2" t="s">
        <v>1</v>
      </c>
      <c r="C4" s="12">
        <v>43298</v>
      </c>
      <c r="D4" s="2" t="s">
        <v>2</v>
      </c>
      <c r="E4" s="13">
        <v>43301</v>
      </c>
      <c r="F4" s="2" t="s">
        <v>5</v>
      </c>
      <c r="G4" s="5"/>
    </row>
    <row r="5" spans="2:7" ht="33.75" customHeight="1">
      <c r="B5" s="3" t="s">
        <v>4</v>
      </c>
      <c r="C5" s="24" t="s">
        <v>24</v>
      </c>
      <c r="D5" s="20"/>
      <c r="E5" s="20"/>
      <c r="F5" s="20"/>
      <c r="G5" s="21"/>
    </row>
    <row r="6" spans="2:7" ht="104.25" customHeight="1">
      <c r="B6" s="3" t="s">
        <v>18</v>
      </c>
      <c r="C6" s="14" t="s">
        <v>21</v>
      </c>
      <c r="D6" s="7"/>
      <c r="E6" s="7"/>
      <c r="F6" s="7"/>
      <c r="G6" s="8"/>
    </row>
    <row r="7" spans="2:7" ht="105.75" customHeight="1">
      <c r="B7" s="3" t="s">
        <v>19</v>
      </c>
      <c r="C7" s="19" t="s">
        <v>22</v>
      </c>
      <c r="D7" s="20"/>
      <c r="E7" s="20"/>
      <c r="F7" s="20"/>
      <c r="G7" s="21"/>
    </row>
    <row r="8" spans="2:7" ht="28.5" customHeight="1">
      <c r="B8" s="2" t="s">
        <v>15</v>
      </c>
      <c r="C8" s="11"/>
      <c r="D8" s="4"/>
      <c r="E8" s="4"/>
      <c r="F8" s="4"/>
      <c r="G8" s="4"/>
    </row>
    <row r="9" spans="2:7" ht="28.5" customHeight="1">
      <c r="B9" s="2" t="s">
        <v>16</v>
      </c>
      <c r="C9" s="4"/>
      <c r="D9" s="4"/>
      <c r="E9" s="4"/>
      <c r="F9" s="4"/>
      <c r="G9" s="4"/>
    </row>
    <row r="10" spans="2:7" ht="28.5" customHeight="1">
      <c r="B10" s="2" t="s">
        <v>0</v>
      </c>
      <c r="C10" s="31" t="s">
        <v>23</v>
      </c>
      <c r="D10" s="32"/>
      <c r="E10" s="33"/>
      <c r="F10" s="2" t="s">
        <v>6</v>
      </c>
      <c r="G10" s="6"/>
    </row>
    <row r="11" spans="2:7" ht="27" customHeight="1">
      <c r="B11" s="3" t="s">
        <v>9</v>
      </c>
      <c r="C11" s="22"/>
      <c r="D11" s="23"/>
      <c r="E11" s="23"/>
      <c r="F11" s="23"/>
      <c r="G11" s="23"/>
    </row>
    <row r="12" spans="2:7" ht="36.75" customHeight="1">
      <c r="B12" s="3" t="s">
        <v>7</v>
      </c>
      <c r="C12" s="25" t="s">
        <v>8</v>
      </c>
      <c r="D12" s="26"/>
      <c r="E12" s="26"/>
      <c r="F12" s="26"/>
      <c r="G12" s="27"/>
    </row>
    <row r="13" spans="2:7" ht="28.5" customHeight="1">
      <c r="B13" s="9" t="s">
        <v>10</v>
      </c>
      <c r="C13" s="23"/>
      <c r="D13" s="23"/>
      <c r="E13" s="23"/>
      <c r="F13" s="23"/>
      <c r="G13" s="23"/>
    </row>
    <row r="14" spans="2:7" ht="28.5" customHeight="1">
      <c r="B14" s="9" t="s">
        <v>11</v>
      </c>
      <c r="C14" s="23"/>
      <c r="D14" s="23"/>
      <c r="E14" s="23"/>
      <c r="F14" s="23"/>
      <c r="G14" s="23"/>
    </row>
    <row r="17" spans="6:7" ht="14.25">
      <c r="F17" s="3" t="s">
        <v>9</v>
      </c>
      <c r="G17" s="10" t="s">
        <v>13</v>
      </c>
    </row>
    <row r="18" spans="6:7" ht="14.25">
      <c r="F18" s="9" t="s">
        <v>12</v>
      </c>
      <c r="G18" s="10" t="s">
        <v>14</v>
      </c>
    </row>
  </sheetData>
  <dataConsolidate/>
  <mergeCells count="9">
    <mergeCell ref="B2:G2"/>
    <mergeCell ref="C7:G7"/>
    <mergeCell ref="C11:G11"/>
    <mergeCell ref="C13:G13"/>
    <mergeCell ref="C14:G14"/>
    <mergeCell ref="C5:G5"/>
    <mergeCell ref="C12:G12"/>
    <mergeCell ref="C3:G3"/>
    <mergeCell ref="C10:E10"/>
  </mergeCells>
  <phoneticPr fontId="1" type="noConversion"/>
  <dataValidations count="3">
    <dataValidation type="list" allowBlank="1" showInputMessage="1" showErrorMessage="1" sqref="E5:G6" xr:uid="{00000000-0002-0000-0000-000000000000}">
      <formula1>"1天内,3天内,一周内"</formula1>
    </dataValidation>
    <dataValidation type="list" allowBlank="1" showInputMessage="1" showErrorMessage="1" sqref="G10" xr:uid="{00000000-0002-0000-0000-000001000000}">
      <formula1>"无,日报,周报,月报"</formula1>
    </dataValidation>
    <dataValidation type="list" allowBlank="1" showInputMessage="1" showErrorMessage="1" sqref="G4" xr:uid="{00000000-0002-0000-0000-000002000000}">
      <formula1>"P0,P1,P2"</formula1>
    </dataValidation>
  </dataValidations>
  <pageMargins left="0.25" right="0.25" top="0.75" bottom="0.75" header="0.3" footer="0.3"/>
  <pageSetup paperSize="9" scale="7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showGridLines="0" tabSelected="1" workbookViewId="0">
      <selection activeCell="G22" sqref="G22"/>
    </sheetView>
  </sheetViews>
  <sheetFormatPr defaultRowHeight="14.25"/>
  <cols>
    <col min="1" max="1" width="14.5703125" bestFit="1" customWidth="1"/>
    <col min="2" max="2" width="12.28515625" bestFit="1" customWidth="1"/>
    <col min="3" max="3" width="12.28515625" customWidth="1"/>
    <col min="4" max="4" width="9.7109375" bestFit="1" customWidth="1"/>
    <col min="6" max="6" width="11.140625" customWidth="1"/>
    <col min="7" max="7" width="14.140625" customWidth="1"/>
    <col min="8" max="8" width="13.28515625" bestFit="1" customWidth="1"/>
    <col min="11" max="11" width="16.7109375" customWidth="1"/>
    <col min="12" max="12" width="9.140625" style="36"/>
  </cols>
  <sheetData>
    <row r="1" spans="1:12">
      <c r="A1" s="15" t="s">
        <v>25</v>
      </c>
      <c r="B1" s="15" t="s">
        <v>26</v>
      </c>
      <c r="C1" s="15" t="s">
        <v>32</v>
      </c>
      <c r="F1" s="15" t="s">
        <v>27</v>
      </c>
      <c r="G1" s="15" t="s">
        <v>28</v>
      </c>
      <c r="H1" s="15" t="s">
        <v>32</v>
      </c>
      <c r="J1" s="16" t="s">
        <v>30</v>
      </c>
      <c r="K1" s="16" t="s">
        <v>31</v>
      </c>
      <c r="L1" s="36" t="s">
        <v>32</v>
      </c>
    </row>
    <row r="2" spans="1:12">
      <c r="A2" s="15">
        <v>1</v>
      </c>
      <c r="B2" s="15">
        <v>17544</v>
      </c>
      <c r="C2" s="35">
        <f>表1[[#This Row],[房源数]]/SUM(表1[房源数])</f>
        <v>4.9478814132936241E-2</v>
      </c>
      <c r="F2" s="15">
        <v>1</v>
      </c>
      <c r="G2" s="15">
        <f>236778+4951</f>
        <v>241729</v>
      </c>
      <c r="H2" s="34">
        <f>表1_3[[#This Row],[房源数]]/SUM($G$2:$G$21)</f>
        <v>0.69041165533255455</v>
      </c>
      <c r="J2">
        <v>1</v>
      </c>
      <c r="K2">
        <v>125797</v>
      </c>
      <c r="L2" s="36">
        <f>表4[[#This Row],[房源数]]/SUM(表4[房源数])</f>
        <v>0.35536377632452437</v>
      </c>
    </row>
    <row r="3" spans="1:12">
      <c r="A3" s="15">
        <v>2</v>
      </c>
      <c r="B3" s="15">
        <v>146170</v>
      </c>
      <c r="C3" s="35">
        <f>表1[[#This Row],[房源数]]/SUM(表1[房源数])</f>
        <v>0.41223884301249941</v>
      </c>
      <c r="F3" s="15">
        <v>2</v>
      </c>
      <c r="G3" s="15">
        <v>60238</v>
      </c>
      <c r="H3" s="34">
        <f>表1_3[[#This Row],[房源数]]/SUM($G$2:$G$21)</f>
        <v>0.17204810880747623</v>
      </c>
      <c r="J3">
        <v>2</v>
      </c>
      <c r="K3">
        <v>124186</v>
      </c>
      <c r="L3" s="36">
        <f>表4[[#This Row],[房源数]]/SUM(表4[房源数])</f>
        <v>0.35081286458848288</v>
      </c>
    </row>
    <row r="4" spans="1:12">
      <c r="A4" s="15">
        <v>3</v>
      </c>
      <c r="B4" s="15">
        <v>35744</v>
      </c>
      <c r="C4" s="35">
        <f>表1[[#This Row],[房源数]]/SUM(表1[房源数])</f>
        <v>0.1008077252831551</v>
      </c>
      <c r="F4" s="15">
        <v>3</v>
      </c>
      <c r="G4" s="15">
        <v>29103</v>
      </c>
      <c r="H4" s="34">
        <f>表1_3[[#This Row],[房源数]]/SUM($G$2:$G$21)</f>
        <v>8.3122217049436911E-2</v>
      </c>
      <c r="J4">
        <v>3</v>
      </c>
      <c r="K4">
        <v>64539</v>
      </c>
      <c r="L4" s="36">
        <f>表4[[#This Row],[房源数]]/SUM(表4[房源数])</f>
        <v>0.18231613440867808</v>
      </c>
    </row>
    <row r="5" spans="1:12">
      <c r="A5" s="15">
        <v>4</v>
      </c>
      <c r="B5" s="15">
        <v>77561</v>
      </c>
      <c r="C5" s="35">
        <f>表1[[#This Row],[房源数]]/SUM(表1[房源数])</f>
        <v>0.21874294932539146</v>
      </c>
      <c r="F5" s="15">
        <v>4</v>
      </c>
      <c r="G5" s="15">
        <v>8049</v>
      </c>
      <c r="H5" s="34">
        <f>表1_3[[#This Row],[房源数]]/SUM($G$2:$G$21)</f>
        <v>2.2989063843277934E-2</v>
      </c>
      <c r="J5">
        <v>4</v>
      </c>
      <c r="K5">
        <v>17201</v>
      </c>
      <c r="L5" s="36">
        <f>表4[[#This Row],[房源数]]/SUM(表4[房源数])</f>
        <v>4.8591081794940608E-2</v>
      </c>
    </row>
    <row r="6" spans="1:12">
      <c r="A6" s="15">
        <v>5</v>
      </c>
      <c r="B6" s="15">
        <v>12779</v>
      </c>
      <c r="C6" s="35">
        <f>表1[[#This Row],[房源数]]/SUM(表1[房源数])</f>
        <v>3.604022832904652E-2</v>
      </c>
      <c r="F6" s="15">
        <v>5</v>
      </c>
      <c r="G6" s="15">
        <v>4164</v>
      </c>
      <c r="H6" s="34">
        <f>表1_3[[#This Row],[房源数]]/SUM($G$2:$G$21)</f>
        <v>1.1892963330029732E-2</v>
      </c>
      <c r="J6">
        <v>5</v>
      </c>
      <c r="K6">
        <v>6054</v>
      </c>
      <c r="L6" s="36">
        <f>表4[[#This Row],[房源数]]/SUM(表4[房源数])</f>
        <v>1.7101936468029211E-2</v>
      </c>
    </row>
    <row r="7" spans="1:12">
      <c r="A7" s="15">
        <v>6</v>
      </c>
      <c r="B7" s="15">
        <v>30733</v>
      </c>
      <c r="C7" s="35">
        <f>表1[[#This Row],[房源数]]/SUM(表1[房源数])</f>
        <v>8.6675353097784402E-2</v>
      </c>
      <c r="F7" s="15">
        <v>6</v>
      </c>
      <c r="G7" s="15">
        <v>2510</v>
      </c>
      <c r="H7" s="34">
        <f>表1_3[[#This Row],[房源数]]/SUM($G$2:$G$21)</f>
        <v>7.1689092119055307E-3</v>
      </c>
      <c r="J7">
        <v>6</v>
      </c>
      <c r="K7">
        <v>4055</v>
      </c>
      <c r="L7" s="36">
        <f>表4[[#This Row],[房源数]]/SUM(表4[房源数])</f>
        <v>1.1454964053164592E-2</v>
      </c>
    </row>
    <row r="8" spans="1:12">
      <c r="A8" s="15">
        <v>7</v>
      </c>
      <c r="B8" s="15">
        <v>4758</v>
      </c>
      <c r="C8" s="35">
        <f>表1[[#This Row],[房源数]]/SUM(表1[房源数])</f>
        <v>1.3418843914985787E-2</v>
      </c>
      <c r="F8" s="15">
        <v>7</v>
      </c>
      <c r="G8" s="15">
        <v>1458</v>
      </c>
      <c r="H8" s="34">
        <f>表1_3[[#This Row],[房源数]]/SUM($G$2:$G$21)</f>
        <v>4.1642508489873557E-3</v>
      </c>
      <c r="J8">
        <v>7</v>
      </c>
      <c r="K8">
        <v>2523</v>
      </c>
      <c r="L8" s="36">
        <f>表4[[#This Row],[房源数]]/SUM(表4[房源数])</f>
        <v>7.127219311007218E-3</v>
      </c>
    </row>
    <row r="9" spans="1:12">
      <c r="A9" s="15">
        <v>8</v>
      </c>
      <c r="B9" s="15">
        <v>9296</v>
      </c>
      <c r="C9" s="35">
        <f>表1[[#This Row],[房源数]]/SUM(表1[房源数])</f>
        <v>2.6217228464419477E-2</v>
      </c>
      <c r="F9" s="15">
        <v>8</v>
      </c>
      <c r="G9" s="15">
        <v>1083</v>
      </c>
      <c r="H9" s="34">
        <f>表1_3[[#This Row],[房源数]]/SUM($G$2:$G$21)</f>
        <v>3.0931986758939E-3</v>
      </c>
      <c r="J9">
        <v>8</v>
      </c>
      <c r="K9">
        <v>1991</v>
      </c>
      <c r="L9" s="36">
        <f>表4[[#This Row],[房源数]]/SUM(表4[房源数])</f>
        <v>5.6243732256105313E-3</v>
      </c>
    </row>
    <row r="10" spans="1:12">
      <c r="A10" s="15">
        <v>9</v>
      </c>
      <c r="B10" s="15">
        <v>1852</v>
      </c>
      <c r="C10" s="35">
        <f>表1[[#This Row],[房源数]]/SUM(表1[房源数])</f>
        <v>5.2231397500112813E-3</v>
      </c>
      <c r="F10" s="15">
        <v>9</v>
      </c>
      <c r="G10" s="15">
        <v>592</v>
      </c>
      <c r="H10" s="34">
        <f>表1_3[[#This Row],[房源数]]/SUM($G$2:$G$21)</f>
        <v>1.6908343639235354E-3</v>
      </c>
      <c r="J10">
        <v>9</v>
      </c>
      <c r="K10">
        <v>1539</v>
      </c>
      <c r="L10" s="36">
        <f>表4[[#This Row],[房源数]]/SUM(表4[房源数])</f>
        <v>4.3475190327547002E-3</v>
      </c>
    </row>
    <row r="11" spans="1:12">
      <c r="A11" s="15">
        <v>10</v>
      </c>
      <c r="B11" s="15">
        <v>5239</v>
      </c>
      <c r="C11" s="35">
        <f>表1[[#This Row],[房源数]]/SUM(表1[房源数])</f>
        <v>1.4775393709670142E-2</v>
      </c>
      <c r="F11" s="15">
        <v>10</v>
      </c>
      <c r="G11" s="15">
        <v>478</v>
      </c>
      <c r="H11" s="34">
        <f>表1_3[[#This Row],[房源数]]/SUM($G$2:$G$21)</f>
        <v>1.365234503303125E-3</v>
      </c>
      <c r="J11">
        <v>10</v>
      </c>
      <c r="K11">
        <v>1329</v>
      </c>
      <c r="L11" s="36">
        <f>表4[[#This Row],[房源数]]/SUM(表4[房源数])</f>
        <v>3.7542903148349554E-3</v>
      </c>
    </row>
    <row r="12" spans="1:12">
      <c r="A12" s="15">
        <v>11</v>
      </c>
      <c r="B12" s="15">
        <v>881</v>
      </c>
      <c r="C12" s="35">
        <f>表1[[#This Row],[房源数]]/SUM(表1[房源数])</f>
        <v>2.4846577320518028E-3</v>
      </c>
      <c r="F12" s="15">
        <v>11</v>
      </c>
      <c r="G12" s="15">
        <v>209</v>
      </c>
      <c r="H12" s="34">
        <f>表1_3[[#This Row],[房源数]]/SUM($G$2:$G$21)</f>
        <v>5.9693307780408599E-4</v>
      </c>
      <c r="J12">
        <v>11</v>
      </c>
      <c r="K12">
        <v>1025</v>
      </c>
      <c r="L12" s="36">
        <f>表4[[#This Row],[房源数]]/SUM(表4[房源数])</f>
        <v>2.8955211231797059E-3</v>
      </c>
    </row>
    <row r="13" spans="1:12">
      <c r="A13" s="15">
        <v>12</v>
      </c>
      <c r="B13" s="15">
        <v>2672</v>
      </c>
      <c r="C13" s="35">
        <f>表1[[#This Row],[房源数]]/SUM(表1[房源数])</f>
        <v>7.535761021614548E-3</v>
      </c>
      <c r="F13" s="15">
        <v>12</v>
      </c>
      <c r="G13" s="15">
        <v>178</v>
      </c>
      <c r="H13" s="34">
        <f>表1_3[[#This Row],[房源数]]/SUM($G$2:$G$21)</f>
        <v>5.0839276482836035E-4</v>
      </c>
      <c r="J13">
        <v>12</v>
      </c>
      <c r="K13">
        <v>838</v>
      </c>
      <c r="L13" s="36">
        <f>表4[[#This Row],[房源数]]/SUM(表4[房源数])</f>
        <v>2.3672650743654573E-3</v>
      </c>
    </row>
    <row r="14" spans="1:12">
      <c r="A14" s="15">
        <v>13</v>
      </c>
      <c r="B14" s="15">
        <v>631</v>
      </c>
      <c r="C14" s="35">
        <f>表1[[#This Row],[房源数]]/SUM(表1[房源数])</f>
        <v>1.7795902711971482E-3</v>
      </c>
      <c r="F14" s="15">
        <v>13</v>
      </c>
      <c r="G14" s="15">
        <v>84</v>
      </c>
      <c r="H14" s="34">
        <f>表1_3[[#This Row],[房源数]]/SUM($G$2:$G$21)</f>
        <v>2.3991568677293409E-4</v>
      </c>
      <c r="J14">
        <v>13</v>
      </c>
      <c r="K14">
        <v>591</v>
      </c>
      <c r="L14" s="36">
        <f>表4[[#This Row],[房源数]]/SUM(表4[房源数])</f>
        <v>1.6695151061455671E-3</v>
      </c>
    </row>
    <row r="15" spans="1:12">
      <c r="A15" s="15">
        <v>14</v>
      </c>
      <c r="B15" s="15">
        <v>1354</v>
      </c>
      <c r="C15" s="35">
        <f>表1[[#This Row],[房源数]]/SUM(表1[房源数])</f>
        <v>3.818645367988809E-3</v>
      </c>
      <c r="F15" s="15">
        <v>14</v>
      </c>
      <c r="G15" s="15">
        <v>79</v>
      </c>
      <c r="H15" s="34">
        <f>表1_3[[#This Row],[房源数]]/SUM($G$2:$G$21)</f>
        <v>2.2563499113168801E-4</v>
      </c>
      <c r="J15">
        <v>14</v>
      </c>
      <c r="K15">
        <v>494</v>
      </c>
      <c r="L15" s="36">
        <f>表4[[#This Row],[房源数]]/SUM(表4[房源数])</f>
        <v>1.3954999364397802E-3</v>
      </c>
    </row>
    <row r="16" spans="1:12">
      <c r="A16" s="15">
        <v>15</v>
      </c>
      <c r="B16" s="15">
        <v>970</v>
      </c>
      <c r="C16" s="35">
        <f>表1[[#This Row],[房源数]]/SUM(表1[房源数])</f>
        <v>2.7356617481160599E-3</v>
      </c>
      <c r="F16" s="15">
        <v>15</v>
      </c>
      <c r="G16" s="15">
        <v>46</v>
      </c>
      <c r="H16" s="34">
        <f>表1_3[[#This Row],[房源数]]/SUM($G$2:$G$21)</f>
        <v>1.313823998994639E-4</v>
      </c>
      <c r="J16">
        <v>15</v>
      </c>
      <c r="K16">
        <v>427</v>
      </c>
      <c r="L16" s="36">
        <f>表4[[#This Row],[房源数]]/SUM(表4[房源数])</f>
        <v>1.206231726436814E-3</v>
      </c>
    </row>
    <row r="17" spans="1:12">
      <c r="A17" s="15">
        <v>16</v>
      </c>
      <c r="B17" s="15">
        <v>1199</v>
      </c>
      <c r="C17" s="35">
        <f>表1[[#This Row],[房源数]]/SUM(表1[房源数])</f>
        <v>3.3815035422589232E-3</v>
      </c>
      <c r="F17" s="15">
        <v>16</v>
      </c>
      <c r="G17" s="15">
        <v>42</v>
      </c>
      <c r="H17" s="34">
        <f>表1_3[[#This Row],[房源数]]/SUM($G$2:$G$21)</f>
        <v>1.1995784338646705E-4</v>
      </c>
      <c r="J17">
        <v>16</v>
      </c>
      <c r="K17">
        <v>369</v>
      </c>
      <c r="L17" s="36">
        <f>表4[[#This Row],[房源数]]/SUM(表4[房源数])</f>
        <v>1.0423876043446942E-3</v>
      </c>
    </row>
    <row r="18" spans="1:12">
      <c r="A18" s="15">
        <v>17</v>
      </c>
      <c r="B18" s="15">
        <v>326</v>
      </c>
      <c r="C18" s="35">
        <f>表1[[#This Row],[房源数]]/SUM(表1[房源数])</f>
        <v>9.1940796895446952E-4</v>
      </c>
      <c r="F18" s="15">
        <v>17</v>
      </c>
      <c r="G18" s="15">
        <v>22</v>
      </c>
      <c r="H18" s="34">
        <f>表1_3[[#This Row],[房源数]]/SUM($G$2:$G$21)</f>
        <v>6.2835060821482742E-5</v>
      </c>
      <c r="J18">
        <v>17</v>
      </c>
      <c r="K18">
        <v>205</v>
      </c>
      <c r="L18" s="36">
        <f>表4[[#This Row],[房源数]]/SUM(表4[房源数])</f>
        <v>5.7910422463594113E-4</v>
      </c>
    </row>
    <row r="19" spans="1:12">
      <c r="A19" s="15">
        <v>18</v>
      </c>
      <c r="B19" s="15">
        <v>828</v>
      </c>
      <c r="C19" s="35">
        <f>表1[[#This Row],[房源数]]/SUM(表1[房源数])</f>
        <v>2.335183430350616E-3</v>
      </c>
      <c r="F19" s="15">
        <v>18</v>
      </c>
      <c r="G19" s="15">
        <v>14</v>
      </c>
      <c r="H19" s="34">
        <f>表1_3[[#This Row],[房源数]]/SUM($G$2:$G$21)</f>
        <v>3.9985947795489015E-5</v>
      </c>
      <c r="J19">
        <v>18</v>
      </c>
      <c r="K19">
        <v>193</v>
      </c>
      <c r="L19" s="36">
        <f>表4[[#This Row],[房源数]]/SUM(表4[房源数])</f>
        <v>5.4520544075481296E-4</v>
      </c>
    </row>
    <row r="20" spans="1:12">
      <c r="A20" s="15">
        <v>19</v>
      </c>
      <c r="B20" s="15">
        <v>194</v>
      </c>
      <c r="C20" s="35">
        <f>表1[[#This Row],[房源数]]/SUM(表1[房源数])</f>
        <v>5.4713234962321198E-4</v>
      </c>
      <c r="F20" s="15">
        <v>19</v>
      </c>
      <c r="G20" s="15">
        <v>9</v>
      </c>
      <c r="H20" s="34">
        <f>表1_3[[#This Row],[房源数]]/SUM($G$2:$G$21)</f>
        <v>2.5705252154242936E-5</v>
      </c>
      <c r="J20">
        <v>19</v>
      </c>
      <c r="K20">
        <v>96</v>
      </c>
      <c r="L20" s="36">
        <f>表4[[#This Row],[房源数]]/SUM(表4[房源数])</f>
        <v>2.7119027104902609E-4</v>
      </c>
    </row>
    <row r="21" spans="1:12">
      <c r="A21" s="15">
        <v>20</v>
      </c>
      <c r="B21" s="15">
        <v>1134</v>
      </c>
      <c r="C21" s="35">
        <f>表1[[#This Row],[房源数]]/SUM(表1[房源数])</f>
        <v>3.1981860024367132E-3</v>
      </c>
      <c r="F21" s="15">
        <v>20</v>
      </c>
      <c r="G21" s="15">
        <v>36</v>
      </c>
      <c r="H21" s="34">
        <f>表1_3[[#This Row],[房源数]]/SUM($G$2:$G$21)</f>
        <v>1.0282100861697174E-4</v>
      </c>
      <c r="J21">
        <v>20</v>
      </c>
      <c r="K21">
        <v>140</v>
      </c>
      <c r="L21" s="36">
        <f>表4[[#This Row],[房源数]]/SUM(表4[房源数])</f>
        <v>3.9548581194649642E-4</v>
      </c>
    </row>
    <row r="22" spans="1:12">
      <c r="A22" s="15">
        <v>21</v>
      </c>
      <c r="B22" s="15">
        <v>166</v>
      </c>
      <c r="C22" s="35">
        <f>表1[[#This Row],[房源数]]/SUM(表1[房源数])</f>
        <v>4.6816479400749064E-4</v>
      </c>
      <c r="F22" s="15" t="s">
        <v>29</v>
      </c>
      <c r="G22" s="15">
        <v>4449</v>
      </c>
      <c r="H22" s="15"/>
      <c r="J22">
        <v>21</v>
      </c>
      <c r="K22">
        <v>49</v>
      </c>
      <c r="L22" s="36">
        <f>表4[[#This Row],[房源数]]/SUM(表4[房源数])</f>
        <v>1.3842003418127374E-4</v>
      </c>
    </row>
    <row r="23" spans="1:12">
      <c r="A23" s="15">
        <v>22</v>
      </c>
      <c r="B23" s="15">
        <v>396</v>
      </c>
      <c r="C23" s="35">
        <f>表1[[#This Row],[房源数]]/SUM(表1[房源数])</f>
        <v>1.1168268579937728E-3</v>
      </c>
      <c r="J23">
        <v>22</v>
      </c>
      <c r="K23">
        <v>56</v>
      </c>
      <c r="L23" s="36">
        <f>表4[[#This Row],[房源数]]/SUM(表4[房源数])</f>
        <v>1.5819432477859856E-4</v>
      </c>
    </row>
    <row r="24" spans="1:12">
      <c r="A24" s="15">
        <v>23</v>
      </c>
      <c r="B24" s="15">
        <v>148</v>
      </c>
      <c r="C24" s="35">
        <f>表1[[#This Row],[房源数]]/SUM(表1[房源数])</f>
        <v>4.1739993682595551E-4</v>
      </c>
      <c r="J24">
        <v>23</v>
      </c>
      <c r="K24">
        <v>44</v>
      </c>
      <c r="L24" s="36">
        <f>表4[[#This Row],[房源数]]/SUM(表4[房源数])</f>
        <v>1.242955408974703E-4</v>
      </c>
    </row>
    <row r="25" spans="1:12">
      <c r="A25" s="15">
        <v>24</v>
      </c>
      <c r="B25" s="15">
        <v>286</v>
      </c>
      <c r="C25" s="35">
        <f>表1[[#This Row],[房源数]]/SUM(表1[房源数])</f>
        <v>8.0659717521772481E-4</v>
      </c>
      <c r="J25">
        <v>24</v>
      </c>
      <c r="K25">
        <v>45</v>
      </c>
      <c r="L25" s="36">
        <f>表4[[#This Row],[房源数]]/SUM(表4[房源数])</f>
        <v>1.27120439554231E-4</v>
      </c>
    </row>
    <row r="26" spans="1:12">
      <c r="A26" s="15">
        <v>25</v>
      </c>
      <c r="B26" s="15">
        <v>348</v>
      </c>
      <c r="C26" s="35">
        <f>表1[[#This Row],[房源数]]/SUM(表1[房源数])</f>
        <v>9.8145390550967914E-4</v>
      </c>
      <c r="J26">
        <v>25</v>
      </c>
      <c r="K26">
        <v>23</v>
      </c>
      <c r="L26" s="36">
        <f>表4[[#This Row],[房源数]]/SUM(表4[房源数])</f>
        <v>6.4972669105495837E-5</v>
      </c>
    </row>
    <row r="27" spans="1:12">
      <c r="A27" s="15">
        <v>26</v>
      </c>
      <c r="B27" s="15">
        <v>197</v>
      </c>
      <c r="C27" s="35">
        <f>表1[[#This Row],[房源数]]/SUM(表1[房源数])</f>
        <v>5.5559315915346781E-4</v>
      </c>
      <c r="J27">
        <v>26</v>
      </c>
      <c r="K27">
        <v>30</v>
      </c>
      <c r="L27" s="36">
        <f>表4[[#This Row],[房源数]]/SUM(表4[房源数])</f>
        <v>8.4746959702820663E-5</v>
      </c>
    </row>
    <row r="28" spans="1:12">
      <c r="A28" s="15">
        <v>27</v>
      </c>
      <c r="B28" s="15">
        <v>65</v>
      </c>
      <c r="C28" s="35">
        <f>表1[[#This Row],[房源数]]/SUM(表1[房源数])</f>
        <v>1.8331753982221019E-4</v>
      </c>
      <c r="J28">
        <v>27</v>
      </c>
      <c r="K28">
        <v>16</v>
      </c>
      <c r="L28" s="36">
        <f>表4[[#This Row],[房源数]]/SUM(表4[房源数])</f>
        <v>4.5198378508171017E-5</v>
      </c>
    </row>
    <row r="29" spans="1:12">
      <c r="A29" s="15">
        <v>28</v>
      </c>
      <c r="B29" s="15">
        <v>189</v>
      </c>
      <c r="C29" s="35">
        <f>表1[[#This Row],[房源数]]/SUM(表1[房源数])</f>
        <v>5.3303100040611882E-4</v>
      </c>
      <c r="J29">
        <v>28</v>
      </c>
      <c r="K29">
        <v>29</v>
      </c>
      <c r="L29" s="36">
        <f>表4[[#This Row],[房源数]]/SUM(表4[房源数])</f>
        <v>8.1922061046059977E-5</v>
      </c>
    </row>
    <row r="30" spans="1:12">
      <c r="A30" s="15">
        <v>29</v>
      </c>
      <c r="B30" s="15">
        <v>26</v>
      </c>
      <c r="C30" s="35">
        <f>表1[[#This Row],[房源数]]/SUM(表1[房源数])</f>
        <v>7.3327015928884078E-5</v>
      </c>
      <c r="J30">
        <v>29</v>
      </c>
      <c r="K30">
        <v>22</v>
      </c>
      <c r="L30" s="36">
        <f>表4[[#This Row],[房源数]]/SUM(表4[房源数])</f>
        <v>6.2147770448735151E-5</v>
      </c>
    </row>
    <row r="31" spans="1:12">
      <c r="A31" s="15">
        <v>30</v>
      </c>
      <c r="B31" s="15">
        <v>357</v>
      </c>
      <c r="C31" s="35">
        <f>表1[[#This Row],[房源数]]/SUM(表1[房源数])</f>
        <v>1.0068363341004466E-3</v>
      </c>
      <c r="J31">
        <v>30</v>
      </c>
      <c r="K31">
        <v>24</v>
      </c>
      <c r="L31" s="36">
        <f>表4[[#This Row],[房源数]]/SUM(表4[房源数])</f>
        <v>6.7797567762256522E-5</v>
      </c>
    </row>
    <row r="32" spans="1:12">
      <c r="A32" s="15">
        <v>31</v>
      </c>
      <c r="B32" s="15">
        <v>31</v>
      </c>
      <c r="C32" s="35">
        <f>表1[[#This Row],[房源数]]/SUM(表1[房源数])</f>
        <v>8.7428365145977166E-5</v>
      </c>
      <c r="J32">
        <v>31</v>
      </c>
      <c r="K32">
        <v>11</v>
      </c>
      <c r="L32" s="36">
        <f>表4[[#This Row],[房源数]]/SUM(表4[房源数])</f>
        <v>3.1073885224367576E-5</v>
      </c>
    </row>
    <row r="33" spans="1:12">
      <c r="A33" s="15">
        <v>32</v>
      </c>
      <c r="B33" s="15">
        <v>68</v>
      </c>
      <c r="C33" s="35">
        <f>表1[[#This Row],[房源数]]/SUM(表1[房源数])</f>
        <v>1.9177834935246604E-4</v>
      </c>
      <c r="J33">
        <v>32</v>
      </c>
      <c r="K33">
        <v>6</v>
      </c>
      <c r="L33" s="36">
        <f>表4[[#This Row],[房源数]]/SUM(表4[房源数])</f>
        <v>1.6949391940564131E-5</v>
      </c>
    </row>
    <row r="34" spans="1:12">
      <c r="A34" s="15">
        <v>33</v>
      </c>
      <c r="B34" s="15">
        <v>39</v>
      </c>
      <c r="C34" s="35">
        <f>表1[[#This Row],[房源数]]/SUM(表1[房源数])</f>
        <v>1.0999052389332611E-4</v>
      </c>
      <c r="J34">
        <v>33</v>
      </c>
      <c r="K34">
        <v>9</v>
      </c>
      <c r="L34" s="36">
        <f>表4[[#This Row],[房源数]]/SUM(表4[房源数])</f>
        <v>2.5424087910846198E-5</v>
      </c>
    </row>
    <row r="35" spans="1:12">
      <c r="A35" s="15">
        <v>34</v>
      </c>
      <c r="B35" s="15">
        <v>53</v>
      </c>
      <c r="C35" s="35">
        <f>表1[[#This Row],[房源数]]/SUM(表1[房源数])</f>
        <v>1.4947430170118676E-4</v>
      </c>
      <c r="J35">
        <v>34</v>
      </c>
      <c r="K35">
        <v>6</v>
      </c>
      <c r="L35" s="36">
        <f>表4[[#This Row],[房源数]]/SUM(表4[房源数])</f>
        <v>1.6949391940564131E-5</v>
      </c>
    </row>
    <row r="36" spans="1:12">
      <c r="A36" s="15">
        <v>35</v>
      </c>
      <c r="B36" s="15">
        <v>44</v>
      </c>
      <c r="C36" s="35">
        <f>表1[[#This Row],[房源数]]/SUM(表1[房源数])</f>
        <v>1.240918731104192E-4</v>
      </c>
      <c r="J36">
        <v>35</v>
      </c>
      <c r="K36">
        <v>3</v>
      </c>
      <c r="L36" s="36">
        <f>表4[[#This Row],[房源数]]/SUM(表4[房源数])</f>
        <v>8.4746959702820653E-6</v>
      </c>
    </row>
    <row r="37" spans="1:12">
      <c r="A37" s="15">
        <v>36</v>
      </c>
      <c r="B37" s="15">
        <v>44</v>
      </c>
      <c r="C37" s="35">
        <f>表1[[#This Row],[房源数]]/SUM(表1[房源数])</f>
        <v>1.240918731104192E-4</v>
      </c>
      <c r="J37">
        <v>36</v>
      </c>
      <c r="K37">
        <v>9</v>
      </c>
      <c r="L37" s="36">
        <f>表4[[#This Row],[房源数]]/SUM(表4[房源数])</f>
        <v>2.5424087910846198E-5</v>
      </c>
    </row>
    <row r="38" spans="1:12">
      <c r="A38" s="15">
        <v>37</v>
      </c>
      <c r="B38" s="15">
        <v>2</v>
      </c>
      <c r="C38" s="35">
        <f>表1[[#This Row],[房源数]]/SUM(表1[房源数])</f>
        <v>5.6405396868372368E-6</v>
      </c>
      <c r="J38">
        <v>37</v>
      </c>
      <c r="K38">
        <v>2</v>
      </c>
      <c r="L38" s="36">
        <f>表4[[#This Row],[房源数]]/SUM(表4[房源数])</f>
        <v>5.6497973135213771E-6</v>
      </c>
    </row>
    <row r="39" spans="1:12">
      <c r="A39" s="15">
        <v>38</v>
      </c>
      <c r="B39" s="15">
        <v>24</v>
      </c>
      <c r="C39" s="35">
        <f>表1[[#This Row],[房源数]]/SUM(表1[房源数])</f>
        <v>6.7686476242046845E-5</v>
      </c>
      <c r="J39">
        <v>38</v>
      </c>
      <c r="K39">
        <v>4</v>
      </c>
      <c r="L39" s="36">
        <f>表4[[#This Row],[房源数]]/SUM(表4[房源数])</f>
        <v>1.1299594627042754E-5</v>
      </c>
    </row>
    <row r="40" spans="1:12">
      <c r="A40" s="15">
        <v>39</v>
      </c>
      <c r="B40" s="15">
        <v>10</v>
      </c>
      <c r="C40" s="35">
        <f>表1[[#This Row],[房源数]]/SUM(表1[房源数])</f>
        <v>2.8202698434186183E-5</v>
      </c>
      <c r="J40">
        <v>40</v>
      </c>
      <c r="K40">
        <v>6</v>
      </c>
      <c r="L40" s="36">
        <f>表4[[#This Row],[房源数]]/SUM(表4[房源数])</f>
        <v>1.6949391940564131E-5</v>
      </c>
    </row>
    <row r="41" spans="1:12">
      <c r="A41" s="15">
        <v>40</v>
      </c>
      <c r="B41" s="15">
        <v>85</v>
      </c>
      <c r="C41" s="35">
        <f>表1[[#This Row],[房源数]]/SUM(表1[房源数])</f>
        <v>2.3972293669058257E-4</v>
      </c>
      <c r="J41">
        <v>41</v>
      </c>
      <c r="K41">
        <v>2</v>
      </c>
      <c r="L41" s="36">
        <f>表4[[#This Row],[房源数]]/SUM(表4[房源数])</f>
        <v>5.6497973135213771E-6</v>
      </c>
    </row>
    <row r="42" spans="1:12">
      <c r="A42" s="15">
        <v>41</v>
      </c>
      <c r="B42" s="15">
        <v>6</v>
      </c>
      <c r="C42" s="35">
        <f>表1[[#This Row],[房源数]]/SUM(表1[房源数])</f>
        <v>1.6921619060511711E-5</v>
      </c>
      <c r="J42">
        <v>43</v>
      </c>
      <c r="K42">
        <v>2</v>
      </c>
      <c r="L42" s="36">
        <f>表4[[#This Row],[房源数]]/SUM(表4[房源数])</f>
        <v>5.6497973135213771E-6</v>
      </c>
    </row>
    <row r="43" spans="1:12">
      <c r="A43" s="15">
        <v>42</v>
      </c>
      <c r="B43" s="15">
        <v>10</v>
      </c>
      <c r="C43" s="35">
        <f>表1[[#This Row],[房源数]]/SUM(表1[房源数])</f>
        <v>2.8202698434186183E-5</v>
      </c>
      <c r="J43">
        <v>45</v>
      </c>
      <c r="K43">
        <v>2</v>
      </c>
      <c r="L43" s="36">
        <f>表4[[#This Row],[房源数]]/SUM(表4[房源数])</f>
        <v>5.6497973135213771E-6</v>
      </c>
    </row>
    <row r="44" spans="1:12">
      <c r="A44" s="15">
        <v>43</v>
      </c>
      <c r="B44" s="15">
        <v>3</v>
      </c>
      <c r="C44" s="35">
        <f>表1[[#This Row],[房源数]]/SUM(表1[房源数])</f>
        <v>8.4608095302558556E-6</v>
      </c>
      <c r="J44">
        <v>49</v>
      </c>
      <c r="K44">
        <v>1</v>
      </c>
      <c r="L44" s="36">
        <f>表4[[#This Row],[房源数]]/SUM(表4[房源数])</f>
        <v>2.8248986567606886E-6</v>
      </c>
    </row>
    <row r="45" spans="1:12">
      <c r="A45" s="15">
        <v>44</v>
      </c>
      <c r="B45" s="15">
        <v>10</v>
      </c>
      <c r="C45" s="35">
        <f>表1[[#This Row],[房源数]]/SUM(表1[房源数])</f>
        <v>2.8202698434186183E-5</v>
      </c>
      <c r="J45">
        <v>68</v>
      </c>
      <c r="K45">
        <v>1</v>
      </c>
      <c r="L45" s="36">
        <f>表4[[#This Row],[房源数]]/SUM(表4[房源数])</f>
        <v>2.8248986567606886E-6</v>
      </c>
    </row>
    <row r="46" spans="1:12">
      <c r="A46" s="15">
        <v>45</v>
      </c>
      <c r="B46" s="15">
        <v>21</v>
      </c>
      <c r="C46" s="35">
        <f>表1[[#This Row],[房源数]]/SUM(表1[房源数])</f>
        <v>5.9225666711790983E-5</v>
      </c>
      <c r="J46">
        <v>72</v>
      </c>
      <c r="K46">
        <v>1</v>
      </c>
      <c r="L46" s="36">
        <f>表4[[#This Row],[房源数]]/SUM(表4[房源数])</f>
        <v>2.8248986567606886E-6</v>
      </c>
    </row>
    <row r="47" spans="1:12">
      <c r="A47" s="15">
        <v>46</v>
      </c>
      <c r="B47" s="15">
        <v>7</v>
      </c>
      <c r="C47" s="35">
        <f>表1[[#This Row],[房源数]]/SUM(表1[房源数])</f>
        <v>1.9741888903930328E-5</v>
      </c>
    </row>
    <row r="48" spans="1:12">
      <c r="A48" s="15">
        <v>47</v>
      </c>
      <c r="B48" s="15">
        <v>4</v>
      </c>
      <c r="C48" s="35">
        <f>表1[[#This Row],[房源数]]/SUM(表1[房源数])</f>
        <v>1.1281079373674474E-5</v>
      </c>
    </row>
    <row r="49" spans="1:3">
      <c r="A49" s="15">
        <v>48</v>
      </c>
      <c r="B49" s="15">
        <v>6</v>
      </c>
      <c r="C49" s="35">
        <f>表1[[#This Row],[房源数]]/SUM(表1[房源数])</f>
        <v>1.6921619060511711E-5</v>
      </c>
    </row>
    <row r="50" spans="1:3">
      <c r="A50" s="15">
        <v>49</v>
      </c>
      <c r="B50" s="15">
        <v>3</v>
      </c>
      <c r="C50" s="35">
        <f>表1[[#This Row],[房源数]]/SUM(表1[房源数])</f>
        <v>8.4608095302558556E-6</v>
      </c>
    </row>
    <row r="51" spans="1:3">
      <c r="A51" s="15">
        <v>50</v>
      </c>
      <c r="B51" s="15">
        <v>48</v>
      </c>
      <c r="C51" s="35">
        <f>表1[[#This Row],[房源数]]/SUM(表1[房源数])</f>
        <v>1.3537295248409369E-4</v>
      </c>
    </row>
    <row r="52" spans="1:3">
      <c r="A52" s="15">
        <v>51</v>
      </c>
      <c r="B52" s="15">
        <v>1</v>
      </c>
      <c r="C52" s="35">
        <f>表1[[#This Row],[房源数]]/SUM(表1[房源数])</f>
        <v>2.8202698434186184E-6</v>
      </c>
    </row>
    <row r="53" spans="1:3">
      <c r="A53" s="15">
        <v>52</v>
      </c>
      <c r="B53" s="15">
        <v>2</v>
      </c>
      <c r="C53" s="35">
        <f>表1[[#This Row],[房源数]]/SUM(表1[房源数])</f>
        <v>5.6405396868372368E-6</v>
      </c>
    </row>
    <row r="54" spans="1:3">
      <c r="A54" s="15">
        <v>54</v>
      </c>
      <c r="B54" s="15">
        <v>1</v>
      </c>
      <c r="C54" s="35">
        <f>表1[[#This Row],[房源数]]/SUM(表1[房源数])</f>
        <v>2.8202698434186184E-6</v>
      </c>
    </row>
    <row r="55" spans="1:3">
      <c r="A55" s="15">
        <v>58</v>
      </c>
      <c r="B55" s="15">
        <v>2</v>
      </c>
      <c r="C55" s="35">
        <f>表1[[#This Row],[房源数]]/SUM(表1[房源数])</f>
        <v>5.6405396868372368E-6</v>
      </c>
    </row>
    <row r="56" spans="1:3">
      <c r="A56" s="15">
        <v>60</v>
      </c>
      <c r="B56" s="15">
        <v>2</v>
      </c>
      <c r="C56" s="35">
        <f>表1[[#This Row],[房源数]]/SUM(表1[房源数])</f>
        <v>5.6405396868372368E-6</v>
      </c>
    </row>
    <row r="57" spans="1:3">
      <c r="A57" s="15">
        <v>66</v>
      </c>
      <c r="B57" s="15">
        <v>1</v>
      </c>
      <c r="C57" s="35">
        <f>表1[[#This Row],[房源数]]/SUM(表1[房源数])</f>
        <v>2.8202698434186184E-6</v>
      </c>
    </row>
    <row r="58" spans="1:3">
      <c r="A58" s="15">
        <v>80</v>
      </c>
      <c r="B58" s="15">
        <v>1</v>
      </c>
      <c r="C58" s="35">
        <f>表1[[#This Row],[房源数]]/SUM(表1[房源数])</f>
        <v>2.8202698434186184E-6</v>
      </c>
    </row>
    <row r="59" spans="1:3">
      <c r="A59" s="15">
        <v>120</v>
      </c>
      <c r="B59" s="15">
        <v>1</v>
      </c>
      <c r="C59" s="35">
        <f>表1[[#This Row],[房源数]]/SUM(表1[房源数])</f>
        <v>2.8202698434186184E-6</v>
      </c>
    </row>
    <row r="60" spans="1:3">
      <c r="A60" s="15">
        <v>180</v>
      </c>
      <c r="B60" s="15">
        <v>1</v>
      </c>
      <c r="C60" s="35">
        <f>表1[[#This Row],[房源数]]/SUM(表1[房源数])</f>
        <v>2.8202698434186184E-6</v>
      </c>
    </row>
    <row r="61" spans="1:3">
      <c r="A61" s="15">
        <v>200</v>
      </c>
      <c r="B61" s="15">
        <v>1</v>
      </c>
      <c r="C61" s="35">
        <f>表1[[#This Row],[房源数]]/SUM(表1[房源数])</f>
        <v>2.8202698434186184E-6</v>
      </c>
    </row>
    <row r="62" spans="1:3">
      <c r="A62" s="15">
        <v>680</v>
      </c>
      <c r="B62" s="15">
        <v>1</v>
      </c>
      <c r="C62" s="35">
        <f>表1[[#This Row],[房源数]]/SUM(表1[房源数])</f>
        <v>2.8202698434186184E-6</v>
      </c>
    </row>
    <row r="63" spans="1:3">
      <c r="A63" s="15">
        <v>900</v>
      </c>
      <c r="B63" s="15">
        <v>1</v>
      </c>
      <c r="C63" s="35">
        <f>表1[[#This Row],[房源数]]/SUM(表1[房源数])</f>
        <v>2.8202698434186184E-6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数据需求模板v1.0</vt:lpstr>
      <vt:lpstr>结果反馈</vt:lpstr>
      <vt:lpstr>数据需求模板v1.0!Print_Area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张辰</dc:creator>
  <cp:lastModifiedBy>deeplm</cp:lastModifiedBy>
  <cp:lastPrinted>2018-06-06T02:16:35Z</cp:lastPrinted>
  <dcterms:created xsi:type="dcterms:W3CDTF">2017-08-22T10:05:00Z</dcterms:created>
  <dcterms:modified xsi:type="dcterms:W3CDTF">2018-07-19T15:58:55Z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