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内容\专题分析\20180704_每两周专题分析\每两周专题分析（新）\"/>
    </mc:Choice>
  </mc:AlternateContent>
  <bookViews>
    <workbookView xWindow="0" yWindow="0" windowWidth="21570" windowHeight="7950" tabRatio="841"/>
  </bookViews>
  <sheets>
    <sheet name="宫格" sheetId="1" r:id="rId1"/>
    <sheet name="H5" sheetId="2" r:id="rId2"/>
    <sheet name="窄口径页面流量转化" sheetId="3" r:id="rId3"/>
    <sheet name="宫格订单（新）" sheetId="4" r:id="rId4"/>
    <sheet name="引流" sheetId="5" r:id="rId5"/>
    <sheet name="--数据同比变化" sheetId="11" r:id="rId6"/>
    <sheet name="--订单指标1" sheetId="6" r:id="rId7"/>
    <sheet name="--订单指标2" sheetId="7" r:id="rId8"/>
    <sheet name="--分销" sheetId="8" r:id="rId9"/>
    <sheet name="--引流" sheetId="9" r:id="rId10"/>
    <sheet name="分销引流45月汇总" sheetId="13" r:id="rId11"/>
    <sheet name="透视图" sheetId="14" r:id="rId12"/>
    <sheet name="--top10城市有效单均价" sheetId="10" r:id="rId13"/>
    <sheet name="--酒店民宿U2O对比" sheetId="12" r:id="rId14"/>
  </sheets>
  <calcPr calcId="162913"/>
  <pivotCaches>
    <pivotCache cacheId="1" r:id="rId15"/>
  </pivotCaches>
</workbook>
</file>

<file path=xl/calcChain.xml><?xml version="1.0" encoding="utf-8"?>
<calcChain xmlns="http://schemas.openxmlformats.org/spreadsheetml/2006/main">
  <c r="Y10" i="6" l="1"/>
  <c r="Y11" i="6" s="1"/>
  <c r="O8" i="14" l="1"/>
  <c r="N8" i="14"/>
  <c r="M8" i="14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10" i="8"/>
  <c r="W398" i="8"/>
  <c r="T398" i="8"/>
  <c r="W397" i="8"/>
  <c r="T397" i="8"/>
  <c r="W396" i="8"/>
  <c r="T396" i="8"/>
  <c r="W395" i="8"/>
  <c r="T395" i="8"/>
  <c r="W394" i="8"/>
  <c r="T394" i="8"/>
  <c r="W393" i="8"/>
  <c r="T393" i="8"/>
  <c r="W392" i="8"/>
  <c r="T392" i="8"/>
  <c r="T391" i="8"/>
  <c r="T390" i="8"/>
  <c r="T389" i="8"/>
  <c r="T388" i="8"/>
  <c r="T387" i="8"/>
  <c r="T386" i="8"/>
  <c r="T385" i="8"/>
  <c r="T384" i="8"/>
  <c r="W383" i="8"/>
  <c r="T383" i="8"/>
  <c r="W382" i="8"/>
  <c r="T382" i="8"/>
  <c r="W381" i="8"/>
  <c r="T381" i="8"/>
  <c r="W380" i="8"/>
  <c r="T380" i="8"/>
  <c r="W379" i="8"/>
  <c r="T379" i="8"/>
  <c r="W378" i="8"/>
  <c r="T378" i="8"/>
  <c r="W377" i="8"/>
  <c r="T377" i="8"/>
  <c r="W376" i="8"/>
  <c r="T376" i="8"/>
  <c r="W375" i="8"/>
  <c r="T375" i="8"/>
  <c r="W374" i="8"/>
  <c r="T374" i="8"/>
  <c r="W373" i="8"/>
  <c r="T373" i="8"/>
  <c r="W372" i="8"/>
  <c r="T372" i="8"/>
  <c r="W371" i="8"/>
  <c r="T371" i="8"/>
  <c r="W370" i="8"/>
  <c r="T370" i="8"/>
  <c r="W369" i="8"/>
  <c r="T369" i="8"/>
  <c r="W368" i="8"/>
  <c r="T368" i="8"/>
  <c r="W367" i="8"/>
  <c r="T367" i="8"/>
  <c r="W366" i="8"/>
  <c r="T366" i="8"/>
  <c r="W365" i="8"/>
  <c r="T365" i="8"/>
  <c r="W364" i="8"/>
  <c r="T364" i="8"/>
  <c r="W363" i="8"/>
  <c r="T363" i="8"/>
  <c r="W362" i="8"/>
  <c r="T362" i="8"/>
  <c r="W361" i="8"/>
  <c r="T361" i="8"/>
  <c r="W360" i="8"/>
  <c r="T360" i="8"/>
  <c r="W359" i="8"/>
  <c r="T359" i="8"/>
  <c r="W358" i="8"/>
  <c r="T358" i="8"/>
  <c r="W357" i="8"/>
  <c r="T357" i="8"/>
  <c r="W356" i="8"/>
  <c r="T356" i="8"/>
  <c r="W355" i="8"/>
  <c r="T355" i="8"/>
  <c r="W354" i="8"/>
  <c r="T354" i="8"/>
  <c r="W353" i="8"/>
  <c r="T353" i="8"/>
  <c r="W352" i="8"/>
  <c r="T352" i="8"/>
  <c r="W351" i="8"/>
  <c r="T351" i="8"/>
  <c r="W350" i="8"/>
  <c r="T350" i="8"/>
  <c r="W349" i="8"/>
  <c r="T349" i="8"/>
  <c r="W348" i="8"/>
  <c r="T348" i="8"/>
  <c r="W347" i="8"/>
  <c r="T347" i="8"/>
  <c r="W346" i="8"/>
  <c r="T346" i="8"/>
  <c r="W345" i="8"/>
  <c r="T345" i="8"/>
  <c r="W344" i="8"/>
  <c r="T344" i="8"/>
  <c r="W343" i="8"/>
  <c r="T343" i="8"/>
  <c r="W342" i="8"/>
  <c r="T342" i="8"/>
  <c r="W341" i="8"/>
  <c r="T341" i="8"/>
  <c r="W340" i="8"/>
  <c r="T340" i="8"/>
  <c r="W339" i="8"/>
  <c r="T339" i="8"/>
  <c r="W338" i="8"/>
  <c r="T338" i="8"/>
  <c r="W337" i="8"/>
  <c r="T337" i="8"/>
  <c r="W336" i="8"/>
  <c r="T336" i="8"/>
  <c r="W335" i="8"/>
  <c r="T335" i="8"/>
  <c r="W334" i="8"/>
  <c r="T334" i="8"/>
  <c r="W333" i="8"/>
  <c r="T333" i="8"/>
  <c r="W332" i="8"/>
  <c r="T332" i="8"/>
  <c r="W331" i="8"/>
  <c r="T331" i="8"/>
  <c r="W330" i="8"/>
  <c r="T330" i="8"/>
  <c r="W329" i="8"/>
  <c r="T329" i="8"/>
  <c r="W328" i="8"/>
  <c r="T328" i="8"/>
  <c r="W327" i="8"/>
  <c r="T327" i="8"/>
  <c r="W326" i="8"/>
  <c r="T326" i="8"/>
  <c r="W325" i="8"/>
  <c r="T325" i="8"/>
  <c r="W324" i="8"/>
  <c r="T324" i="8"/>
  <c r="W323" i="8"/>
  <c r="T323" i="8"/>
  <c r="W322" i="8"/>
  <c r="T322" i="8"/>
  <c r="W321" i="8"/>
  <c r="T321" i="8"/>
  <c r="W320" i="8"/>
  <c r="T320" i="8"/>
  <c r="W319" i="8"/>
  <c r="T319" i="8"/>
  <c r="W318" i="8"/>
  <c r="T318" i="8"/>
  <c r="W317" i="8"/>
  <c r="T317" i="8"/>
  <c r="W316" i="8"/>
  <c r="T316" i="8"/>
  <c r="W315" i="8"/>
  <c r="T315" i="8"/>
  <c r="W314" i="8"/>
  <c r="T314" i="8"/>
  <c r="W313" i="8"/>
  <c r="T313" i="8"/>
  <c r="W312" i="8"/>
  <c r="T312" i="8"/>
  <c r="W311" i="8"/>
  <c r="T311" i="8"/>
  <c r="W310" i="8"/>
  <c r="T310" i="8"/>
  <c r="C51" i="7" l="1"/>
  <c r="D51" i="7"/>
  <c r="E51" i="7"/>
  <c r="F51" i="7"/>
  <c r="G51" i="7"/>
  <c r="H51" i="7"/>
  <c r="I51" i="7"/>
  <c r="B51" i="7"/>
  <c r="T2" i="6"/>
  <c r="G399" i="6"/>
  <c r="C397" i="6"/>
  <c r="D397" i="6"/>
  <c r="E397" i="6"/>
  <c r="F397" i="6"/>
  <c r="G397" i="6"/>
  <c r="H397" i="6"/>
  <c r="B397" i="6"/>
  <c r="I397" i="12" l="1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2" i="12"/>
  <c r="H2" i="12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F3" i="10"/>
  <c r="F23" i="10"/>
  <c r="F6" i="10"/>
  <c r="F27" i="10"/>
  <c r="F18" i="10"/>
  <c r="F12" i="10"/>
  <c r="F9" i="10"/>
  <c r="F100" i="10"/>
  <c r="F13" i="10"/>
  <c r="F37" i="10"/>
  <c r="F15" i="10"/>
  <c r="F40" i="10"/>
  <c r="F149" i="10"/>
  <c r="F7" i="10"/>
  <c r="F25" i="10"/>
  <c r="F87" i="10"/>
  <c r="F79" i="10"/>
  <c r="F41" i="10"/>
  <c r="F180" i="10"/>
  <c r="F4" i="10"/>
  <c r="F70" i="10"/>
  <c r="F31" i="10"/>
  <c r="F2" i="10"/>
  <c r="F16" i="10"/>
  <c r="F28" i="10"/>
  <c r="F11" i="10"/>
  <c r="F29" i="10"/>
  <c r="F19" i="10"/>
  <c r="F93" i="10"/>
  <c r="F14" i="10"/>
  <c r="F8" i="10"/>
  <c r="F34" i="10"/>
  <c r="F97" i="10"/>
  <c r="F358" i="10"/>
  <c r="F48" i="10"/>
  <c r="F35" i="10"/>
  <c r="F10" i="10"/>
  <c r="F165" i="10"/>
  <c r="F155" i="10"/>
  <c r="F470" i="10"/>
  <c r="F1119" i="10"/>
  <c r="F359" i="10"/>
  <c r="F528" i="10"/>
  <c r="F596" i="10"/>
  <c r="F154" i="10"/>
  <c r="F1107" i="10"/>
  <c r="F420" i="10"/>
  <c r="F143" i="10"/>
  <c r="F403" i="10"/>
  <c r="F437" i="10"/>
  <c r="F45" i="10"/>
  <c r="F308" i="10"/>
  <c r="F484" i="10"/>
  <c r="F200" i="10"/>
  <c r="F148" i="10"/>
  <c r="F63" i="10"/>
  <c r="F472" i="10"/>
  <c r="F202" i="10"/>
  <c r="F95" i="10"/>
  <c r="F765" i="10"/>
  <c r="F121" i="10"/>
  <c r="F131" i="10"/>
  <c r="F341" i="10"/>
  <c r="F1319" i="10"/>
  <c r="F91" i="10"/>
  <c r="F77" i="10"/>
  <c r="F260" i="10"/>
  <c r="F616" i="10"/>
  <c r="F98" i="10"/>
  <c r="F54" i="10"/>
  <c r="F123" i="10"/>
  <c r="F47" i="10"/>
  <c r="F56" i="10"/>
  <c r="F214" i="10"/>
  <c r="F473" i="10"/>
  <c r="F145" i="10"/>
  <c r="F161" i="10"/>
  <c r="F389" i="10"/>
  <c r="F1115" i="10"/>
  <c r="F158" i="10"/>
  <c r="F44" i="10"/>
  <c r="F1320" i="10"/>
  <c r="F667" i="10"/>
  <c r="F246" i="10"/>
  <c r="F1120" i="10"/>
  <c r="F360" i="10"/>
  <c r="F479" i="10"/>
  <c r="F423" i="10"/>
  <c r="F104" i="10"/>
  <c r="F366" i="10"/>
  <c r="F227" i="10"/>
  <c r="F328" i="10"/>
  <c r="F191" i="10"/>
  <c r="F255" i="10"/>
  <c r="F30" i="10"/>
  <c r="F21" i="10"/>
  <c r="F292" i="10"/>
  <c r="F253" i="10"/>
  <c r="F1321" i="10"/>
  <c r="F223" i="10"/>
  <c r="F1322" i="10"/>
  <c r="F634" i="10"/>
  <c r="F64" i="10"/>
  <c r="F151" i="10"/>
  <c r="F690" i="10"/>
  <c r="F658" i="10"/>
  <c r="F604" i="10"/>
  <c r="F1323" i="10"/>
  <c r="F482" i="10"/>
  <c r="F1112" i="10"/>
  <c r="F523" i="10"/>
  <c r="F582" i="10"/>
  <c r="F506" i="10"/>
  <c r="F247" i="10"/>
  <c r="F129" i="10"/>
  <c r="F929" i="10"/>
  <c r="F347" i="10"/>
  <c r="F304" i="10"/>
  <c r="F150" i="10"/>
  <c r="F224" i="10"/>
  <c r="F24" i="10"/>
  <c r="F439" i="10"/>
  <c r="F583" i="10"/>
  <c r="F1121" i="10"/>
  <c r="F835" i="10"/>
  <c r="F1122" i="10"/>
  <c r="F324" i="10"/>
  <c r="F276" i="10"/>
  <c r="F284" i="10"/>
  <c r="F396" i="10"/>
  <c r="F888" i="10"/>
  <c r="F22" i="10"/>
  <c r="F1105" i="10"/>
  <c r="F72" i="10"/>
  <c r="F930" i="10"/>
  <c r="F74" i="10"/>
  <c r="F281" i="10"/>
  <c r="F130" i="10"/>
  <c r="F376" i="10"/>
  <c r="F198" i="10"/>
  <c r="F82" i="10"/>
  <c r="F693" i="10"/>
  <c r="F78" i="10"/>
  <c r="F262" i="10"/>
  <c r="F96" i="10"/>
  <c r="F92" i="10"/>
  <c r="F320" i="10"/>
  <c r="F404" i="10"/>
  <c r="F274" i="10"/>
  <c r="F766" i="10"/>
  <c r="F230" i="10"/>
  <c r="F440" i="10"/>
  <c r="F462" i="10"/>
  <c r="F662" i="10"/>
  <c r="F75" i="10"/>
  <c r="F321" i="10"/>
  <c r="F317" i="10"/>
  <c r="F740" i="10"/>
  <c r="F836" i="10"/>
  <c r="F393" i="10"/>
  <c r="F43" i="10"/>
  <c r="F700" i="10"/>
  <c r="F837" i="10"/>
  <c r="F889" i="10"/>
  <c r="F177" i="10"/>
  <c r="F250" i="10"/>
  <c r="F408" i="10"/>
  <c r="F776" i="10"/>
  <c r="F386" i="10"/>
  <c r="F50" i="10"/>
  <c r="F229" i="10"/>
  <c r="F890" i="10"/>
  <c r="F49" i="10"/>
  <c r="F344" i="10"/>
  <c r="F471" i="10"/>
  <c r="F664" i="10"/>
  <c r="F384" i="10"/>
  <c r="F436" i="10"/>
  <c r="F219" i="10"/>
  <c r="F1324" i="10"/>
  <c r="F489" i="10"/>
  <c r="F806" i="10"/>
  <c r="F182" i="10"/>
  <c r="F59" i="10"/>
  <c r="F402" i="10"/>
  <c r="F532" i="10"/>
  <c r="F754" i="10"/>
  <c r="F124" i="10"/>
  <c r="F931" i="10"/>
  <c r="F332" i="10"/>
  <c r="F209" i="10"/>
  <c r="F88" i="10"/>
  <c r="F53" i="10"/>
  <c r="F1123" i="10"/>
  <c r="F541" i="10"/>
  <c r="F273" i="10"/>
  <c r="F248" i="10"/>
  <c r="F329" i="10"/>
  <c r="F286" i="10"/>
  <c r="F1124" i="10"/>
  <c r="F550" i="10"/>
  <c r="F171" i="10"/>
  <c r="F122" i="10"/>
  <c r="F245" i="10"/>
  <c r="F705" i="10"/>
  <c r="F795" i="10"/>
  <c r="F71" i="10"/>
  <c r="F1325" i="10"/>
  <c r="F312" i="10"/>
  <c r="F513" i="10"/>
  <c r="F367" i="10"/>
  <c r="F1326" i="10"/>
  <c r="F210" i="10"/>
  <c r="F509" i="10"/>
  <c r="F590" i="10"/>
  <c r="F99" i="10"/>
  <c r="F80" i="10"/>
  <c r="F132" i="10"/>
  <c r="F505" i="10"/>
  <c r="F335" i="10"/>
  <c r="F60" i="10"/>
  <c r="F1077" i="10"/>
  <c r="F108" i="10"/>
  <c r="F156" i="10"/>
  <c r="F184" i="10"/>
  <c r="F620" i="10"/>
  <c r="F325" i="10"/>
  <c r="F103" i="10"/>
  <c r="F296" i="10"/>
  <c r="F573" i="10"/>
  <c r="F694" i="10"/>
  <c r="F430" i="10"/>
  <c r="F633" i="10"/>
  <c r="F530" i="10"/>
  <c r="F101" i="10"/>
  <c r="F488" i="10"/>
  <c r="F1327" i="10"/>
  <c r="F932" i="10"/>
  <c r="F39" i="10"/>
  <c r="F52" i="10"/>
  <c r="F309" i="10"/>
  <c r="F400" i="10"/>
  <c r="F46" i="10"/>
  <c r="F302" i="10"/>
  <c r="F263" i="10"/>
  <c r="F625" i="10"/>
  <c r="F1125" i="10"/>
  <c r="F157" i="10"/>
  <c r="F933" i="10"/>
  <c r="F67" i="10"/>
  <c r="F645" i="10"/>
  <c r="F84" i="10"/>
  <c r="F326" i="10"/>
  <c r="F865" i="10"/>
  <c r="F432" i="10"/>
  <c r="F288" i="10"/>
  <c r="F314" i="10"/>
  <c r="F1328" i="10"/>
  <c r="F934" i="10"/>
  <c r="F935" i="10"/>
  <c r="F175" i="10"/>
  <c r="F565" i="10"/>
  <c r="F588" i="10"/>
  <c r="F76" i="10"/>
  <c r="F323" i="10"/>
  <c r="F755" i="10"/>
  <c r="F562" i="10"/>
  <c r="F529" i="10"/>
  <c r="F434" i="10"/>
  <c r="F373" i="10"/>
  <c r="F936" i="10"/>
  <c r="F777" i="10"/>
  <c r="F333" i="10"/>
  <c r="F139" i="10"/>
  <c r="F1329" i="10"/>
  <c r="F789" i="10"/>
  <c r="F36" i="10"/>
  <c r="F401" i="10"/>
  <c r="F62" i="10"/>
  <c r="F433" i="10"/>
  <c r="F380" i="10"/>
  <c r="F887" i="10"/>
  <c r="F113" i="10"/>
  <c r="F574" i="10"/>
  <c r="F1126" i="10"/>
  <c r="F228" i="10"/>
  <c r="F194" i="10"/>
  <c r="F303" i="10"/>
  <c r="F379" i="10"/>
  <c r="F125" i="10"/>
  <c r="F581" i="10"/>
  <c r="F17" i="10"/>
  <c r="F146" i="10"/>
  <c r="F38" i="10"/>
  <c r="F1078" i="10"/>
  <c r="F866" i="10"/>
  <c r="F679" i="10"/>
  <c r="F732" i="10"/>
  <c r="F69" i="10"/>
  <c r="F128" i="10"/>
  <c r="F428" i="10"/>
  <c r="F81" i="10"/>
  <c r="F937" i="10"/>
  <c r="F249" i="10"/>
  <c r="F345" i="10"/>
  <c r="F631" i="10"/>
  <c r="F753" i="10"/>
  <c r="F315" i="10"/>
  <c r="F240" i="10"/>
  <c r="F272" i="10"/>
  <c r="F265" i="10"/>
  <c r="F701" i="10"/>
  <c r="F109" i="10"/>
  <c r="F712" i="10"/>
  <c r="F243" i="10"/>
  <c r="F90" i="10"/>
  <c r="F295" i="10"/>
  <c r="F196" i="10"/>
  <c r="F483" i="10"/>
  <c r="F671" i="10"/>
  <c r="F270" i="10"/>
  <c r="F938" i="10"/>
  <c r="F714" i="10"/>
  <c r="F353" i="10"/>
  <c r="F702" i="10"/>
  <c r="F55" i="10"/>
  <c r="F450" i="10"/>
  <c r="F207" i="10"/>
  <c r="F140" i="10"/>
  <c r="F217" i="10"/>
  <c r="F307" i="10"/>
  <c r="F174" i="10"/>
  <c r="F187" i="10"/>
  <c r="F939" i="10"/>
  <c r="F127" i="10"/>
  <c r="F410" i="10"/>
  <c r="F838" i="10"/>
  <c r="F137" i="10"/>
  <c r="F426" i="10"/>
  <c r="F163" i="10"/>
  <c r="F133" i="10"/>
  <c r="F444" i="10"/>
  <c r="F178" i="10"/>
  <c r="F208" i="10"/>
  <c r="F42" i="10"/>
  <c r="F116" i="10"/>
  <c r="F65" i="10"/>
  <c r="F205" i="10"/>
  <c r="F1127" i="10"/>
  <c r="F117" i="10"/>
  <c r="F940" i="10"/>
  <c r="F235" i="10"/>
  <c r="F233" i="10"/>
  <c r="F293" i="10"/>
  <c r="F20" i="10"/>
  <c r="F695" i="10"/>
  <c r="F839" i="10"/>
  <c r="F1128" i="10"/>
  <c r="F502" i="10"/>
  <c r="F26" i="10"/>
  <c r="F385" i="10"/>
  <c r="F374" i="10"/>
  <c r="F941" i="10"/>
  <c r="F212" i="10"/>
  <c r="F639" i="10"/>
  <c r="F216" i="10"/>
  <c r="F886" i="10"/>
  <c r="F170" i="10"/>
  <c r="F120" i="10"/>
  <c r="F83" i="10"/>
  <c r="F251" i="10"/>
  <c r="F264" i="10"/>
  <c r="F188" i="10"/>
  <c r="F136" i="10"/>
  <c r="F619" i="10"/>
  <c r="F778" i="10"/>
  <c r="F1330" i="10"/>
  <c r="F493" i="10"/>
  <c r="F756" i="10"/>
  <c r="F339" i="10"/>
  <c r="F657" i="10"/>
  <c r="F600" i="10"/>
  <c r="F225" i="10"/>
  <c r="F469" i="10"/>
  <c r="F192" i="10"/>
  <c r="F346" i="10"/>
  <c r="F89" i="10"/>
  <c r="F73" i="10"/>
  <c r="F615" i="10"/>
  <c r="F134" i="10"/>
  <c r="F942" i="10"/>
  <c r="F912" i="10"/>
  <c r="F943" i="10"/>
  <c r="F181" i="10"/>
  <c r="F891" i="10"/>
  <c r="F291" i="10"/>
  <c r="F464" i="10"/>
  <c r="F807" i="10"/>
  <c r="F575" i="10"/>
  <c r="F757" i="10"/>
  <c r="F1331" i="10"/>
  <c r="F1332" i="10"/>
  <c r="F718" i="10"/>
  <c r="F719" i="10"/>
  <c r="F1129" i="10"/>
  <c r="F61" i="10"/>
  <c r="F232" i="10"/>
  <c r="F1333" i="10"/>
  <c r="F357" i="10"/>
  <c r="F944" i="10"/>
  <c r="F1334" i="10"/>
  <c r="F945" i="10"/>
  <c r="F640" i="10"/>
  <c r="F1130" i="10"/>
  <c r="F946" i="10"/>
  <c r="F1131" i="10"/>
  <c r="F1335" i="10"/>
  <c r="F1336" i="10"/>
  <c r="F1337" i="10"/>
  <c r="F173" i="10"/>
  <c r="F840" i="10"/>
  <c r="F892" i="10"/>
  <c r="F391" i="10"/>
  <c r="F947" i="10"/>
  <c r="F147" i="10"/>
  <c r="F621" i="10"/>
  <c r="F301" i="10"/>
  <c r="F1338" i="10"/>
  <c r="F152" i="10"/>
  <c r="F135" i="10"/>
  <c r="F758" i="10"/>
  <c r="F199" i="10"/>
  <c r="F1339" i="10"/>
  <c r="F948" i="10"/>
  <c r="F1132" i="10"/>
  <c r="F578" i="10"/>
  <c r="F1340" i="10"/>
  <c r="F115" i="10"/>
  <c r="F949" i="10"/>
  <c r="F759" i="10"/>
  <c r="F893" i="10"/>
  <c r="F1341" i="10"/>
  <c r="F1133" i="10"/>
  <c r="F1134" i="10"/>
  <c r="F1342" i="10"/>
  <c r="F950" i="10"/>
  <c r="F1343" i="10"/>
  <c r="F1135" i="10"/>
  <c r="F1344" i="10"/>
  <c r="F841" i="10"/>
  <c r="F951" i="10"/>
  <c r="F952" i="10"/>
  <c r="F1345" i="10"/>
  <c r="F1346" i="10"/>
  <c r="F953" i="10"/>
  <c r="F867" i="10"/>
  <c r="F568" i="10"/>
  <c r="F1136" i="10"/>
  <c r="F1137" i="10"/>
  <c r="F808" i="10"/>
  <c r="F1347" i="10"/>
  <c r="F1348" i="10"/>
  <c r="F1349" i="10"/>
  <c r="F1138" i="10"/>
  <c r="F1139" i="10"/>
  <c r="F954" i="10"/>
  <c r="F1350" i="10"/>
  <c r="F160" i="10"/>
  <c r="F1351" i="10"/>
  <c r="F955" i="10"/>
  <c r="F1352" i="10"/>
  <c r="F33" i="10"/>
  <c r="F650" i="10"/>
  <c r="F201" i="10"/>
  <c r="F299" i="10"/>
  <c r="F32" i="10"/>
  <c r="F395" i="10"/>
  <c r="F337" i="10"/>
  <c r="F1353" i="10"/>
  <c r="F733" i="10"/>
  <c r="F894" i="10"/>
  <c r="F1354" i="10"/>
  <c r="F680" i="10"/>
  <c r="F1355" i="10"/>
  <c r="F556" i="10"/>
  <c r="F767" i="10"/>
  <c r="F1356" i="10"/>
  <c r="F1140" i="10"/>
  <c r="F545" i="10"/>
  <c r="F514" i="10"/>
  <c r="F752" i="10"/>
  <c r="F392" i="10"/>
  <c r="F1357" i="10"/>
  <c r="F956" i="10"/>
  <c r="F1141" i="10"/>
  <c r="F720" i="10"/>
  <c r="F1079" i="10"/>
  <c r="F1358" i="10"/>
  <c r="F412" i="10"/>
  <c r="F1359" i="10"/>
  <c r="F868" i="10"/>
  <c r="F1360" i="10"/>
  <c r="F1142" i="10"/>
  <c r="F461" i="10"/>
  <c r="F1361" i="10"/>
  <c r="F457" i="10"/>
  <c r="F1143" i="10"/>
  <c r="F877" i="10"/>
  <c r="F1362" i="10"/>
  <c r="F895" i="10"/>
  <c r="F468" i="10"/>
  <c r="F1363" i="10"/>
  <c r="F1364" i="10"/>
  <c r="F1365" i="10"/>
  <c r="F551" i="10"/>
  <c r="F1366" i="10"/>
  <c r="F1367" i="10"/>
  <c r="F555" i="10"/>
  <c r="F957" i="10"/>
  <c r="F1368" i="10"/>
  <c r="F1369" i="10"/>
  <c r="F750" i="10"/>
  <c r="F1080" i="10"/>
  <c r="F334" i="10"/>
  <c r="F110" i="10"/>
  <c r="F1370" i="10"/>
  <c r="F1144" i="10"/>
  <c r="F775" i="10"/>
  <c r="F1145" i="10"/>
  <c r="F419" i="10"/>
  <c r="F239" i="10"/>
  <c r="F494" i="10"/>
  <c r="F476" i="10"/>
  <c r="F1371" i="10"/>
  <c r="F443" i="10"/>
  <c r="F796" i="10"/>
  <c r="F1288" i="10"/>
  <c r="F1111" i="10"/>
  <c r="F1081" i="10"/>
  <c r="F579" i="10"/>
  <c r="F823" i="10"/>
  <c r="F371" i="10"/>
  <c r="F507" i="10"/>
  <c r="F681" i="10"/>
  <c r="F958" i="10"/>
  <c r="F741" i="10"/>
  <c r="F348" i="10"/>
  <c r="F959" i="10"/>
  <c r="F913" i="10"/>
  <c r="F141" i="10"/>
  <c r="F237" i="10"/>
  <c r="F126" i="10"/>
  <c r="F289" i="10"/>
  <c r="F1146" i="10"/>
  <c r="F601" i="10"/>
  <c r="F1147" i="10"/>
  <c r="F960" i="10"/>
  <c r="F961" i="10"/>
  <c r="F1372" i="10"/>
  <c r="F962" i="10"/>
  <c r="F271" i="10"/>
  <c r="F963" i="10"/>
  <c r="F477" i="10"/>
  <c r="F964" i="10"/>
  <c r="F563" i="10"/>
  <c r="F869" i="10"/>
  <c r="F1373" i="10"/>
  <c r="F965" i="10"/>
  <c r="F190" i="10"/>
  <c r="F1374" i="10"/>
  <c r="F447" i="10"/>
  <c r="F1375" i="10"/>
  <c r="F405" i="10"/>
  <c r="F269" i="10"/>
  <c r="F349" i="10"/>
  <c r="F878" i="10"/>
  <c r="F257" i="10"/>
  <c r="F508" i="10"/>
  <c r="F709" i="10"/>
  <c r="F370" i="10"/>
  <c r="F51" i="10"/>
  <c r="F311" i="10"/>
  <c r="F438" i="10"/>
  <c r="F635" i="10"/>
  <c r="F406" i="10"/>
  <c r="F1376" i="10"/>
  <c r="F1148" i="10"/>
  <c r="F842" i="10"/>
  <c r="F598" i="10"/>
  <c r="F1082" i="10"/>
  <c r="F492" i="10"/>
  <c r="F547" i="10"/>
  <c r="F927" i="10"/>
  <c r="F559" i="10"/>
  <c r="F721" i="10"/>
  <c r="F241" i="10"/>
  <c r="F564" i="10"/>
  <c r="F268" i="10"/>
  <c r="F1377" i="10"/>
  <c r="F278" i="10"/>
  <c r="F57" i="10"/>
  <c r="F431" i="10"/>
  <c r="F1378" i="10"/>
  <c r="F1149" i="10"/>
  <c r="F966" i="10"/>
  <c r="F475" i="10"/>
  <c r="F672" i="10"/>
  <c r="F1379" i="10"/>
  <c r="F790" i="10"/>
  <c r="F1380" i="10"/>
  <c r="F843" i="10"/>
  <c r="F1381" i="10"/>
  <c r="F1382" i="10"/>
  <c r="F1383" i="10"/>
  <c r="F896" i="10"/>
  <c r="F914" i="10"/>
  <c r="F285" i="10"/>
  <c r="F361" i="10"/>
  <c r="F773" i="10"/>
  <c r="F779" i="10"/>
  <c r="F416" i="10"/>
  <c r="F661" i="10"/>
  <c r="F669" i="10"/>
  <c r="F809" i="10"/>
  <c r="F1384" i="10"/>
  <c r="F1385" i="10"/>
  <c r="F1150" i="10"/>
  <c r="F144" i="10"/>
  <c r="F967" i="10"/>
  <c r="F448" i="10"/>
  <c r="F638" i="10"/>
  <c r="F504" i="10"/>
  <c r="F968" i="10"/>
  <c r="F478" i="10"/>
  <c r="F654" i="10"/>
  <c r="F1386" i="10"/>
  <c r="F670" i="10"/>
  <c r="F692" i="10"/>
  <c r="F1387" i="10"/>
  <c r="F810" i="10"/>
  <c r="F1388" i="10"/>
  <c r="F969" i="10"/>
  <c r="F1151" i="10"/>
  <c r="F1389" i="10"/>
  <c r="F811" i="10"/>
  <c r="F659" i="10"/>
  <c r="F1152" i="10"/>
  <c r="F66" i="10"/>
  <c r="F1390" i="10"/>
  <c r="F538" i="10"/>
  <c r="F1391" i="10"/>
  <c r="F1392" i="10"/>
  <c r="F970" i="10"/>
  <c r="F830" i="10"/>
  <c r="F971" i="10"/>
  <c r="F1393" i="10"/>
  <c r="F1394" i="10"/>
  <c r="F972" i="10"/>
  <c r="F548" i="10"/>
  <c r="F94" i="10"/>
  <c r="F973" i="10"/>
  <c r="F68" i="10"/>
  <c r="F394" i="10"/>
  <c r="F350" i="10"/>
  <c r="F449" i="10"/>
  <c r="F372" i="10"/>
  <c r="F500" i="10"/>
  <c r="F1395" i="10"/>
  <c r="F716" i="10"/>
  <c r="F1396" i="10"/>
  <c r="F1397" i="10"/>
  <c r="F897" i="10"/>
  <c r="F607" i="10"/>
  <c r="F1116" i="10"/>
  <c r="F417" i="10"/>
  <c r="F1398" i="10"/>
  <c r="F422" i="10"/>
  <c r="F1399" i="10"/>
  <c r="F1153" i="10"/>
  <c r="F106" i="10"/>
  <c r="F1400" i="10"/>
  <c r="F898" i="10"/>
  <c r="F258" i="10"/>
  <c r="F521" i="10"/>
  <c r="F844" i="10"/>
  <c r="F602" i="10"/>
  <c r="F313" i="10"/>
  <c r="F603" i="10"/>
  <c r="F1401" i="10"/>
  <c r="F1402" i="10"/>
  <c r="F722" i="10"/>
  <c r="F176" i="10"/>
  <c r="F1403" i="10"/>
  <c r="F549" i="10"/>
  <c r="F236" i="10"/>
  <c r="F1154" i="10"/>
  <c r="F1155" i="10"/>
  <c r="F1404" i="10"/>
  <c r="F1289" i="10"/>
  <c r="F1405" i="10"/>
  <c r="F655" i="10"/>
  <c r="F791" i="10"/>
  <c r="F734" i="10"/>
  <c r="F1406" i="10"/>
  <c r="F780" i="10"/>
  <c r="F580" i="10"/>
  <c r="F1407" i="10"/>
  <c r="F819" i="10"/>
  <c r="F611" i="10"/>
  <c r="F1156" i="10"/>
  <c r="F441" i="10"/>
  <c r="F1408" i="10"/>
  <c r="F1157" i="10"/>
  <c r="F915" i="10"/>
  <c r="F1158" i="10"/>
  <c r="F974" i="10"/>
  <c r="F1409" i="10"/>
  <c r="F365" i="10"/>
  <c r="F636" i="10"/>
  <c r="F164" i="10"/>
  <c r="F1410" i="10"/>
  <c r="F1411" i="10"/>
  <c r="F297" i="10"/>
  <c r="F1159" i="10"/>
  <c r="F735" i="10"/>
  <c r="F975" i="10"/>
  <c r="F343" i="10"/>
  <c r="F976" i="10"/>
  <c r="F1118" i="10"/>
  <c r="F1160" i="10"/>
  <c r="F486" i="10"/>
  <c r="F1412" i="10"/>
  <c r="F561" i="10"/>
  <c r="F458" i="10"/>
  <c r="F1413" i="10"/>
  <c r="F1312" i="10"/>
  <c r="F300" i="10"/>
  <c r="F977" i="10"/>
  <c r="F118" i="10"/>
  <c r="F1414" i="10"/>
  <c r="F1415" i="10"/>
  <c r="F1161" i="10"/>
  <c r="F546" i="10"/>
  <c r="F651" i="10"/>
  <c r="F138" i="10"/>
  <c r="F1416" i="10"/>
  <c r="F1417" i="10"/>
  <c r="F805" i="10"/>
  <c r="F978" i="10"/>
  <c r="F382" i="10"/>
  <c r="F1162" i="10"/>
  <c r="F1418" i="10"/>
  <c r="F1419" i="10"/>
  <c r="F1420" i="10"/>
  <c r="F398" i="10"/>
  <c r="F1083" i="10"/>
  <c r="F86" i="10"/>
  <c r="F526" i="10"/>
  <c r="F1163" i="10"/>
  <c r="F211" i="10"/>
  <c r="F587" i="10"/>
  <c r="F429" i="10"/>
  <c r="F979" i="10"/>
  <c r="F1421" i="10"/>
  <c r="F980" i="10"/>
  <c r="F833" i="10"/>
  <c r="F1422" i="10"/>
  <c r="F1423" i="10"/>
  <c r="F717" i="10"/>
  <c r="F1424" i="10"/>
  <c r="F589" i="10"/>
  <c r="F490" i="10"/>
  <c r="F1425" i="10"/>
  <c r="F1426" i="10"/>
  <c r="F1084" i="10"/>
  <c r="F981" i="10"/>
  <c r="F742" i="10"/>
  <c r="F1427" i="10"/>
  <c r="F982" i="10"/>
  <c r="F845" i="10"/>
  <c r="F1428" i="10"/>
  <c r="F1429" i="10"/>
  <c r="F706" i="10"/>
  <c r="F983" i="10"/>
  <c r="F1430" i="10"/>
  <c r="F234" i="10"/>
  <c r="F1164" i="10"/>
  <c r="F1165" i="10"/>
  <c r="F1166" i="10"/>
  <c r="F1431" i="10"/>
  <c r="F984" i="10"/>
  <c r="F985" i="10"/>
  <c r="F1432" i="10"/>
  <c r="F986" i="10"/>
  <c r="F1433" i="10"/>
  <c r="F1434" i="10"/>
  <c r="F1435" i="10"/>
  <c r="F1290" i="10"/>
  <c r="F916" i="10"/>
  <c r="F1291" i="10"/>
  <c r="F1436" i="10"/>
  <c r="F1437" i="10"/>
  <c r="F1438" i="10"/>
  <c r="F846" i="10"/>
  <c r="F1439" i="10"/>
  <c r="F572" i="10"/>
  <c r="F183" i="10"/>
  <c r="F1440" i="10"/>
  <c r="F1441" i="10"/>
  <c r="F1167" i="10"/>
  <c r="F1168" i="10"/>
  <c r="F917" i="10"/>
  <c r="F446" i="10"/>
  <c r="F1169" i="10"/>
  <c r="F454" i="10"/>
  <c r="F552" i="10"/>
  <c r="F503" i="10"/>
  <c r="F1442" i="10"/>
  <c r="F987" i="10"/>
  <c r="F487" i="10"/>
  <c r="F1443" i="10"/>
  <c r="F988" i="10"/>
  <c r="F231" i="10"/>
  <c r="F870" i="10"/>
  <c r="F646" i="10"/>
  <c r="F1444" i="10"/>
  <c r="F1445" i="10"/>
  <c r="F1170" i="10"/>
  <c r="F1446" i="10"/>
  <c r="F480" i="10"/>
  <c r="F797" i="10"/>
  <c r="F226" i="10"/>
  <c r="F689" i="10"/>
  <c r="F1447" i="10"/>
  <c r="F760" i="10"/>
  <c r="F1171" i="10"/>
  <c r="F451" i="10"/>
  <c r="F453" i="10"/>
  <c r="F847" i="10"/>
  <c r="F606" i="10"/>
  <c r="F682" i="10"/>
  <c r="F1448" i="10"/>
  <c r="F107" i="10"/>
  <c r="F153" i="10"/>
  <c r="F1449" i="10"/>
  <c r="F660" i="10"/>
  <c r="F206" i="10"/>
  <c r="F989" i="10"/>
  <c r="F990" i="10"/>
  <c r="F991" i="10"/>
  <c r="F1450" i="10"/>
  <c r="F1172" i="10"/>
  <c r="F1451" i="10"/>
  <c r="F1173" i="10"/>
  <c r="F1452" i="10"/>
  <c r="F1453" i="10"/>
  <c r="F1174" i="10"/>
  <c r="F1454" i="10"/>
  <c r="F1455" i="10"/>
  <c r="F1175" i="10"/>
  <c r="F1456" i="10"/>
  <c r="F1457" i="10"/>
  <c r="F848" i="10"/>
  <c r="F781" i="10"/>
  <c r="F992" i="10"/>
  <c r="F1458" i="10"/>
  <c r="F1459" i="10"/>
  <c r="F993" i="10"/>
  <c r="F723" i="10"/>
  <c r="F1460" i="10"/>
  <c r="F743" i="10"/>
  <c r="F1176" i="10"/>
  <c r="F678" i="10"/>
  <c r="F1461" i="10"/>
  <c r="F1462" i="10"/>
  <c r="F828" i="10"/>
  <c r="F1463" i="10"/>
  <c r="F1177" i="10"/>
  <c r="F1464" i="10"/>
  <c r="F1465" i="10"/>
  <c r="F1466" i="10"/>
  <c r="F605" i="10"/>
  <c r="F668" i="10"/>
  <c r="F1467" i="10"/>
  <c r="F1468" i="10"/>
  <c r="F1469" i="10"/>
  <c r="F1470" i="10"/>
  <c r="F1292" i="10"/>
  <c r="F1471" i="10"/>
  <c r="F1178" i="10"/>
  <c r="F1472" i="10"/>
  <c r="F1473" i="10"/>
  <c r="F926" i="10"/>
  <c r="F336" i="10"/>
  <c r="F318" i="10"/>
  <c r="F185" i="10"/>
  <c r="F172" i="10"/>
  <c r="F1474" i="10"/>
  <c r="F761" i="10"/>
  <c r="F1475" i="10"/>
  <c r="F1476" i="10"/>
  <c r="F1477" i="10"/>
  <c r="F994" i="10"/>
  <c r="F1478" i="10"/>
  <c r="F474" i="10"/>
  <c r="F637" i="10"/>
  <c r="F282" i="10"/>
  <c r="F1293" i="10"/>
  <c r="F1479" i="10"/>
  <c r="F703" i="10"/>
  <c r="F316" i="10"/>
  <c r="F1294" i="10"/>
  <c r="F782" i="10"/>
  <c r="F1480" i="10"/>
  <c r="F792" i="10"/>
  <c r="F465" i="10"/>
  <c r="F687" i="10"/>
  <c r="F397" i="10"/>
  <c r="F1481" i="10"/>
  <c r="F995" i="10"/>
  <c r="F871" i="10"/>
  <c r="F1482" i="10"/>
  <c r="F1483" i="10"/>
  <c r="F1179" i="10"/>
  <c r="F298" i="10"/>
  <c r="F996" i="10"/>
  <c r="F918" i="10"/>
  <c r="F527" i="10"/>
  <c r="F997" i="10"/>
  <c r="F715" i="10"/>
  <c r="F998" i="10"/>
  <c r="F1180" i="10"/>
  <c r="F1484" i="10"/>
  <c r="F411" i="10"/>
  <c r="F1295" i="10"/>
  <c r="F1113" i="10"/>
  <c r="F499" i="10"/>
  <c r="F435" i="10"/>
  <c r="F542" i="10"/>
  <c r="F999" i="10"/>
  <c r="F560" i="10"/>
  <c r="F707" i="10"/>
  <c r="F1485" i="10"/>
  <c r="F452" i="10"/>
  <c r="F287" i="10"/>
  <c r="F1486" i="10"/>
  <c r="F1000" i="10"/>
  <c r="F1085" i="10"/>
  <c r="F1001" i="10"/>
  <c r="F1002" i="10"/>
  <c r="F305" i="10"/>
  <c r="F537" i="10"/>
  <c r="F879" i="10"/>
  <c r="F1181" i="10"/>
  <c r="F849" i="10"/>
  <c r="F1487" i="10"/>
  <c r="F1488" i="10"/>
  <c r="F1489" i="10"/>
  <c r="F1490" i="10"/>
  <c r="F1491" i="10"/>
  <c r="F1492" i="10"/>
  <c r="F744" i="10"/>
  <c r="F622" i="10"/>
  <c r="F1313" i="10"/>
  <c r="F1493" i="10"/>
  <c r="F1494" i="10"/>
  <c r="F1182" i="10"/>
  <c r="F1183" i="10"/>
  <c r="F1086" i="10"/>
  <c r="F617" i="10"/>
  <c r="F798" i="10"/>
  <c r="F195" i="10"/>
  <c r="F665" i="10"/>
  <c r="F1003" i="10"/>
  <c r="F1495" i="10"/>
  <c r="F1296" i="10"/>
  <c r="F804" i="10"/>
  <c r="F1496" i="10"/>
  <c r="F1184" i="10"/>
  <c r="F1087" i="10"/>
  <c r="F1004" i="10"/>
  <c r="F197" i="10"/>
  <c r="F1497" i="10"/>
  <c r="F820" i="10"/>
  <c r="F628" i="10"/>
  <c r="F649" i="10"/>
  <c r="F1498" i="10"/>
  <c r="F685" i="10"/>
  <c r="F1499" i="10"/>
  <c r="F1500" i="10"/>
  <c r="F1501" i="10"/>
  <c r="F1502" i="10"/>
  <c r="F1503" i="10"/>
  <c r="F1185" i="10"/>
  <c r="F1504" i="10"/>
  <c r="F322" i="10"/>
  <c r="F1186" i="10"/>
  <c r="F1005" i="10"/>
  <c r="F1297" i="10"/>
  <c r="F162" i="10"/>
  <c r="F711" i="10"/>
  <c r="F762" i="10"/>
  <c r="F1505" i="10"/>
  <c r="F1187" i="10"/>
  <c r="F1506" i="10"/>
  <c r="F1298" i="10"/>
  <c r="F1507" i="10"/>
  <c r="F736" i="10"/>
  <c r="F1188" i="10"/>
  <c r="F266" i="10"/>
  <c r="F673" i="10"/>
  <c r="F1508" i="10"/>
  <c r="F618" i="10"/>
  <c r="F1509" i="10"/>
  <c r="F1510" i="10"/>
  <c r="F1511" i="10"/>
  <c r="F1512" i="10"/>
  <c r="F111" i="10"/>
  <c r="F1513" i="10"/>
  <c r="F831" i="10"/>
  <c r="F1514" i="10"/>
  <c r="F1515" i="10"/>
  <c r="F1516" i="10"/>
  <c r="F1189" i="10"/>
  <c r="F1517" i="10"/>
  <c r="F850" i="10"/>
  <c r="F1006" i="10"/>
  <c r="F1518" i="10"/>
  <c r="F1007" i="10"/>
  <c r="F1190" i="10"/>
  <c r="F1519" i="10"/>
  <c r="F1008" i="10"/>
  <c r="F1520" i="10"/>
  <c r="F1521" i="10"/>
  <c r="F105" i="10"/>
  <c r="F1191" i="10"/>
  <c r="F1522" i="10"/>
  <c r="F261" i="10"/>
  <c r="F1523" i="10"/>
  <c r="F1106" i="10"/>
  <c r="F1192" i="10"/>
  <c r="F1524" i="10"/>
  <c r="F1009" i="10"/>
  <c r="F783" i="10"/>
  <c r="F586" i="10"/>
  <c r="F824" i="10"/>
  <c r="F142" i="10"/>
  <c r="F179" i="10"/>
  <c r="F899" i="10"/>
  <c r="F515" i="10"/>
  <c r="F352" i="10"/>
  <c r="F1010" i="10"/>
  <c r="F851" i="10"/>
  <c r="F900" i="10"/>
  <c r="F524" i="10"/>
  <c r="F1088" i="10"/>
  <c r="F613" i="10"/>
  <c r="F1525" i="10"/>
  <c r="F355" i="10"/>
  <c r="F704" i="10"/>
  <c r="F254" i="10"/>
  <c r="F519" i="10"/>
  <c r="F595" i="10"/>
  <c r="F1526" i="10"/>
  <c r="F220" i="10"/>
  <c r="F407" i="10"/>
  <c r="F1527" i="10"/>
  <c r="F852" i="10"/>
  <c r="F919" i="10"/>
  <c r="F1528" i="10"/>
  <c r="F901" i="10"/>
  <c r="F902" i="10"/>
  <c r="F497" i="10"/>
  <c r="F522" i="10"/>
  <c r="F1529" i="10"/>
  <c r="F1011" i="10"/>
  <c r="F652" i="10"/>
  <c r="F853" i="10"/>
  <c r="F647" i="10"/>
  <c r="F1530" i="10"/>
  <c r="F713" i="10"/>
  <c r="F666" i="10"/>
  <c r="F1318" i="10"/>
  <c r="F193" i="10"/>
  <c r="F1315" i="10"/>
  <c r="F267" i="10"/>
  <c r="F691" i="10"/>
  <c r="F1012" i="10"/>
  <c r="F1531" i="10"/>
  <c r="F825" i="10"/>
  <c r="F1193" i="10"/>
  <c r="F388" i="10"/>
  <c r="F1532" i="10"/>
  <c r="F536" i="10"/>
  <c r="F1194" i="10"/>
  <c r="F1013" i="10"/>
  <c r="F903" i="10"/>
  <c r="F539" i="10"/>
  <c r="F351" i="10"/>
  <c r="F368" i="10"/>
  <c r="F829" i="10"/>
  <c r="F1089" i="10"/>
  <c r="F1014" i="10"/>
  <c r="F166" i="10"/>
  <c r="F356" i="10"/>
  <c r="F363" i="10"/>
  <c r="F418" i="10"/>
  <c r="F1533" i="10"/>
  <c r="F533" i="10"/>
  <c r="F1090" i="10"/>
  <c r="F114" i="10"/>
  <c r="F342" i="10"/>
  <c r="F252" i="10"/>
  <c r="F554" i="10"/>
  <c r="F222" i="10"/>
  <c r="F354" i="10"/>
  <c r="F1015" i="10"/>
  <c r="F745" i="10"/>
  <c r="F1016" i="10"/>
  <c r="F1534" i="10"/>
  <c r="F1017" i="10"/>
  <c r="F656" i="10"/>
  <c r="F1535" i="10"/>
  <c r="F904" i="10"/>
  <c r="F737" i="10"/>
  <c r="F244" i="10"/>
  <c r="F872" i="10"/>
  <c r="F1195" i="10"/>
  <c r="F1018" i="10"/>
  <c r="F1196" i="10"/>
  <c r="F1536" i="10"/>
  <c r="F306" i="10"/>
  <c r="F1109" i="10"/>
  <c r="F1019" i="10"/>
  <c r="F1197" i="10"/>
  <c r="F1537" i="10"/>
  <c r="F377" i="10"/>
  <c r="F362" i="10"/>
  <c r="F1538" i="10"/>
  <c r="F215" i="10"/>
  <c r="F1020" i="10"/>
  <c r="F925" i="10"/>
  <c r="F543" i="10"/>
  <c r="F653" i="10"/>
  <c r="F525" i="10"/>
  <c r="F885" i="10"/>
  <c r="F1539" i="10"/>
  <c r="F1540" i="10"/>
  <c r="F481" i="10"/>
  <c r="F629" i="10"/>
  <c r="F569" i="10"/>
  <c r="F1541" i="10"/>
  <c r="F518" i="10"/>
  <c r="F1091" i="10"/>
  <c r="F1117" i="10"/>
  <c r="F905" i="10"/>
  <c r="F1542" i="10"/>
  <c r="F1543" i="10"/>
  <c r="F1198" i="10"/>
  <c r="F1544" i="10"/>
  <c r="F1021" i="10"/>
  <c r="F763" i="10"/>
  <c r="F1545" i="10"/>
  <c r="F1546" i="10"/>
  <c r="F1547" i="10"/>
  <c r="F1548" i="10"/>
  <c r="F1022" i="10"/>
  <c r="F1549" i="10"/>
  <c r="F1550" i="10"/>
  <c r="F1551" i="10"/>
  <c r="F1023" i="10"/>
  <c r="F1552" i="10"/>
  <c r="F1553" i="10"/>
  <c r="F1024" i="10"/>
  <c r="F1199" i="10"/>
  <c r="F1554" i="10"/>
  <c r="F1555" i="10"/>
  <c r="F1556" i="10"/>
  <c r="F1557" i="10"/>
  <c r="F1200" i="10"/>
  <c r="F1201" i="10"/>
  <c r="F1558" i="10"/>
  <c r="F1202" i="10"/>
  <c r="F854" i="10"/>
  <c r="F1559" i="10"/>
  <c r="F1560" i="10"/>
  <c r="F1561" i="10"/>
  <c r="F1562" i="10"/>
  <c r="F1563" i="10"/>
  <c r="F1564" i="10"/>
  <c r="F1203" i="10"/>
  <c r="F1565" i="10"/>
  <c r="F1566" i="10"/>
  <c r="F1567" i="10"/>
  <c r="F1568" i="10"/>
  <c r="F1569" i="10"/>
  <c r="F884" i="10"/>
  <c r="F686" i="10"/>
  <c r="F1025" i="10"/>
  <c r="F1570" i="10"/>
  <c r="F460" i="10"/>
  <c r="F378" i="10"/>
  <c r="F570" i="10"/>
  <c r="F1204" i="10"/>
  <c r="F1571" i="10"/>
  <c r="F771" i="10"/>
  <c r="F1572" i="10"/>
  <c r="F812" i="10"/>
  <c r="F799" i="10"/>
  <c r="F1026" i="10"/>
  <c r="F1573" i="10"/>
  <c r="F1205" i="10"/>
  <c r="F1574" i="10"/>
  <c r="F1575" i="10"/>
  <c r="F1576" i="10"/>
  <c r="F724" i="10"/>
  <c r="F1206" i="10"/>
  <c r="F1577" i="10"/>
  <c r="F1207" i="10"/>
  <c r="F1208" i="10"/>
  <c r="F1578" i="10"/>
  <c r="F1579" i="10"/>
  <c r="F1580" i="10"/>
  <c r="F1581" i="10"/>
  <c r="F1582" i="10"/>
  <c r="F557" i="10"/>
  <c r="F747" i="10"/>
  <c r="F496" i="10"/>
  <c r="F415" i="10"/>
  <c r="F1209" i="10"/>
  <c r="F1210" i="10"/>
  <c r="F381" i="10"/>
  <c r="F495" i="10"/>
  <c r="F1583" i="10"/>
  <c r="F566" i="10"/>
  <c r="F1584" i="10"/>
  <c r="F498" i="10"/>
  <c r="F855" i="10"/>
  <c r="F800" i="10"/>
  <c r="F642" i="10"/>
  <c r="F643" i="10"/>
  <c r="F1027" i="10"/>
  <c r="F594" i="10"/>
  <c r="F1028" i="10"/>
  <c r="F1585" i="10"/>
  <c r="F1586" i="10"/>
  <c r="F1092" i="10"/>
  <c r="F1587" i="10"/>
  <c r="F510" i="10"/>
  <c r="F280" i="10"/>
  <c r="F169" i="10"/>
  <c r="F738" i="10"/>
  <c r="F1029" i="10"/>
  <c r="F279" i="10"/>
  <c r="F221" i="10"/>
  <c r="F1030" i="10"/>
  <c r="F1588" i="10"/>
  <c r="F238" i="10"/>
  <c r="F1589" i="10"/>
  <c r="F1211" i="10"/>
  <c r="F203" i="10"/>
  <c r="F567" i="10"/>
  <c r="F1590" i="10"/>
  <c r="F1212" i="10"/>
  <c r="F1591" i="10"/>
  <c r="F1031" i="10"/>
  <c r="F725" i="10"/>
  <c r="F813" i="10"/>
  <c r="F1592" i="10"/>
  <c r="F467" i="10"/>
  <c r="F369" i="10"/>
  <c r="F1213" i="10"/>
  <c r="F1299" i="10"/>
  <c r="F593" i="10"/>
  <c r="F1214" i="10"/>
  <c r="F726" i="10"/>
  <c r="F1593" i="10"/>
  <c r="F189" i="10"/>
  <c r="F1032" i="10"/>
  <c r="F425" i="10"/>
  <c r="F1033" i="10"/>
  <c r="F1215" i="10"/>
  <c r="F340" i="10"/>
  <c r="F1594" i="10"/>
  <c r="F576" i="10"/>
  <c r="F442" i="10"/>
  <c r="F1034" i="10"/>
  <c r="F1035" i="10"/>
  <c r="F1114" i="10"/>
  <c r="F1314" i="10"/>
  <c r="F1216" i="10"/>
  <c r="F1102" i="10"/>
  <c r="F1595" i="10"/>
  <c r="F1036" i="10"/>
  <c r="F1217" i="10"/>
  <c r="F1596" i="10"/>
  <c r="F663" i="10"/>
  <c r="F612" i="10"/>
  <c r="F1597" i="10"/>
  <c r="F746" i="10"/>
  <c r="F856" i="10"/>
  <c r="F544" i="10"/>
  <c r="F748" i="10"/>
  <c r="F648" i="10"/>
  <c r="F906" i="10"/>
  <c r="F1037" i="10"/>
  <c r="F186" i="10"/>
  <c r="F814" i="10"/>
  <c r="F1598" i="10"/>
  <c r="F1599" i="10"/>
  <c r="F218" i="10"/>
  <c r="F1218" i="10"/>
  <c r="F1600" i="10"/>
  <c r="F1093" i="10"/>
  <c r="F1038" i="10"/>
  <c r="F1219" i="10"/>
  <c r="F1039" i="10"/>
  <c r="F1601" i="10"/>
  <c r="F1602" i="10"/>
  <c r="F1603" i="10"/>
  <c r="F327" i="10"/>
  <c r="F256" i="10"/>
  <c r="F768" i="10"/>
  <c r="F857" i="10"/>
  <c r="F516" i="10"/>
  <c r="F1108" i="10"/>
  <c r="F1604" i="10"/>
  <c r="F459" i="10"/>
  <c r="F455" i="10"/>
  <c r="F1605" i="10"/>
  <c r="F1300" i="10"/>
  <c r="F414" i="10"/>
  <c r="F364" i="10"/>
  <c r="F1606" i="10"/>
  <c r="F1607" i="10"/>
  <c r="F1608" i="10"/>
  <c r="F1609" i="10"/>
  <c r="F275" i="10"/>
  <c r="F1040" i="10"/>
  <c r="F1610" i="10"/>
  <c r="F1220" i="10"/>
  <c r="F1221" i="10"/>
  <c r="F112" i="10"/>
  <c r="F880" i="10"/>
  <c r="F1041" i="10"/>
  <c r="F1611" i="10"/>
  <c r="F290" i="10"/>
  <c r="F1612" i="10"/>
  <c r="F1613" i="10"/>
  <c r="F858" i="10"/>
  <c r="F1222" i="10"/>
  <c r="F826" i="10"/>
  <c r="F793" i="10"/>
  <c r="F1614" i="10"/>
  <c r="F1223" i="10"/>
  <c r="F674" i="10"/>
  <c r="F1042" i="10"/>
  <c r="F584" i="10"/>
  <c r="F167" i="10"/>
  <c r="F1224" i="10"/>
  <c r="F696" i="10"/>
  <c r="F727" i="10"/>
  <c r="F1225" i="10"/>
  <c r="F1615" i="10"/>
  <c r="F1226" i="10"/>
  <c r="F1616" i="10"/>
  <c r="F1617" i="10"/>
  <c r="F1618" i="10"/>
  <c r="F1043" i="10"/>
  <c r="F1227" i="10"/>
  <c r="F728" i="10"/>
  <c r="F1619" i="10"/>
  <c r="F1228" i="10"/>
  <c r="F1229" i="10"/>
  <c r="F1044" i="10"/>
  <c r="F1620" i="10"/>
  <c r="F1621" i="10"/>
  <c r="F1622" i="10"/>
  <c r="F803" i="10"/>
  <c r="F644" i="10"/>
  <c r="F1230" i="10"/>
  <c r="F1623" i="10"/>
  <c r="F1624" i="10"/>
  <c r="F1231" i="10"/>
  <c r="F928" i="10"/>
  <c r="F85" i="10"/>
  <c r="F1625" i="10"/>
  <c r="F1232" i="10"/>
  <c r="F1233" i="10"/>
  <c r="F1094" i="10"/>
  <c r="F1626" i="10"/>
  <c r="F1627" i="10"/>
  <c r="F710" i="10"/>
  <c r="F1234" i="10"/>
  <c r="F632" i="10"/>
  <c r="F1628" i="10"/>
  <c r="F1235" i="10"/>
  <c r="F675" i="10"/>
  <c r="F1629" i="10"/>
  <c r="F784" i="10"/>
  <c r="F1045" i="10"/>
  <c r="F697" i="10"/>
  <c r="F1046" i="10"/>
  <c r="F294" i="10"/>
  <c r="F1630" i="10"/>
  <c r="F1631" i="10"/>
  <c r="F1632" i="10"/>
  <c r="F832" i="10"/>
  <c r="F769" i="10"/>
  <c r="F1047" i="10"/>
  <c r="F1633" i="10"/>
  <c r="F609" i="10"/>
  <c r="F1634" i="10"/>
  <c r="F676" i="10"/>
  <c r="F881" i="10"/>
  <c r="F1236" i="10"/>
  <c r="F772" i="10"/>
  <c r="F1316" i="10"/>
  <c r="F585" i="10"/>
  <c r="F1095" i="10"/>
  <c r="F553" i="10"/>
  <c r="F1237" i="10"/>
  <c r="F1635" i="10"/>
  <c r="F375" i="10"/>
  <c r="F608" i="10"/>
  <c r="F751" i="10"/>
  <c r="F119" i="10"/>
  <c r="F626" i="10"/>
  <c r="F1048" i="10"/>
  <c r="F390" i="10"/>
  <c r="F1636" i="10"/>
  <c r="F1301" i="10"/>
  <c r="F1637" i="10"/>
  <c r="F882" i="10"/>
  <c r="F815" i="10"/>
  <c r="F834" i="10"/>
  <c r="F1638" i="10"/>
  <c r="F883" i="10"/>
  <c r="F1049" i="10"/>
  <c r="F1639" i="10"/>
  <c r="F1238" i="10"/>
  <c r="F1050" i="10"/>
  <c r="F859" i="10"/>
  <c r="F1640" i="10"/>
  <c r="F920" i="10"/>
  <c r="F1641" i="10"/>
  <c r="F1239" i="10"/>
  <c r="F517" i="10"/>
  <c r="F1051" i="10"/>
  <c r="F1317" i="10"/>
  <c r="F1240" i="10"/>
  <c r="F860" i="10"/>
  <c r="F1052" i="10"/>
  <c r="F1241" i="10"/>
  <c r="F1302" i="10"/>
  <c r="F1303" i="10"/>
  <c r="F1242" i="10"/>
  <c r="F1642" i="10"/>
  <c r="F409" i="10"/>
  <c r="F1643" i="10"/>
  <c r="F466" i="10"/>
  <c r="F591" i="10"/>
  <c r="F683" i="10"/>
  <c r="F1644" i="10"/>
  <c r="F511" i="10"/>
  <c r="F1645" i="10"/>
  <c r="F1646" i="10"/>
  <c r="F1647" i="10"/>
  <c r="F698" i="10"/>
  <c r="F873" i="10"/>
  <c r="F684" i="10"/>
  <c r="F1243" i="10"/>
  <c r="F774" i="10"/>
  <c r="F688" i="10"/>
  <c r="F1244" i="10"/>
  <c r="F1648" i="10"/>
  <c r="F1245" i="10"/>
  <c r="F874" i="10"/>
  <c r="F445" i="10"/>
  <c r="F785" i="10"/>
  <c r="F577" i="10"/>
  <c r="F1096" i="10"/>
  <c r="F921" i="10"/>
  <c r="F1649" i="10"/>
  <c r="F413" i="10"/>
  <c r="F1650" i="10"/>
  <c r="F1651" i="10"/>
  <c r="F1652" i="10"/>
  <c r="F1246" i="10"/>
  <c r="F1097" i="10"/>
  <c r="F1653" i="10"/>
  <c r="F1654" i="10"/>
  <c r="F1655" i="10"/>
  <c r="F729" i="10"/>
  <c r="F1053" i="10"/>
  <c r="F1656" i="10"/>
  <c r="F1247" i="10"/>
  <c r="F1054" i="10"/>
  <c r="F922" i="10"/>
  <c r="F1657" i="10"/>
  <c r="F259" i="10"/>
  <c r="F1658" i="10"/>
  <c r="F1110" i="10"/>
  <c r="F821" i="10"/>
  <c r="F1304" i="10"/>
  <c r="F1055" i="10"/>
  <c r="F1659" i="10"/>
  <c r="F1660" i="10"/>
  <c r="F739" i="10"/>
  <c r="F610" i="10"/>
  <c r="F1056" i="10"/>
  <c r="F1661" i="10"/>
  <c r="F816" i="10"/>
  <c r="F708" i="10"/>
  <c r="F534" i="10"/>
  <c r="F597" i="10"/>
  <c r="F1057" i="10"/>
  <c r="F1662" i="10"/>
  <c r="F535" i="10"/>
  <c r="F520" i="10"/>
  <c r="F1248" i="10"/>
  <c r="F1249" i="10"/>
  <c r="F1058" i="10"/>
  <c r="F1663" i="10"/>
  <c r="F730" i="10"/>
  <c r="F1098" i="10"/>
  <c r="F1664" i="10"/>
  <c r="F1665" i="10"/>
  <c r="F1666" i="10"/>
  <c r="F1250" i="10"/>
  <c r="F1667" i="10"/>
  <c r="F614" i="10"/>
  <c r="F1251" i="10"/>
  <c r="F749" i="10"/>
  <c r="F1668" i="10"/>
  <c r="F338" i="10"/>
  <c r="F421" i="10"/>
  <c r="F1669" i="10"/>
  <c r="F1670" i="10"/>
  <c r="F1671" i="10"/>
  <c r="F1672" i="10"/>
  <c r="F1252" i="10"/>
  <c r="F1673" i="10"/>
  <c r="F1674" i="10"/>
  <c r="F1675" i="10"/>
  <c r="F1676" i="10"/>
  <c r="F1305" i="10"/>
  <c r="F1253" i="10"/>
  <c r="F1254" i="10"/>
  <c r="F907" i="10"/>
  <c r="F501" i="10"/>
  <c r="F399" i="10"/>
  <c r="F1677" i="10"/>
  <c r="F383" i="10"/>
  <c r="F204" i="10"/>
  <c r="F1678" i="10"/>
  <c r="F1679" i="10"/>
  <c r="F102" i="10"/>
  <c r="F1680" i="10"/>
  <c r="F1255" i="10"/>
  <c r="F1256" i="10"/>
  <c r="F1257" i="10"/>
  <c r="F331" i="10"/>
  <c r="F558" i="10"/>
  <c r="F1681" i="10"/>
  <c r="F1682" i="10"/>
  <c r="F1683" i="10"/>
  <c r="F330" i="10"/>
  <c r="F512" i="10"/>
  <c r="F1258" i="10"/>
  <c r="F770" i="10"/>
  <c r="F1684" i="10"/>
  <c r="F861" i="10"/>
  <c r="F213" i="10"/>
  <c r="F1059" i="10"/>
  <c r="F1685" i="10"/>
  <c r="F1686" i="10"/>
  <c r="F424" i="10"/>
  <c r="F1306" i="10"/>
  <c r="F801" i="10"/>
  <c r="F283" i="10"/>
  <c r="F277" i="10"/>
  <c r="F1259" i="10"/>
  <c r="F463" i="10"/>
  <c r="F827" i="10"/>
  <c r="F875" i="10"/>
  <c r="F1060" i="10"/>
  <c r="F1260" i="10"/>
  <c r="F1061" i="10"/>
  <c r="F1687" i="10"/>
  <c r="F1099" i="10"/>
  <c r="F1062" i="10"/>
  <c r="F876" i="10"/>
  <c r="F571" i="10"/>
  <c r="F1688" i="10"/>
  <c r="F1689" i="10"/>
  <c r="F168" i="10"/>
  <c r="F1063" i="10"/>
  <c r="F630" i="10"/>
  <c r="F1690" i="10"/>
  <c r="F1691" i="10"/>
  <c r="F1064" i="10"/>
  <c r="F427" i="10"/>
  <c r="F1692" i="10"/>
  <c r="F923" i="10"/>
  <c r="F1693" i="10"/>
  <c r="F1100" i="10"/>
  <c r="F699" i="10"/>
  <c r="F1694" i="10"/>
  <c r="F1103" i="10"/>
  <c r="F58" i="10"/>
  <c r="F456" i="10"/>
  <c r="F627" i="10"/>
  <c r="F1695" i="10"/>
  <c r="F1307" i="10"/>
  <c r="F1696" i="10"/>
  <c r="F1261" i="10"/>
  <c r="F1101" i="10"/>
  <c r="F1697" i="10"/>
  <c r="F822" i="10"/>
  <c r="F817" i="10"/>
  <c r="F1698" i="10"/>
  <c r="F1065" i="10"/>
  <c r="F908" i="10"/>
  <c r="F1699" i="10"/>
  <c r="F924" i="10"/>
  <c r="F485" i="10"/>
  <c r="F242" i="10"/>
  <c r="F1262" i="10"/>
  <c r="F387" i="10"/>
  <c r="F1066" i="10"/>
  <c r="F1700" i="10"/>
  <c r="F1701" i="10"/>
  <c r="F1702" i="10"/>
  <c r="F1703" i="10"/>
  <c r="F1308" i="10"/>
  <c r="F1704" i="10"/>
  <c r="F1263" i="10"/>
  <c r="F1705" i="10"/>
  <c r="F1309" i="10"/>
  <c r="F1706" i="10"/>
  <c r="F1707" i="10"/>
  <c r="F1264" i="10"/>
  <c r="F1708" i="10"/>
  <c r="F1709" i="10"/>
  <c r="F1265" i="10"/>
  <c r="F1710" i="10"/>
  <c r="F1266" i="10"/>
  <c r="F786" i="10"/>
  <c r="F1711" i="10"/>
  <c r="F794" i="10"/>
  <c r="F1712" i="10"/>
  <c r="F623" i="10"/>
  <c r="F1713" i="10"/>
  <c r="F1714" i="10"/>
  <c r="F1715" i="10"/>
  <c r="F1067" i="10"/>
  <c r="F1716" i="10"/>
  <c r="F1717" i="10"/>
  <c r="F641" i="10"/>
  <c r="F1718" i="10"/>
  <c r="F1719" i="10"/>
  <c r="F1267" i="10"/>
  <c r="F1720" i="10"/>
  <c r="F1721" i="10"/>
  <c r="F1268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269" i="10"/>
  <c r="F1737" i="10"/>
  <c r="F1310" i="10"/>
  <c r="F1738" i="10"/>
  <c r="F1270" i="10"/>
  <c r="F1739" i="10"/>
  <c r="F1740" i="10"/>
  <c r="F1741" i="10"/>
  <c r="F1742" i="10"/>
  <c r="F1743" i="10"/>
  <c r="F1744" i="10"/>
  <c r="F909" i="10"/>
  <c r="F1745" i="10"/>
  <c r="F1746" i="10"/>
  <c r="F1747" i="10"/>
  <c r="F731" i="10"/>
  <c r="F1748" i="10"/>
  <c r="F1749" i="10"/>
  <c r="F599" i="10"/>
  <c r="F1750" i="10"/>
  <c r="F1751" i="10"/>
  <c r="F1752" i="10"/>
  <c r="F1753" i="10"/>
  <c r="F1754" i="10"/>
  <c r="F1755" i="10"/>
  <c r="F818" i="10"/>
  <c r="F787" i="10"/>
  <c r="F1756" i="10"/>
  <c r="F1271" i="10"/>
  <c r="F592" i="10"/>
  <c r="F1272" i="10"/>
  <c r="F1757" i="10"/>
  <c r="F1758" i="10"/>
  <c r="F1759" i="10"/>
  <c r="F1760" i="10"/>
  <c r="F862" i="10"/>
  <c r="F1761" i="10"/>
  <c r="F1762" i="10"/>
  <c r="F540" i="10"/>
  <c r="F1763" i="10"/>
  <c r="F1764" i="10"/>
  <c r="F1765" i="10"/>
  <c r="F491" i="10"/>
  <c r="F764" i="10"/>
  <c r="F1273" i="10"/>
  <c r="F863" i="10"/>
  <c r="F1766" i="10"/>
  <c r="F1767" i="10"/>
  <c r="F1274" i="10"/>
  <c r="F1768" i="10"/>
  <c r="F1769" i="10"/>
  <c r="F1275" i="10"/>
  <c r="F1770" i="10"/>
  <c r="F1771" i="10"/>
  <c r="F1772" i="10"/>
  <c r="F1773" i="10"/>
  <c r="F1774" i="10"/>
  <c r="F1068" i="10"/>
  <c r="F1775" i="10"/>
  <c r="F1776" i="10"/>
  <c r="F1777" i="10"/>
  <c r="F624" i="10"/>
  <c r="F1778" i="10"/>
  <c r="F1779" i="10"/>
  <c r="F1780" i="10"/>
  <c r="F1781" i="10"/>
  <c r="F1782" i="10"/>
  <c r="F1783" i="10"/>
  <c r="F1784" i="10"/>
  <c r="F910" i="10"/>
  <c r="F531" i="10"/>
  <c r="F1069" i="10"/>
  <c r="F1785" i="10"/>
  <c r="F1070" i="10"/>
  <c r="F1786" i="10"/>
  <c r="F1071" i="10"/>
  <c r="F1787" i="10"/>
  <c r="F1788" i="10"/>
  <c r="F1789" i="10"/>
  <c r="F1790" i="10"/>
  <c r="F1791" i="10"/>
  <c r="F1792" i="10"/>
  <c r="F1276" i="10"/>
  <c r="F1277" i="10"/>
  <c r="F1793" i="10"/>
  <c r="F788" i="10"/>
  <c r="F1794" i="10"/>
  <c r="F1795" i="10"/>
  <c r="F1796" i="10"/>
  <c r="F1797" i="10"/>
  <c r="F1798" i="10"/>
  <c r="F1072" i="10"/>
  <c r="F1799" i="10"/>
  <c r="F1800" i="10"/>
  <c r="F1278" i="10"/>
  <c r="F1801" i="10"/>
  <c r="F1802" i="10"/>
  <c r="F1279" i="10"/>
  <c r="F1803" i="10"/>
  <c r="F1073" i="10"/>
  <c r="F1804" i="10"/>
  <c r="F1805" i="10"/>
  <c r="F802" i="10"/>
  <c r="F1806" i="10"/>
  <c r="F319" i="10"/>
  <c r="F1807" i="10"/>
  <c r="F1808" i="10"/>
  <c r="F1809" i="10"/>
  <c r="F1280" i="10"/>
  <c r="F864" i="10"/>
  <c r="F1810" i="10"/>
  <c r="F1811" i="10"/>
  <c r="F310" i="10"/>
  <c r="F159" i="10"/>
  <c r="F1812" i="10"/>
  <c r="F911" i="10"/>
  <c r="F1813" i="10"/>
  <c r="F1074" i="10"/>
  <c r="F1814" i="10"/>
  <c r="F1815" i="10"/>
  <c r="F1281" i="10"/>
  <c r="F1816" i="10"/>
  <c r="F1817" i="10"/>
  <c r="F1818" i="10"/>
  <c r="F1075" i="10"/>
  <c r="F1819" i="10"/>
  <c r="F1820" i="10"/>
  <c r="F1282" i="10"/>
  <c r="F1311" i="10"/>
  <c r="F1104" i="10"/>
  <c r="F1821" i="10"/>
  <c r="F1283" i="10"/>
  <c r="F1822" i="10"/>
  <c r="F1823" i="10"/>
  <c r="F1824" i="10"/>
  <c r="F1825" i="10"/>
  <c r="F1826" i="10"/>
  <c r="F1827" i="10"/>
  <c r="F1828" i="10"/>
  <c r="F1829" i="10"/>
  <c r="F1076" i="10"/>
  <c r="F1830" i="10"/>
  <c r="F677" i="10"/>
  <c r="F1831" i="10"/>
  <c r="F1832" i="10"/>
  <c r="F1833" i="10"/>
  <c r="F1834" i="10"/>
  <c r="F1284" i="10"/>
  <c r="F1835" i="10"/>
  <c r="F1836" i="10"/>
  <c r="F1285" i="10"/>
  <c r="F1286" i="10"/>
  <c r="F1287" i="10"/>
  <c r="F1837" i="10"/>
  <c r="F1838" i="10"/>
  <c r="F5" i="10"/>
  <c r="G2" i="9"/>
  <c r="D2" i="9"/>
  <c r="G3" i="9"/>
  <c r="D3" i="9"/>
  <c r="G4" i="9"/>
  <c r="D4" i="9"/>
  <c r="G5" i="9"/>
  <c r="D5" i="9"/>
  <c r="G6" i="9"/>
  <c r="D6" i="9"/>
  <c r="G7" i="9"/>
  <c r="D7" i="9"/>
  <c r="G8" i="9"/>
  <c r="D8" i="9"/>
  <c r="G9" i="9"/>
  <c r="D9" i="9"/>
  <c r="G10" i="9"/>
  <c r="D10" i="9"/>
  <c r="G11" i="9"/>
  <c r="D11" i="9"/>
  <c r="G12" i="9"/>
  <c r="D12" i="9"/>
  <c r="G13" i="9"/>
  <c r="D13" i="9"/>
  <c r="G14" i="9"/>
  <c r="D14" i="9"/>
  <c r="G15" i="9"/>
  <c r="D15" i="9"/>
  <c r="G16" i="9"/>
  <c r="D16" i="9"/>
  <c r="G17" i="9"/>
  <c r="D17" i="9"/>
  <c r="G18" i="9"/>
  <c r="D18" i="9"/>
  <c r="G19" i="9"/>
  <c r="D19" i="9"/>
  <c r="G20" i="9"/>
  <c r="D20" i="9"/>
  <c r="G21" i="9"/>
  <c r="D21" i="9"/>
  <c r="G22" i="9"/>
  <c r="D22" i="9"/>
  <c r="G23" i="9"/>
  <c r="D23" i="9"/>
  <c r="G24" i="9"/>
  <c r="D24" i="9"/>
  <c r="G25" i="9"/>
  <c r="D25" i="9"/>
  <c r="G26" i="9"/>
  <c r="D26" i="9"/>
  <c r="G27" i="9"/>
  <c r="D27" i="9"/>
  <c r="G28" i="9"/>
  <c r="D28" i="9"/>
  <c r="G29" i="9"/>
  <c r="D29" i="9"/>
  <c r="G30" i="9"/>
  <c r="D30" i="9"/>
  <c r="G31" i="9"/>
  <c r="D31" i="9"/>
  <c r="G32" i="9"/>
  <c r="D32" i="9"/>
  <c r="G33" i="9"/>
  <c r="D33" i="9"/>
  <c r="G34" i="9"/>
  <c r="D34" i="9"/>
  <c r="G35" i="9"/>
  <c r="D35" i="9"/>
  <c r="G36" i="9"/>
  <c r="D36" i="9"/>
  <c r="G37" i="9"/>
  <c r="D37" i="9"/>
  <c r="G38" i="9"/>
  <c r="D38" i="9"/>
  <c r="G39" i="9"/>
  <c r="D39" i="9"/>
  <c r="G40" i="9"/>
  <c r="D40" i="9"/>
  <c r="G41" i="9"/>
  <c r="D41" i="9"/>
  <c r="G42" i="9"/>
  <c r="D42" i="9"/>
  <c r="G43" i="9"/>
  <c r="D43" i="9"/>
  <c r="G44" i="9"/>
  <c r="D44" i="9"/>
  <c r="G45" i="9"/>
  <c r="D45" i="9"/>
  <c r="G46" i="9"/>
  <c r="D46" i="9"/>
  <c r="G47" i="9"/>
  <c r="D47" i="9"/>
  <c r="G48" i="9"/>
  <c r="D48" i="9"/>
  <c r="G49" i="9"/>
  <c r="D49" i="9"/>
  <c r="G50" i="9"/>
  <c r="D50" i="9"/>
  <c r="G51" i="9"/>
  <c r="D51" i="9"/>
  <c r="G52" i="9"/>
  <c r="D52" i="9"/>
  <c r="G53" i="9"/>
  <c r="D53" i="9"/>
  <c r="G54" i="9"/>
  <c r="D54" i="9"/>
  <c r="G55" i="9"/>
  <c r="D55" i="9"/>
  <c r="G56" i="9"/>
  <c r="D56" i="9"/>
  <c r="G57" i="9"/>
  <c r="D57" i="9"/>
  <c r="G58" i="9"/>
  <c r="D58" i="9"/>
  <c r="G59" i="9"/>
  <c r="D59" i="9"/>
  <c r="G60" i="9"/>
  <c r="D60" i="9"/>
  <c r="G61" i="9"/>
  <c r="D61" i="9"/>
  <c r="G62" i="9"/>
  <c r="D62" i="9"/>
  <c r="G63" i="9"/>
  <c r="D63" i="9"/>
  <c r="G64" i="9"/>
  <c r="D64" i="9"/>
  <c r="G65" i="9"/>
  <c r="D65" i="9"/>
  <c r="G66" i="9"/>
  <c r="D66" i="9"/>
  <c r="G67" i="9"/>
  <c r="D67" i="9"/>
  <c r="G68" i="9"/>
  <c r="D68" i="9"/>
  <c r="G69" i="9"/>
  <c r="D69" i="9"/>
  <c r="G70" i="9"/>
  <c r="D70" i="9"/>
  <c r="G71" i="9"/>
  <c r="D71" i="9"/>
  <c r="G72" i="9"/>
  <c r="D72" i="9"/>
  <c r="G73" i="9"/>
  <c r="D73" i="9"/>
  <c r="G74" i="9"/>
  <c r="D74" i="9"/>
  <c r="G75" i="9"/>
  <c r="D75" i="9"/>
  <c r="L76" i="9"/>
  <c r="D76" i="9"/>
  <c r="L77" i="9"/>
  <c r="D77" i="9"/>
  <c r="L78" i="9"/>
  <c r="D78" i="9"/>
  <c r="L79" i="9"/>
  <c r="D79" i="9"/>
  <c r="L80" i="9"/>
  <c r="D80" i="9"/>
  <c r="L81" i="9"/>
  <c r="D81" i="9"/>
  <c r="L82" i="9"/>
  <c r="D82" i="9"/>
  <c r="L83" i="9"/>
  <c r="D83" i="9"/>
  <c r="G84" i="9"/>
  <c r="D84" i="9"/>
  <c r="G85" i="9"/>
  <c r="D85" i="9"/>
  <c r="G86" i="9"/>
  <c r="D86" i="9"/>
  <c r="G87" i="9"/>
  <c r="D87" i="9"/>
  <c r="G88" i="9"/>
  <c r="D88" i="9"/>
  <c r="G89" i="9"/>
  <c r="D89" i="9"/>
  <c r="G90" i="9"/>
  <c r="D90" i="9"/>
  <c r="B316" i="8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2" i="6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Q130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2" i="4"/>
  <c r="D546" i="1" l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47" i="1"/>
</calcChain>
</file>

<file path=xl/comments1.xml><?xml version="1.0" encoding="utf-8"?>
<comments xmlns="http://schemas.openxmlformats.org/spreadsheetml/2006/main">
  <authors>
    <author>作者</author>
  </authors>
  <commentList>
    <comment ref="A1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此后的</t>
        </r>
        <r>
          <rPr>
            <sz val="9"/>
            <color indexed="81"/>
            <rFont val="宋体"/>
            <family val="3"/>
            <charset val="134"/>
          </rPr>
          <t>价格报表准确</t>
        </r>
      </text>
    </comment>
    <comment ref="N2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此后的</t>
        </r>
        <r>
          <rPr>
            <sz val="9"/>
            <color indexed="81"/>
            <rFont val="宋体"/>
            <family val="3"/>
            <charset val="134"/>
          </rPr>
          <t>价格报表准确</t>
        </r>
      </text>
    </comment>
    <comment ref="B2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大搜阶梯退款全量开第一天</t>
        </r>
      </text>
    </comment>
    <comment ref="B2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11：00阶梯退款关</t>
        </r>
      </text>
    </comment>
    <comment ref="B2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阶梯退款简化版方案正式开：10点30左右</t>
        </r>
      </text>
    </comment>
    <comment ref="B2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分销修改后，全量阶梯开放</t>
        </r>
      </text>
    </comment>
    <comment ref="O3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大搜阶梯退款全量开第一天</t>
        </r>
      </text>
    </comment>
    <comment ref="O3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11：00阶梯退款关</t>
        </r>
      </text>
    </comment>
    <comment ref="O3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阶梯退款简化版方案正式开：10点30左右</t>
        </r>
      </text>
    </comment>
    <comment ref="O3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分销修改后，全量阶梯开放</t>
        </r>
      </text>
    </comment>
  </commentList>
</comments>
</file>

<file path=xl/sharedStrings.xml><?xml version="1.0" encoding="utf-8"?>
<sst xmlns="http://schemas.openxmlformats.org/spreadsheetml/2006/main" count="1986" uniqueCount="1931">
  <si>
    <t>日期</t>
    <phoneticPr fontId="18" type="noConversion"/>
  </si>
  <si>
    <t>CR</t>
    <phoneticPr fontId="18" type="noConversion"/>
  </si>
  <si>
    <t>宫格UV</t>
    <phoneticPr fontId="18" type="noConversion"/>
  </si>
  <si>
    <t>有效订单数量</t>
    <phoneticPr fontId="18" type="noConversion"/>
  </si>
  <si>
    <t>日期</t>
  </si>
  <si>
    <t>dau</t>
  </si>
  <si>
    <t>提交单</t>
  </si>
  <si>
    <t>支付单</t>
  </si>
  <si>
    <t>u2o</t>
  </si>
  <si>
    <t>提交2有效</t>
  </si>
  <si>
    <t>d</t>
  </si>
  <si>
    <t>首页uv</t>
  </si>
  <si>
    <t>支付订单</t>
  </si>
  <si>
    <t>s2l</t>
  </si>
  <si>
    <t>l2d</t>
  </si>
  <si>
    <t>d2b</t>
  </si>
  <si>
    <t>b2提交</t>
  </si>
  <si>
    <t>day</t>
  </si>
  <si>
    <t>UV</t>
    <phoneticPr fontId="18" type="noConversion"/>
  </si>
  <si>
    <t>宫格支付直接订单（离店口径）</t>
    <phoneticPr fontId="18" type="noConversion"/>
  </si>
  <si>
    <t>宫格支付直接订单（提交口径）</t>
    <phoneticPr fontId="18" type="noConversion"/>
  </si>
  <si>
    <t>间夜数（离店口径）</t>
    <phoneticPr fontId="18" type="noConversion"/>
  </si>
  <si>
    <t>订单金额（离店口径）</t>
    <phoneticPr fontId="18" type="noConversion"/>
  </si>
  <si>
    <t>间夜数（支付口径）</t>
    <phoneticPr fontId="18" type="noConversion"/>
  </si>
  <si>
    <t>宫格支付直接订单（支付口径）</t>
    <phoneticPr fontId="18" type="noConversion"/>
  </si>
  <si>
    <t>订单金额（支付口径）</t>
    <phoneticPr fontId="18" type="noConversion"/>
  </si>
  <si>
    <t>提交3有效</t>
    <phoneticPr fontId="18" type="noConversion"/>
  </si>
  <si>
    <t>离店GMV</t>
    <phoneticPr fontId="18" type="noConversion"/>
  </si>
  <si>
    <t>支付GMV</t>
    <phoneticPr fontId="18" type="noConversion"/>
  </si>
  <si>
    <t>提交GMV</t>
    <phoneticPr fontId="18" type="noConversion"/>
  </si>
  <si>
    <t>列1</t>
    <phoneticPr fontId="18" type="noConversion"/>
  </si>
  <si>
    <t>分销</t>
    <phoneticPr fontId="18" type="noConversion"/>
  </si>
  <si>
    <t>有效单均价</t>
    <phoneticPr fontId="18" type="noConversion"/>
  </si>
  <si>
    <t>宫格支付直接订单（有效口径）</t>
    <phoneticPr fontId="18" type="noConversion"/>
  </si>
  <si>
    <t>宫格支付直接订单（离店口径）</t>
  </si>
  <si>
    <t>U2O（有效口径）</t>
  </si>
  <si>
    <t>U20（离店口径）</t>
    <phoneticPr fontId="18" type="noConversion"/>
  </si>
  <si>
    <t>提升比</t>
    <phoneticPr fontId="18" type="noConversion"/>
  </si>
  <si>
    <t>d</t>
    <phoneticPr fontId="18" type="noConversion"/>
  </si>
  <si>
    <t>分销订单总数</t>
    <phoneticPr fontId="18" type="noConversion"/>
  </si>
  <si>
    <t>日期</t>
    <phoneticPr fontId="25" type="noConversion"/>
  </si>
  <si>
    <t>酒店列表banner uv</t>
    <phoneticPr fontId="25" type="noConversion"/>
  </si>
  <si>
    <t>酒店列表banner 订单量</t>
    <phoneticPr fontId="25" type="noConversion"/>
  </si>
  <si>
    <t>酒店列表转化率</t>
    <phoneticPr fontId="25" type="noConversion"/>
  </si>
  <si>
    <t>蜂鸟入口 uv</t>
    <phoneticPr fontId="25" type="noConversion"/>
  </si>
  <si>
    <t>蜂鸟入口 订单量</t>
    <phoneticPr fontId="25" type="noConversion"/>
  </si>
  <si>
    <t>蜂鸟入口转化率</t>
    <phoneticPr fontId="25" type="noConversion"/>
  </si>
  <si>
    <t>channel传参错误修复，下午上线</t>
    <phoneticPr fontId="25" type="noConversion"/>
  </si>
  <si>
    <t>首页切新版，导致传参未代入，蜂鸟入口数据统计有误</t>
    <phoneticPr fontId="25" type="noConversion"/>
  </si>
  <si>
    <t>cityid</t>
  </si>
  <si>
    <t>cityname</t>
  </si>
  <si>
    <t>间夜数</t>
  </si>
  <si>
    <t>宫格支付直接订单</t>
  </si>
  <si>
    <t>订单金额</t>
  </si>
  <si>
    <t>北京</t>
  </si>
  <si>
    <t>上海</t>
  </si>
  <si>
    <t>天津</t>
  </si>
  <si>
    <t>重庆</t>
  </si>
  <si>
    <t>哈尔滨</t>
  </si>
  <si>
    <t>大连</t>
  </si>
  <si>
    <t>青岛</t>
  </si>
  <si>
    <t>西安</t>
  </si>
  <si>
    <t>敦煌</t>
  </si>
  <si>
    <t>南京</t>
  </si>
  <si>
    <t>无锡</t>
  </si>
  <si>
    <t>苏州</t>
  </si>
  <si>
    <t>扬州</t>
  </si>
  <si>
    <t>镇江</t>
  </si>
  <si>
    <t>杭州</t>
  </si>
  <si>
    <t>舟山</t>
  </si>
  <si>
    <t>淳安</t>
  </si>
  <si>
    <t>绍兴</t>
  </si>
  <si>
    <t>黄山</t>
  </si>
  <si>
    <t>九江</t>
  </si>
  <si>
    <t>厦门</t>
  </si>
  <si>
    <t>武夷山</t>
  </si>
  <si>
    <t>张家界</t>
  </si>
  <si>
    <t>成都</t>
  </si>
  <si>
    <t>深圳</t>
  </si>
  <si>
    <t>珠海</t>
  </si>
  <si>
    <t>广州</t>
  </si>
  <si>
    <t>桂林</t>
  </si>
  <si>
    <t>昆明</t>
  </si>
  <si>
    <t>西双版纳</t>
  </si>
  <si>
    <t>大理市</t>
  </si>
  <si>
    <t>丽江</t>
  </si>
  <si>
    <t>贵阳</t>
  </si>
  <si>
    <t>乌鲁木齐</t>
  </si>
  <si>
    <t>吐鲁番市</t>
  </si>
  <si>
    <t>拉萨</t>
  </si>
  <si>
    <t>海口</t>
  </si>
  <si>
    <t>三亚</t>
  </si>
  <si>
    <t>文昌</t>
  </si>
  <si>
    <t>万宁</t>
  </si>
  <si>
    <t>五指山</t>
  </si>
  <si>
    <t>屯昌</t>
  </si>
  <si>
    <t>东方</t>
  </si>
  <si>
    <t>乐东</t>
  </si>
  <si>
    <t>定安</t>
  </si>
  <si>
    <t>琼海</t>
  </si>
  <si>
    <t>琼中</t>
  </si>
  <si>
    <t>保亭</t>
  </si>
  <si>
    <t>陵水</t>
  </si>
  <si>
    <t>昌江</t>
  </si>
  <si>
    <t>儋州</t>
  </si>
  <si>
    <t>香港</t>
  </si>
  <si>
    <t>澳门</t>
  </si>
  <si>
    <t>马六甲</t>
  </si>
  <si>
    <t>新加坡</t>
  </si>
  <si>
    <t>南通</t>
  </si>
  <si>
    <t>昆山</t>
  </si>
  <si>
    <t>海宁</t>
  </si>
  <si>
    <t>永嘉</t>
  </si>
  <si>
    <t>湖州</t>
  </si>
  <si>
    <t>奉化</t>
  </si>
  <si>
    <t>临安</t>
  </si>
  <si>
    <t>九寨沟</t>
  </si>
  <si>
    <t>日喀则</t>
  </si>
  <si>
    <t>迪庆</t>
  </si>
  <si>
    <t>都江堰</t>
  </si>
  <si>
    <t>峨眉山</t>
  </si>
  <si>
    <t>常熟</t>
  </si>
  <si>
    <t>伊犁</t>
  </si>
  <si>
    <t>银川</t>
  </si>
  <si>
    <t>兰州</t>
  </si>
  <si>
    <t>呼和浩特</t>
  </si>
  <si>
    <t>平遥</t>
  </si>
  <si>
    <t>太原</t>
  </si>
  <si>
    <t>林芝</t>
  </si>
  <si>
    <t>喀什市</t>
  </si>
  <si>
    <t>延安</t>
  </si>
  <si>
    <t>咸阳</t>
  </si>
  <si>
    <t>宝鸡</t>
  </si>
  <si>
    <t>铜川</t>
  </si>
  <si>
    <t>华阴</t>
  </si>
  <si>
    <t>西宁</t>
  </si>
  <si>
    <t>黄陵</t>
  </si>
  <si>
    <t>韩城</t>
  </si>
  <si>
    <t>汉中</t>
  </si>
  <si>
    <t>岐山</t>
  </si>
  <si>
    <t>格尔木</t>
  </si>
  <si>
    <t>灵石</t>
  </si>
  <si>
    <t>介休</t>
  </si>
  <si>
    <t>大同</t>
  </si>
  <si>
    <t>长治</t>
  </si>
  <si>
    <t>临汾</t>
  </si>
  <si>
    <t>运城</t>
  </si>
  <si>
    <t>包头</t>
  </si>
  <si>
    <t>曲阜</t>
  </si>
  <si>
    <t>济南</t>
  </si>
  <si>
    <t>秦皇岛</t>
  </si>
  <si>
    <t>齐齐哈尔</t>
  </si>
  <si>
    <t>牡丹江</t>
  </si>
  <si>
    <t>北安</t>
  </si>
  <si>
    <t>漠河</t>
  </si>
  <si>
    <t>虎林</t>
  </si>
  <si>
    <t>鸡西</t>
  </si>
  <si>
    <t>长春</t>
  </si>
  <si>
    <t>吉林</t>
  </si>
  <si>
    <t>集安</t>
  </si>
  <si>
    <t>敦化</t>
  </si>
  <si>
    <t>克拉玛依</t>
  </si>
  <si>
    <t>新西伯利亚</t>
  </si>
  <si>
    <t>安康</t>
  </si>
  <si>
    <t>阿克苏</t>
  </si>
  <si>
    <t>阿勒泰</t>
  </si>
  <si>
    <t>阿姆斯特丹</t>
  </si>
  <si>
    <t>安庆</t>
  </si>
  <si>
    <t>鞍山</t>
  </si>
  <si>
    <t>安顺</t>
  </si>
  <si>
    <t>安溪</t>
  </si>
  <si>
    <t>安阳</t>
  </si>
  <si>
    <t>蚌埠</t>
  </si>
  <si>
    <t>保定</t>
  </si>
  <si>
    <t>玉溪</t>
  </si>
  <si>
    <t>北海</t>
  </si>
  <si>
    <t>巴黎</t>
  </si>
  <si>
    <t>柏林</t>
  </si>
  <si>
    <t>布鲁塞尔</t>
  </si>
  <si>
    <t>保山</t>
  </si>
  <si>
    <t>长白</t>
  </si>
  <si>
    <t>长白山</t>
  </si>
  <si>
    <t>常德</t>
  </si>
  <si>
    <t>赤峰</t>
  </si>
  <si>
    <t>长乐</t>
  </si>
  <si>
    <t>长崎</t>
  </si>
  <si>
    <t>长沙</t>
  </si>
  <si>
    <t>冲绳</t>
  </si>
  <si>
    <t>嵊泗</t>
  </si>
  <si>
    <t>广德</t>
  </si>
  <si>
    <t>常州</t>
  </si>
  <si>
    <t>滁州</t>
  </si>
  <si>
    <t>潮州</t>
  </si>
  <si>
    <t>沧州</t>
  </si>
  <si>
    <t>池州</t>
  </si>
  <si>
    <t>大阪</t>
  </si>
  <si>
    <t>迪拜</t>
  </si>
  <si>
    <t>丹东</t>
  </si>
  <si>
    <t>登封</t>
  </si>
  <si>
    <t>东莞</t>
  </si>
  <si>
    <t>东京</t>
  </si>
  <si>
    <t>大庆</t>
  </si>
  <si>
    <t>东营</t>
  </si>
  <si>
    <t>德阳</t>
  </si>
  <si>
    <t>丹阳</t>
  </si>
  <si>
    <t>恩施</t>
  </si>
  <si>
    <t>福鼎</t>
  </si>
  <si>
    <t>福冈</t>
  </si>
  <si>
    <t>法兰克福</t>
  </si>
  <si>
    <t>佛山</t>
  </si>
  <si>
    <t>抚顺</t>
  </si>
  <si>
    <t>釜山</t>
  </si>
  <si>
    <t>阜新</t>
  </si>
  <si>
    <t>富蕴</t>
  </si>
  <si>
    <t>阜阳</t>
  </si>
  <si>
    <t>福州</t>
  </si>
  <si>
    <t>哥本哈根</t>
  </si>
  <si>
    <t>广岛</t>
  </si>
  <si>
    <t>冈山</t>
  </si>
  <si>
    <t>广元</t>
  </si>
  <si>
    <t>赣州</t>
  </si>
  <si>
    <t>惠安</t>
  </si>
  <si>
    <t>横滨</t>
  </si>
  <si>
    <t>淮北</t>
  </si>
  <si>
    <t>首尔</t>
  </si>
  <si>
    <t>邯郸</t>
  </si>
  <si>
    <t>赫尔辛基</t>
  </si>
  <si>
    <t>合肥</t>
  </si>
  <si>
    <t>黑河</t>
  </si>
  <si>
    <t>怀化</t>
  </si>
  <si>
    <t>哈密市</t>
  </si>
  <si>
    <t>河内</t>
  </si>
  <si>
    <t>淮南</t>
  </si>
  <si>
    <t>衡水</t>
  </si>
  <si>
    <t>鹤山</t>
  </si>
  <si>
    <t>黄石</t>
  </si>
  <si>
    <t>华沙</t>
  </si>
  <si>
    <t>衡阳</t>
  </si>
  <si>
    <t>惠州</t>
  </si>
  <si>
    <t>胡志明市</t>
  </si>
  <si>
    <t>金边</t>
  </si>
  <si>
    <t>加德满都</t>
  </si>
  <si>
    <t>景德镇</t>
  </si>
  <si>
    <t>基辅</t>
  </si>
  <si>
    <t>井冈山</t>
  </si>
  <si>
    <t>金华</t>
  </si>
  <si>
    <t>景洪</t>
  </si>
  <si>
    <t>蓬莱</t>
  </si>
  <si>
    <t>施秉</t>
  </si>
  <si>
    <t>旧金山</t>
  </si>
  <si>
    <t>吉隆坡</t>
  </si>
  <si>
    <t>江门</t>
  </si>
  <si>
    <t>佳木斯</t>
  </si>
  <si>
    <t>济宁</t>
  </si>
  <si>
    <t>固原</t>
  </si>
  <si>
    <t>江阴</t>
  </si>
  <si>
    <t>嘉峪关</t>
  </si>
  <si>
    <t>锦州</t>
  </si>
  <si>
    <t>荆州</t>
  </si>
  <si>
    <t>库车</t>
  </si>
  <si>
    <t>库尔勒</t>
  </si>
  <si>
    <t>开封</t>
  </si>
  <si>
    <t>开罗</t>
  </si>
  <si>
    <t>凯里</t>
  </si>
  <si>
    <t>开平</t>
  </si>
  <si>
    <t>伦敦</t>
  </si>
  <si>
    <t>罗定</t>
  </si>
  <si>
    <t>廊坊</t>
  </si>
  <si>
    <t>龙海</t>
  </si>
  <si>
    <t>罗马</t>
  </si>
  <si>
    <t>庐山</t>
  </si>
  <si>
    <t>乐山</t>
  </si>
  <si>
    <t>丽水</t>
  </si>
  <si>
    <t>洛杉矶</t>
  </si>
  <si>
    <t>龙岩</t>
  </si>
  <si>
    <t>洛阳</t>
  </si>
  <si>
    <t>辽阳</t>
  </si>
  <si>
    <t>连云港</t>
  </si>
  <si>
    <t>柳州</t>
  </si>
  <si>
    <t>泸州</t>
  </si>
  <si>
    <t>马德里</t>
  </si>
  <si>
    <t>墨尔本</t>
  </si>
  <si>
    <t>曼谷</t>
  </si>
  <si>
    <t>名古屋</t>
  </si>
  <si>
    <t>米兰</t>
  </si>
  <si>
    <t>慕尼黑</t>
  </si>
  <si>
    <t>马尼拉</t>
  </si>
  <si>
    <t>德宏</t>
  </si>
  <si>
    <t>莫斯科</t>
  </si>
  <si>
    <t>绵阳</t>
  </si>
  <si>
    <t>海晏</t>
  </si>
  <si>
    <t>隆化</t>
  </si>
  <si>
    <t>南安</t>
  </si>
  <si>
    <t>宁波</t>
  </si>
  <si>
    <t>南昌</t>
  </si>
  <si>
    <t>南充</t>
  </si>
  <si>
    <t>宁德</t>
  </si>
  <si>
    <t>南宁</t>
  </si>
  <si>
    <t>南阳</t>
  </si>
  <si>
    <t>盘锦</t>
  </si>
  <si>
    <t>平凉</t>
  </si>
  <si>
    <t>普宁</t>
  </si>
  <si>
    <t>平潭</t>
  </si>
  <si>
    <t>凭祥</t>
  </si>
  <si>
    <t>黟县</t>
  </si>
  <si>
    <t>庆阳</t>
  </si>
  <si>
    <t>泉州</t>
  </si>
  <si>
    <t>衢州</t>
  </si>
  <si>
    <t>瑞安</t>
  </si>
  <si>
    <t>仁川</t>
  </si>
  <si>
    <t>上饶</t>
  </si>
  <si>
    <t>瑞丽</t>
  </si>
  <si>
    <t>圣保罗</t>
  </si>
  <si>
    <t>斯德哥尔摩</t>
  </si>
  <si>
    <t>绥芬河</t>
  </si>
  <si>
    <t>韶关</t>
  </si>
  <si>
    <t>神户</t>
  </si>
  <si>
    <t>石河子</t>
  </si>
  <si>
    <t>石家庄</t>
  </si>
  <si>
    <t>石林</t>
  </si>
  <si>
    <t>苏黎世</t>
  </si>
  <si>
    <t>三门峡</t>
  </si>
  <si>
    <t>三明</t>
  </si>
  <si>
    <t>四平</t>
  </si>
  <si>
    <t>商丘</t>
  </si>
  <si>
    <t>泗水</t>
  </si>
  <si>
    <t>石狮</t>
  </si>
  <si>
    <t>韶山</t>
  </si>
  <si>
    <t>汕头</t>
  </si>
  <si>
    <t>邵武</t>
  </si>
  <si>
    <t>沙县</t>
  </si>
  <si>
    <t>沈阳</t>
  </si>
  <si>
    <t>十堰</t>
  </si>
  <si>
    <t>泰安</t>
  </si>
  <si>
    <t>通化</t>
  </si>
  <si>
    <t>通辽</t>
  </si>
  <si>
    <t>铜陵</t>
  </si>
  <si>
    <t>桐庐</t>
  </si>
  <si>
    <t>多伦多</t>
  </si>
  <si>
    <t>特拉维夫</t>
  </si>
  <si>
    <t>天水</t>
  </si>
  <si>
    <t>唐山</t>
  </si>
  <si>
    <t>天台</t>
  </si>
  <si>
    <t>五大连池</t>
  </si>
  <si>
    <t>潍坊</t>
  </si>
  <si>
    <t>温哥华</t>
  </si>
  <si>
    <t>武汉</t>
  </si>
  <si>
    <t>芜湖</t>
  </si>
  <si>
    <t>威海</t>
  </si>
  <si>
    <t>乌兰巴托</t>
  </si>
  <si>
    <t>乌兰浩特</t>
  </si>
  <si>
    <t>永安</t>
  </si>
  <si>
    <t>万象</t>
  </si>
  <si>
    <t>婺源</t>
  </si>
  <si>
    <t>温州</t>
  </si>
  <si>
    <t>梧州</t>
  </si>
  <si>
    <t>西昌</t>
  </si>
  <si>
    <t>新德里</t>
  </si>
  <si>
    <t>襄阳</t>
  </si>
  <si>
    <t>夏河</t>
  </si>
  <si>
    <t>兴隆</t>
  </si>
  <si>
    <t>锡林浩特</t>
  </si>
  <si>
    <t>悉尼</t>
  </si>
  <si>
    <t>新乡</t>
  </si>
  <si>
    <t>歙县</t>
  </si>
  <si>
    <t>信阳</t>
  </si>
  <si>
    <t>西雅图</t>
  </si>
  <si>
    <t>徐州</t>
  </si>
  <si>
    <t>忻州</t>
  </si>
  <si>
    <t>宜宾</t>
  </si>
  <si>
    <t>宜昌</t>
  </si>
  <si>
    <t>伊春</t>
  </si>
  <si>
    <t>宜春</t>
  </si>
  <si>
    <t>宿州</t>
  </si>
  <si>
    <t>仰光</t>
  </si>
  <si>
    <t>延吉</t>
  </si>
  <si>
    <t>雅加达</t>
  </si>
  <si>
    <t>榆林</t>
  </si>
  <si>
    <t>伊宁市</t>
  </si>
  <si>
    <t>伊斯坦布尔</t>
  </si>
  <si>
    <t>烟台</t>
  </si>
  <si>
    <t>鹰潭</t>
  </si>
  <si>
    <t>义乌</t>
  </si>
  <si>
    <t>宜兴</t>
  </si>
  <si>
    <t>岳阳</t>
  </si>
  <si>
    <t>余姚</t>
  </si>
  <si>
    <t>淄博</t>
  </si>
  <si>
    <t>自贡</t>
  </si>
  <si>
    <t>遵化</t>
  </si>
  <si>
    <t>湛江</t>
  </si>
  <si>
    <t>诸暨</t>
  </si>
  <si>
    <t>芝加哥</t>
  </si>
  <si>
    <t>张家口</t>
  </si>
  <si>
    <t>驻马店</t>
  </si>
  <si>
    <t>肇庆</t>
  </si>
  <si>
    <t>中山</t>
  </si>
  <si>
    <t>昭通</t>
  </si>
  <si>
    <t>中卫</t>
  </si>
  <si>
    <t>遵义</t>
  </si>
  <si>
    <t>郑州</t>
  </si>
  <si>
    <t>漳州</t>
  </si>
  <si>
    <t>承德</t>
  </si>
  <si>
    <t>临沂</t>
  </si>
  <si>
    <t>富山</t>
  </si>
  <si>
    <t>嘉兴</t>
  </si>
  <si>
    <t>昌都</t>
  </si>
  <si>
    <t>淮安</t>
  </si>
  <si>
    <t>台州</t>
  </si>
  <si>
    <t>泰州</t>
  </si>
  <si>
    <t>桐乡</t>
  </si>
  <si>
    <t>海盐</t>
  </si>
  <si>
    <t>仙台</t>
  </si>
  <si>
    <t>福岛</t>
  </si>
  <si>
    <t>巢湖</t>
  </si>
  <si>
    <t>嘉善</t>
  </si>
  <si>
    <t>兰溪</t>
  </si>
  <si>
    <t>湘潭</t>
  </si>
  <si>
    <t>漳平</t>
  </si>
  <si>
    <t>株洲</t>
  </si>
  <si>
    <t>新余</t>
  </si>
  <si>
    <t>六盘水</t>
  </si>
  <si>
    <t>南平</t>
  </si>
  <si>
    <t>郴州</t>
  </si>
  <si>
    <t>枣庄</t>
  </si>
  <si>
    <t>台北</t>
  </si>
  <si>
    <t>温岭</t>
  </si>
  <si>
    <t>张家港</t>
  </si>
  <si>
    <t>芭堤雅</t>
  </si>
  <si>
    <t>清迈</t>
  </si>
  <si>
    <t>槟城</t>
  </si>
  <si>
    <t>海参崴</t>
  </si>
  <si>
    <t>德黑兰</t>
  </si>
  <si>
    <t>纽约</t>
  </si>
  <si>
    <t>布达佩斯</t>
  </si>
  <si>
    <t>札幌</t>
  </si>
  <si>
    <t>清莱</t>
  </si>
  <si>
    <t>维也纳</t>
  </si>
  <si>
    <t>缙云</t>
  </si>
  <si>
    <t>太仓</t>
  </si>
  <si>
    <t>神农架</t>
  </si>
  <si>
    <t>建德</t>
  </si>
  <si>
    <t>安吉</t>
  </si>
  <si>
    <t>香格里拉</t>
  </si>
  <si>
    <t>酒泉</t>
  </si>
  <si>
    <t>张掖</t>
  </si>
  <si>
    <t>武威</t>
  </si>
  <si>
    <t>卢森堡</t>
  </si>
  <si>
    <t>日内瓦</t>
  </si>
  <si>
    <t>莆田</t>
  </si>
  <si>
    <t>伊尔库茨克</t>
  </si>
  <si>
    <t>衡山</t>
  </si>
  <si>
    <t>奥克兰</t>
  </si>
  <si>
    <t>堪培拉</t>
  </si>
  <si>
    <t>布里斯班</t>
  </si>
  <si>
    <t>珀斯</t>
  </si>
  <si>
    <t>开普敦</t>
  </si>
  <si>
    <t>约翰内斯堡</t>
  </si>
  <si>
    <t>佛罗伦萨</t>
  </si>
  <si>
    <t>威尼斯</t>
  </si>
  <si>
    <t>墨西哥城</t>
  </si>
  <si>
    <t>阳江</t>
  </si>
  <si>
    <t>河源</t>
  </si>
  <si>
    <t>盱眙</t>
  </si>
  <si>
    <t>启东</t>
  </si>
  <si>
    <t>圣地亚哥</t>
  </si>
  <si>
    <t>盐湖城</t>
  </si>
  <si>
    <t>达拉斯</t>
  </si>
  <si>
    <t>爱丁堡</t>
  </si>
  <si>
    <t>科隆</t>
  </si>
  <si>
    <t>雅典</t>
  </si>
  <si>
    <t>马赛</t>
  </si>
  <si>
    <t>里昂</t>
  </si>
  <si>
    <t>海牙</t>
  </si>
  <si>
    <t>格拉纳达</t>
  </si>
  <si>
    <t>高雄</t>
  </si>
  <si>
    <t>牛津</t>
  </si>
  <si>
    <t>曼彻斯特</t>
  </si>
  <si>
    <t>巴厘岛</t>
  </si>
  <si>
    <t>孟买</t>
  </si>
  <si>
    <t>普吉岛</t>
  </si>
  <si>
    <t>凯恩斯</t>
  </si>
  <si>
    <t>台山</t>
  </si>
  <si>
    <t>卢克索</t>
  </si>
  <si>
    <t>乐清</t>
  </si>
  <si>
    <t>京都</t>
  </si>
  <si>
    <t>鹿儿岛</t>
  </si>
  <si>
    <t>济州市</t>
  </si>
  <si>
    <t>光州</t>
  </si>
  <si>
    <t>萨尔茨堡</t>
  </si>
  <si>
    <t>日惹</t>
  </si>
  <si>
    <t>广汉</t>
  </si>
  <si>
    <t>关岛</t>
  </si>
  <si>
    <t>东阳</t>
  </si>
  <si>
    <t>加尔各答</t>
  </si>
  <si>
    <t>夏威夷·火奴鲁鲁</t>
  </si>
  <si>
    <t>蒙特利尔</t>
  </si>
  <si>
    <t>渥太华</t>
  </si>
  <si>
    <t>卡尔加里</t>
  </si>
  <si>
    <t>杜塞尔多夫</t>
  </si>
  <si>
    <t>汉堡</t>
  </si>
  <si>
    <t>斯图加特</t>
  </si>
  <si>
    <t>阿布扎比</t>
  </si>
  <si>
    <t>里约热内卢</t>
  </si>
  <si>
    <t>匹兹堡</t>
  </si>
  <si>
    <t>尼斯</t>
  </si>
  <si>
    <t>格拉斯哥</t>
  </si>
  <si>
    <t>毛里求斯</t>
  </si>
  <si>
    <t>维尔纽斯</t>
  </si>
  <si>
    <t>楠迪</t>
  </si>
  <si>
    <t>索非亚</t>
  </si>
  <si>
    <t>圣彼得堡</t>
  </si>
  <si>
    <t>函馆</t>
  </si>
  <si>
    <t>哥德堡</t>
  </si>
  <si>
    <t>卡萨布兰卡</t>
  </si>
  <si>
    <t>科伦坡</t>
  </si>
  <si>
    <t>坎昆</t>
  </si>
  <si>
    <t>蒙巴萨</t>
  </si>
  <si>
    <t>卑尔根</t>
  </si>
  <si>
    <t>波尔图</t>
  </si>
  <si>
    <t>奥斯陆</t>
  </si>
  <si>
    <t>雷克雅未克</t>
  </si>
  <si>
    <t>科克</t>
  </si>
  <si>
    <t>荣成</t>
  </si>
  <si>
    <t>布里斯托尔</t>
  </si>
  <si>
    <t>惠灵顿</t>
  </si>
  <si>
    <t>明斯克</t>
  </si>
  <si>
    <t>凤凰</t>
  </si>
  <si>
    <t>延边</t>
  </si>
  <si>
    <t>仙居</t>
  </si>
  <si>
    <t>罗平</t>
  </si>
  <si>
    <t>阳朔</t>
  </si>
  <si>
    <t>新昌</t>
  </si>
  <si>
    <t>英德</t>
  </si>
  <si>
    <t>吴桥</t>
  </si>
  <si>
    <t>新沂</t>
  </si>
  <si>
    <t>鄯善</t>
  </si>
  <si>
    <t>阳泉</t>
  </si>
  <si>
    <t>滕州</t>
  </si>
  <si>
    <t>湘乡</t>
  </si>
  <si>
    <t>娄底</t>
  </si>
  <si>
    <t>新化</t>
  </si>
  <si>
    <t>溆浦</t>
  </si>
  <si>
    <t>和平</t>
  </si>
  <si>
    <t>浦江</t>
  </si>
  <si>
    <t>吉安</t>
  </si>
  <si>
    <t>兴国</t>
  </si>
  <si>
    <t>咸宁</t>
  </si>
  <si>
    <t>乐昌</t>
  </si>
  <si>
    <t>耒阳</t>
  </si>
  <si>
    <t>黄梅</t>
  </si>
  <si>
    <t>永修</t>
  </si>
  <si>
    <t>桐城</t>
  </si>
  <si>
    <t>太湖</t>
  </si>
  <si>
    <t>邢台</t>
  </si>
  <si>
    <t>沙河市</t>
  </si>
  <si>
    <t>鹤壁</t>
  </si>
  <si>
    <t>兴宁</t>
  </si>
  <si>
    <t>丰顺</t>
  </si>
  <si>
    <t>揭阳</t>
  </si>
  <si>
    <t>巩义</t>
  </si>
  <si>
    <t>武义</t>
  </si>
  <si>
    <t>永康</t>
  </si>
  <si>
    <t>青田</t>
  </si>
  <si>
    <t>扶余</t>
  </si>
  <si>
    <t>海城</t>
  </si>
  <si>
    <t>瓦房店</t>
  </si>
  <si>
    <t>大石桥</t>
  </si>
  <si>
    <t>陇西</t>
  </si>
  <si>
    <t>荥阳</t>
  </si>
  <si>
    <t>永州</t>
  </si>
  <si>
    <t>全州</t>
  </si>
  <si>
    <t>龙游</t>
  </si>
  <si>
    <t>都匀</t>
  </si>
  <si>
    <t>东乡</t>
  </si>
  <si>
    <t>樟树</t>
  </si>
  <si>
    <t>玉屏</t>
  </si>
  <si>
    <t>桐梓</t>
  </si>
  <si>
    <t>宣威</t>
  </si>
  <si>
    <t>曲靖</t>
  </si>
  <si>
    <t>镇远</t>
  </si>
  <si>
    <t>祁东</t>
  </si>
  <si>
    <t>东安</t>
  </si>
  <si>
    <t>鄂州</t>
  </si>
  <si>
    <t>古田</t>
  </si>
  <si>
    <t>江山</t>
  </si>
  <si>
    <t>玉山</t>
  </si>
  <si>
    <t>宁国</t>
  </si>
  <si>
    <t>宣城</t>
  </si>
  <si>
    <t>当涂</t>
  </si>
  <si>
    <t>绩溪</t>
  </si>
  <si>
    <t>宁乡</t>
  </si>
  <si>
    <t>繁昌</t>
  </si>
  <si>
    <t>定西</t>
  </si>
  <si>
    <t>灵宝</t>
  </si>
  <si>
    <t>马鞍山</t>
  </si>
  <si>
    <t>祁门</t>
  </si>
  <si>
    <t>渭南</t>
  </si>
  <si>
    <t>海阳</t>
  </si>
  <si>
    <t>莱阳</t>
  </si>
  <si>
    <t>高密</t>
  </si>
  <si>
    <t>胶州</t>
  </si>
  <si>
    <t>青州</t>
  </si>
  <si>
    <t>公主岭</t>
  </si>
  <si>
    <t>铁岭</t>
  </si>
  <si>
    <t>葫芦岛</t>
  </si>
  <si>
    <t>兴城</t>
  </si>
  <si>
    <t>昌黎</t>
  </si>
  <si>
    <t>滦县</t>
  </si>
  <si>
    <t>江油</t>
  </si>
  <si>
    <t>勉县</t>
  </si>
  <si>
    <t>邓州</t>
  </si>
  <si>
    <t>汝州</t>
  </si>
  <si>
    <t>霸州</t>
  </si>
  <si>
    <t>任丘</t>
  </si>
  <si>
    <t>肃宁</t>
  </si>
  <si>
    <t>聊城</t>
  </si>
  <si>
    <t>梁山</t>
  </si>
  <si>
    <t>菏泽</t>
  </si>
  <si>
    <t>潢川</t>
  </si>
  <si>
    <t>亳州</t>
  </si>
  <si>
    <t>麻城</t>
  </si>
  <si>
    <t>蕲春</t>
  </si>
  <si>
    <t>舒城</t>
  </si>
  <si>
    <t>满洲里</t>
  </si>
  <si>
    <t>濉溪</t>
  </si>
  <si>
    <t>漯河</t>
  </si>
  <si>
    <t>定州</t>
  </si>
  <si>
    <t>晋城</t>
  </si>
  <si>
    <t>焦作</t>
  </si>
  <si>
    <t>许昌</t>
  </si>
  <si>
    <t>侯马</t>
  </si>
  <si>
    <t>攀枝花</t>
  </si>
  <si>
    <t>广安</t>
  </si>
  <si>
    <t>阳春</t>
  </si>
  <si>
    <t>茂名</t>
  </si>
  <si>
    <t>日照</t>
  </si>
  <si>
    <t>长兴</t>
  </si>
  <si>
    <t>吉首</t>
  </si>
  <si>
    <t>邵阳</t>
  </si>
  <si>
    <t>玉林</t>
  </si>
  <si>
    <t>独山</t>
  </si>
  <si>
    <t>梅河口</t>
  </si>
  <si>
    <t>白城</t>
  </si>
  <si>
    <t>随州</t>
  </si>
  <si>
    <t>平泉</t>
  </si>
  <si>
    <t>荆门</t>
  </si>
  <si>
    <t>益阳</t>
  </si>
  <si>
    <t>绥化</t>
  </si>
  <si>
    <t>乌海</t>
  </si>
  <si>
    <t>扎兰屯</t>
  </si>
  <si>
    <t>兴义</t>
  </si>
  <si>
    <t>百色</t>
  </si>
  <si>
    <t>眉山</t>
  </si>
  <si>
    <t>清原</t>
  </si>
  <si>
    <t>本溪</t>
  </si>
  <si>
    <t>宁蒗</t>
  </si>
  <si>
    <t>箱根</t>
  </si>
  <si>
    <t>岐阜市</t>
  </si>
  <si>
    <t>高知</t>
  </si>
  <si>
    <t>石垣</t>
  </si>
  <si>
    <t>奈良</t>
  </si>
  <si>
    <t>静冈</t>
  </si>
  <si>
    <t>新奥尔良</t>
  </si>
  <si>
    <t>奥兰多</t>
  </si>
  <si>
    <t>基韦斯特</t>
  </si>
  <si>
    <t>巴斯</t>
  </si>
  <si>
    <t>圣巴巴拉</t>
  </si>
  <si>
    <t>图森</t>
  </si>
  <si>
    <t>圣安东尼奥</t>
  </si>
  <si>
    <t>剑桥</t>
  </si>
  <si>
    <t>诺丁汉</t>
  </si>
  <si>
    <t>盐城</t>
  </si>
  <si>
    <t>宁海</t>
  </si>
  <si>
    <t>平湖</t>
  </si>
  <si>
    <t>马累</t>
  </si>
  <si>
    <t>慈溪</t>
  </si>
  <si>
    <t>临海</t>
  </si>
  <si>
    <t>黄金海岸</t>
  </si>
  <si>
    <t>嵊州</t>
  </si>
  <si>
    <t>瓦莱塔</t>
  </si>
  <si>
    <t>耶路撒冷</t>
  </si>
  <si>
    <t>伊兹密尔</t>
  </si>
  <si>
    <t>稻城</t>
  </si>
  <si>
    <t>仪征</t>
  </si>
  <si>
    <t>兰卡威</t>
  </si>
  <si>
    <t>皮皮岛</t>
  </si>
  <si>
    <t>苏梅岛</t>
  </si>
  <si>
    <t>里斯本</t>
  </si>
  <si>
    <t>濮阳</t>
  </si>
  <si>
    <t>达州</t>
  </si>
  <si>
    <t>金奈</t>
  </si>
  <si>
    <t>临沧</t>
  </si>
  <si>
    <t>宿务</t>
  </si>
  <si>
    <t>博洛尼亚</t>
  </si>
  <si>
    <t>阿德莱德</t>
  </si>
  <si>
    <t>汉诺威</t>
  </si>
  <si>
    <t>那不勒斯</t>
  </si>
  <si>
    <t>伯明翰</t>
  </si>
  <si>
    <t>大分</t>
  </si>
  <si>
    <t>大邱</t>
  </si>
  <si>
    <t>布拉格</t>
  </si>
  <si>
    <t>达尼丁</t>
  </si>
  <si>
    <t>营口</t>
  </si>
  <si>
    <t>临江</t>
  </si>
  <si>
    <t>松原</t>
  </si>
  <si>
    <t>沈丘</t>
  </si>
  <si>
    <t>奎屯</t>
  </si>
  <si>
    <t>营山</t>
  </si>
  <si>
    <t>红河</t>
  </si>
  <si>
    <t>文山县</t>
  </si>
  <si>
    <t>比萨</t>
  </si>
  <si>
    <t>塞维利亚</t>
  </si>
  <si>
    <t>瓦伦西亚</t>
  </si>
  <si>
    <t>岘港</t>
  </si>
  <si>
    <t>溧阳</t>
  </si>
  <si>
    <t>马拉喀什</t>
  </si>
  <si>
    <t>德清</t>
  </si>
  <si>
    <t>暹粒</t>
  </si>
  <si>
    <t>德州</t>
  </si>
  <si>
    <t>遂宁</t>
  </si>
  <si>
    <t>松潘</t>
  </si>
  <si>
    <t>连城</t>
  </si>
  <si>
    <t>怡保</t>
  </si>
  <si>
    <t>新山</t>
  </si>
  <si>
    <t>美娜多</t>
  </si>
  <si>
    <t>斗湖</t>
  </si>
  <si>
    <t>下龙市</t>
  </si>
  <si>
    <t>长滩岛</t>
  </si>
  <si>
    <t>龙目岛</t>
  </si>
  <si>
    <t>哥打京那巴鲁</t>
  </si>
  <si>
    <t>基洛纳</t>
  </si>
  <si>
    <t>甲米</t>
  </si>
  <si>
    <t>多特蒙德</t>
  </si>
  <si>
    <t>萨格勒布</t>
  </si>
  <si>
    <t>清远</t>
  </si>
  <si>
    <t>奥马哈</t>
  </si>
  <si>
    <t>恩平</t>
  </si>
  <si>
    <t>汕尾</t>
  </si>
  <si>
    <t>泰顺</t>
  </si>
  <si>
    <t>霍巴特</t>
  </si>
  <si>
    <t>莱芜</t>
  </si>
  <si>
    <t>晋中</t>
  </si>
  <si>
    <t>济源</t>
  </si>
  <si>
    <t>达沃</t>
  </si>
  <si>
    <t>里尔</t>
  </si>
  <si>
    <t>波兹南</t>
  </si>
  <si>
    <t>安图</t>
  </si>
  <si>
    <t>特鲁希略</t>
  </si>
  <si>
    <t>宿迁</t>
  </si>
  <si>
    <t>丰宁</t>
  </si>
  <si>
    <t>加帝夫</t>
  </si>
  <si>
    <t>万伦</t>
  </si>
  <si>
    <t>合艾</t>
  </si>
  <si>
    <t>滦平</t>
  </si>
  <si>
    <t>邦咯岛</t>
  </si>
  <si>
    <t>孝感</t>
  </si>
  <si>
    <t>河口</t>
  </si>
  <si>
    <t>高碑店</t>
  </si>
  <si>
    <t>怀仁</t>
  </si>
  <si>
    <t>宁武</t>
  </si>
  <si>
    <t>米易</t>
  </si>
  <si>
    <t>德昌</t>
  </si>
  <si>
    <t>汉源</t>
  </si>
  <si>
    <t>贵港</t>
  </si>
  <si>
    <t>赤壁</t>
  </si>
  <si>
    <t>涞源</t>
  </si>
  <si>
    <t>彰武</t>
  </si>
  <si>
    <t>石泉</t>
  </si>
  <si>
    <t>枣阳</t>
  </si>
  <si>
    <t>安陆</t>
  </si>
  <si>
    <t>枝江</t>
  </si>
  <si>
    <t>松滋</t>
  </si>
  <si>
    <t>慈利</t>
  </si>
  <si>
    <t>资阳</t>
  </si>
  <si>
    <t>绥中</t>
  </si>
  <si>
    <t>大安</t>
  </si>
  <si>
    <t>民丹岛</t>
  </si>
  <si>
    <t>五常</t>
  </si>
  <si>
    <t>蛟河</t>
  </si>
  <si>
    <t>隆昌</t>
  </si>
  <si>
    <t>绥棱</t>
  </si>
  <si>
    <t>内江</t>
  </si>
  <si>
    <t>绥阳</t>
  </si>
  <si>
    <t>鹤岗</t>
  </si>
  <si>
    <t>铁力</t>
  </si>
  <si>
    <t>三河</t>
  </si>
  <si>
    <t>玉田</t>
  </si>
  <si>
    <t>庄河</t>
  </si>
  <si>
    <t>阿尔山</t>
  </si>
  <si>
    <t>德惠</t>
  </si>
  <si>
    <t>亚布力</t>
  </si>
  <si>
    <t>海林</t>
  </si>
  <si>
    <t>靖远</t>
  </si>
  <si>
    <t>防城港</t>
  </si>
  <si>
    <t>淮滨</t>
  </si>
  <si>
    <t>浠水</t>
  </si>
  <si>
    <t>松山</t>
  </si>
  <si>
    <t>六安</t>
  </si>
  <si>
    <t>海螺沟</t>
  </si>
  <si>
    <t>荔波</t>
  </si>
  <si>
    <t>利兹</t>
  </si>
  <si>
    <t>科尼亚</t>
  </si>
  <si>
    <t>会安</t>
  </si>
  <si>
    <t>顺化</t>
  </si>
  <si>
    <t>芽庄</t>
  </si>
  <si>
    <t>卡利博</t>
  </si>
  <si>
    <t>下诺夫哥罗德</t>
  </si>
  <si>
    <t>坦佩雷</t>
  </si>
  <si>
    <t>小松</t>
  </si>
  <si>
    <t>晋江</t>
  </si>
  <si>
    <t>罗托鲁瓦</t>
  </si>
  <si>
    <t>腾冲</t>
  </si>
  <si>
    <t>滨州</t>
  </si>
  <si>
    <t>兴安县</t>
  </si>
  <si>
    <t>象山</t>
  </si>
  <si>
    <t>阿坝</t>
  </si>
  <si>
    <t>萍乡</t>
  </si>
  <si>
    <t>阿尔伯克基</t>
  </si>
  <si>
    <t>圣何塞</t>
  </si>
  <si>
    <t>萨克拉门托</t>
  </si>
  <si>
    <t>仙桃</t>
  </si>
  <si>
    <t>肥城</t>
  </si>
  <si>
    <t>龙里</t>
  </si>
  <si>
    <t>来宾</t>
  </si>
  <si>
    <t>南丹</t>
  </si>
  <si>
    <t>崇左</t>
  </si>
  <si>
    <t>钦州</t>
  </si>
  <si>
    <t>田阳</t>
  </si>
  <si>
    <t>田林</t>
  </si>
  <si>
    <t>师宗</t>
  </si>
  <si>
    <t>柞水</t>
  </si>
  <si>
    <t>洋县</t>
  </si>
  <si>
    <t>陇县</t>
  </si>
  <si>
    <t>景泰</t>
  </si>
  <si>
    <t>蒲城</t>
  </si>
  <si>
    <t>武乡</t>
  </si>
  <si>
    <t>襄垣</t>
  </si>
  <si>
    <t>正定</t>
  </si>
  <si>
    <t>武安</t>
  </si>
  <si>
    <t>延津</t>
  </si>
  <si>
    <t>修武</t>
  </si>
  <si>
    <t>高平</t>
  </si>
  <si>
    <t>沁阳</t>
  </si>
  <si>
    <t>孟津</t>
  </si>
  <si>
    <t>伊川</t>
  </si>
  <si>
    <t>鲁山</t>
  </si>
  <si>
    <t>南召</t>
  </si>
  <si>
    <t>宣汉</t>
  </si>
  <si>
    <t>和静</t>
  </si>
  <si>
    <t>渠县</t>
  </si>
  <si>
    <t>迁安</t>
  </si>
  <si>
    <t>卢龙</t>
  </si>
  <si>
    <t>涟源</t>
  </si>
  <si>
    <t>彝良</t>
  </si>
  <si>
    <t>大关</t>
  </si>
  <si>
    <t>盐津</t>
  </si>
  <si>
    <t>邵东</t>
  </si>
  <si>
    <t>会同</t>
  </si>
  <si>
    <t>灵川</t>
  </si>
  <si>
    <t>新兴</t>
  </si>
  <si>
    <t>蒙自</t>
  </si>
  <si>
    <t>建水</t>
  </si>
  <si>
    <t>安龙</t>
  </si>
  <si>
    <t>麻江</t>
  </si>
  <si>
    <t>福泉</t>
  </si>
  <si>
    <t>平安县</t>
  </si>
  <si>
    <t>永登</t>
  </si>
  <si>
    <t>临泽</t>
  </si>
  <si>
    <t>湟源</t>
  </si>
  <si>
    <t>刚察</t>
  </si>
  <si>
    <t>乌兰</t>
  </si>
  <si>
    <t>德令哈</t>
  </si>
  <si>
    <t>轮台</t>
  </si>
  <si>
    <t>蓬安</t>
  </si>
  <si>
    <t>金堂</t>
  </si>
  <si>
    <t>梓潼</t>
  </si>
  <si>
    <t>凤翔</t>
  </si>
  <si>
    <t>东山</t>
  </si>
  <si>
    <t>绵竹</t>
  </si>
  <si>
    <t>根河</t>
  </si>
  <si>
    <t>新安</t>
  </si>
  <si>
    <t>三台</t>
  </si>
  <si>
    <t>互助</t>
  </si>
  <si>
    <t>桦南</t>
  </si>
  <si>
    <t>尚志</t>
  </si>
  <si>
    <t>宁安</t>
  </si>
  <si>
    <t>梅州</t>
  </si>
  <si>
    <t>龙泉</t>
  </si>
  <si>
    <t>布鲁日</t>
  </si>
  <si>
    <t>因特拉肯</t>
  </si>
  <si>
    <t>利物浦</t>
  </si>
  <si>
    <t>周口</t>
  </si>
  <si>
    <t>平顶山</t>
  </si>
  <si>
    <t>芷江</t>
  </si>
  <si>
    <t>句容</t>
  </si>
  <si>
    <t>东台</t>
  </si>
  <si>
    <t>北九州</t>
  </si>
  <si>
    <t>阆中</t>
  </si>
  <si>
    <t>雅安</t>
  </si>
  <si>
    <t>斋浦尔</t>
  </si>
  <si>
    <t>西哈努克城</t>
  </si>
  <si>
    <t>布尔津</t>
  </si>
  <si>
    <t>博卡拉</t>
  </si>
  <si>
    <t>海德堡</t>
  </si>
  <si>
    <t>福森</t>
  </si>
  <si>
    <t>查塔努加</t>
  </si>
  <si>
    <t>汤斯维尔</t>
  </si>
  <si>
    <t>蔚山</t>
  </si>
  <si>
    <t>洛恩</t>
  </si>
  <si>
    <t>奥斯坦德</t>
  </si>
  <si>
    <t>尼亚加拉瀑布</t>
  </si>
  <si>
    <t>贾斯珀</t>
  </si>
  <si>
    <t>坎卢普斯</t>
  </si>
  <si>
    <t>利马索尔</t>
  </si>
  <si>
    <t>莱比锡</t>
  </si>
  <si>
    <t>吕德斯海姆</t>
  </si>
  <si>
    <t>埃文河畔斯特拉特福</t>
  </si>
  <si>
    <t>温德米尔</t>
  </si>
  <si>
    <t>约克</t>
  </si>
  <si>
    <t>圣托里尼</t>
  </si>
  <si>
    <t>瓦拉纳西</t>
  </si>
  <si>
    <t>锡耶纳</t>
  </si>
  <si>
    <t>金泽</t>
  </si>
  <si>
    <t>高山市</t>
  </si>
  <si>
    <t>庆州</t>
  </si>
  <si>
    <t>琅勃拉邦</t>
  </si>
  <si>
    <t>康提</t>
  </si>
  <si>
    <t>尼甘布</t>
  </si>
  <si>
    <t>非斯</t>
  </si>
  <si>
    <t>丹吉尔</t>
  </si>
  <si>
    <t>蒲甘</t>
  </si>
  <si>
    <t>库克山</t>
  </si>
  <si>
    <t>蒂阿瑙</t>
  </si>
  <si>
    <t>陶波</t>
  </si>
  <si>
    <t>马尔默</t>
  </si>
  <si>
    <t>厄勒布鲁</t>
  </si>
  <si>
    <t>华欣</t>
  </si>
  <si>
    <t>象岛</t>
  </si>
  <si>
    <t>费特希耶</t>
  </si>
  <si>
    <t>阿纳海姆</t>
  </si>
  <si>
    <t>劳德代尔堡</t>
  </si>
  <si>
    <t>大峡谷村</t>
  </si>
  <si>
    <t>迈阿密海滩</t>
  </si>
  <si>
    <t>蒙特雷郡</t>
  </si>
  <si>
    <t>佩吉</t>
  </si>
  <si>
    <t>大岛(夏威夷岛)</t>
  </si>
  <si>
    <t>朗塞斯顿</t>
  </si>
  <si>
    <t>新竹</t>
  </si>
  <si>
    <t>台南</t>
  </si>
  <si>
    <t>台东</t>
  </si>
  <si>
    <t>台中</t>
  </si>
  <si>
    <t>黎平</t>
  </si>
  <si>
    <t>南安普敦</t>
  </si>
  <si>
    <t>皇后镇</t>
  </si>
  <si>
    <t>寿光</t>
  </si>
  <si>
    <t>伊利</t>
  </si>
  <si>
    <t>奥尔良</t>
  </si>
  <si>
    <t>马尔代夫</t>
  </si>
  <si>
    <t>泗阳</t>
  </si>
  <si>
    <t>抚州</t>
  </si>
  <si>
    <t>黄冈</t>
  </si>
  <si>
    <t>白山</t>
  </si>
  <si>
    <t>巴彦淖尔</t>
  </si>
  <si>
    <t>尤金</t>
  </si>
  <si>
    <t>即墨</t>
  </si>
  <si>
    <t>湘西</t>
  </si>
  <si>
    <t>沂源</t>
  </si>
  <si>
    <t>莱州</t>
  </si>
  <si>
    <t>波德申</t>
  </si>
  <si>
    <t>福清</t>
  </si>
  <si>
    <t>贵溪</t>
  </si>
  <si>
    <t>天门</t>
  </si>
  <si>
    <t>楚雄市</t>
  </si>
  <si>
    <t>个旧</t>
  </si>
  <si>
    <t>海安</t>
  </si>
  <si>
    <t>平山</t>
  </si>
  <si>
    <t>玉环</t>
  </si>
  <si>
    <t>靖江</t>
  </si>
  <si>
    <t>德兴</t>
  </si>
  <si>
    <t>德钦</t>
  </si>
  <si>
    <t>邳州</t>
  </si>
  <si>
    <t>陆良</t>
  </si>
  <si>
    <t>连州</t>
  </si>
  <si>
    <t>阳山</t>
  </si>
  <si>
    <t>云浮</t>
  </si>
  <si>
    <t>孝义</t>
  </si>
  <si>
    <t>平度</t>
  </si>
  <si>
    <t>彬县</t>
  </si>
  <si>
    <t>龙口</t>
  </si>
  <si>
    <t>上杭</t>
  </si>
  <si>
    <t>福安</t>
  </si>
  <si>
    <t>长汀</t>
  </si>
  <si>
    <t>巴中</t>
  </si>
  <si>
    <t>东兴</t>
  </si>
  <si>
    <t>桂平</t>
  </si>
  <si>
    <t>河池</t>
  </si>
  <si>
    <t>瑞金</t>
  </si>
  <si>
    <t>宜都</t>
  </si>
  <si>
    <t>鄂尔多斯</t>
  </si>
  <si>
    <t>资兴</t>
  </si>
  <si>
    <t>临夏市</t>
  </si>
  <si>
    <t>钏路</t>
  </si>
  <si>
    <t>木浦</t>
  </si>
  <si>
    <t>东阿</t>
  </si>
  <si>
    <t>福克斯冰河</t>
  </si>
  <si>
    <t>普洱</t>
  </si>
  <si>
    <t>芒市</t>
  </si>
  <si>
    <t>靖边</t>
  </si>
  <si>
    <t>布拉迪斯拉发</t>
  </si>
  <si>
    <t>熊本</t>
  </si>
  <si>
    <t>纳格尔果德</t>
  </si>
  <si>
    <t>永城</t>
  </si>
  <si>
    <t>艾尔斯岩</t>
  </si>
  <si>
    <t>汉密尔顿岛</t>
  </si>
  <si>
    <t>里加</t>
  </si>
  <si>
    <t>曼德勒</t>
  </si>
  <si>
    <t>塞班岛</t>
  </si>
  <si>
    <t>巴拉望</t>
  </si>
  <si>
    <t>马埃岛</t>
  </si>
  <si>
    <t>考拉</t>
  </si>
  <si>
    <t>伊丽莎白港</t>
  </si>
  <si>
    <t>克鲁姆洛夫</t>
  </si>
  <si>
    <t>长野市</t>
  </si>
  <si>
    <t>甘孜</t>
  </si>
  <si>
    <t>高邮</t>
  </si>
  <si>
    <t>康定</t>
  </si>
  <si>
    <t>阳城</t>
  </si>
  <si>
    <t>香河</t>
  </si>
  <si>
    <t>山梨市</t>
  </si>
  <si>
    <t>潘切</t>
  </si>
  <si>
    <t>珲春</t>
  </si>
  <si>
    <t>如皋</t>
  </si>
  <si>
    <t>枞阳</t>
  </si>
  <si>
    <t>诸城</t>
  </si>
  <si>
    <t>陆丰</t>
  </si>
  <si>
    <t>贺州</t>
  </si>
  <si>
    <t>宜州</t>
  </si>
  <si>
    <t>潜江</t>
  </si>
  <si>
    <t>富良野</t>
  </si>
  <si>
    <t>博鳌</t>
  </si>
  <si>
    <t>宝应</t>
  </si>
  <si>
    <t>浏阳</t>
  </si>
  <si>
    <t>金斯顿</t>
  </si>
  <si>
    <t>查尔斯顿</t>
  </si>
  <si>
    <t>日光市</t>
  </si>
  <si>
    <t>尼科西亚</t>
  </si>
  <si>
    <t>车里雅宾斯克</t>
  </si>
  <si>
    <t>叶卡捷琳堡</t>
  </si>
  <si>
    <t>石嘴山</t>
  </si>
  <si>
    <t>弥勒</t>
  </si>
  <si>
    <t>千叶</t>
  </si>
  <si>
    <t>佐贺</t>
  </si>
  <si>
    <t>千岁</t>
  </si>
  <si>
    <t>呼伦贝尔</t>
  </si>
  <si>
    <t>薄荷岛</t>
  </si>
  <si>
    <t>旭川</t>
  </si>
  <si>
    <t>安德内斯</t>
  </si>
  <si>
    <t>青森</t>
  </si>
  <si>
    <t>安娜堡</t>
  </si>
  <si>
    <t>阿斯托里亚</t>
  </si>
  <si>
    <t>阿姆利则</t>
  </si>
  <si>
    <t>别府</t>
  </si>
  <si>
    <t>布尔萨</t>
  </si>
  <si>
    <t>嘉义</t>
  </si>
  <si>
    <t>杜马盖地</t>
  </si>
  <si>
    <t>占碑</t>
  </si>
  <si>
    <t>大叻</t>
  </si>
  <si>
    <t>摩尔曼斯克</t>
  </si>
  <si>
    <t>呵叻</t>
  </si>
  <si>
    <t>莫斯塔尔</t>
  </si>
  <si>
    <t>奥克斯纳德</t>
  </si>
  <si>
    <t>屏东</t>
  </si>
  <si>
    <t>巴色</t>
  </si>
  <si>
    <t>富国岛</t>
  </si>
  <si>
    <t>普拉兰岛</t>
  </si>
  <si>
    <t>南纪白浜</t>
  </si>
  <si>
    <t>圣玛丽亚</t>
  </si>
  <si>
    <t>水原</t>
  </si>
  <si>
    <t>设拉子</t>
  </si>
  <si>
    <t>高松</t>
  </si>
  <si>
    <t>素可泰</t>
  </si>
  <si>
    <t>提马鲁</t>
  </si>
  <si>
    <t>鸟取</t>
  </si>
  <si>
    <t>乌兰乌德</t>
  </si>
  <si>
    <t>索维拉</t>
  </si>
  <si>
    <t>夜丰颂</t>
  </si>
  <si>
    <t>晋州</t>
  </si>
  <si>
    <t>海防</t>
  </si>
  <si>
    <t>花莲</t>
  </si>
  <si>
    <t>爱达荷福尔斯</t>
  </si>
  <si>
    <t>因佛卡吉尔</t>
  </si>
  <si>
    <t>金门</t>
  </si>
  <si>
    <t>肯普西</t>
  </si>
  <si>
    <t>黎牙实比</t>
  </si>
  <si>
    <t>默塞德</t>
  </si>
  <si>
    <t>默里姆布拉</t>
  </si>
  <si>
    <t>爱知郡</t>
  </si>
  <si>
    <t>基督城</t>
  </si>
  <si>
    <t>乌兰察布</t>
  </si>
  <si>
    <t>邹城</t>
  </si>
  <si>
    <t>龙胜</t>
  </si>
  <si>
    <t>南投</t>
  </si>
  <si>
    <t>北川</t>
  </si>
  <si>
    <t>大新</t>
  </si>
  <si>
    <t>平阳</t>
  </si>
  <si>
    <t>昌吉市</t>
  </si>
  <si>
    <t>沙美岛</t>
  </si>
  <si>
    <t>平邑</t>
  </si>
  <si>
    <t>凉山</t>
  </si>
  <si>
    <t>平南</t>
  </si>
  <si>
    <t>马尔康</t>
  </si>
  <si>
    <t>资源</t>
  </si>
  <si>
    <t>赤水</t>
  </si>
  <si>
    <t>林州</t>
  </si>
  <si>
    <t>泸定</t>
  </si>
  <si>
    <t>彭州</t>
  </si>
  <si>
    <t>商洛</t>
  </si>
  <si>
    <t>平定</t>
  </si>
  <si>
    <t>邛崃</t>
  </si>
  <si>
    <t>乳山</t>
  </si>
  <si>
    <t>如东</t>
  </si>
  <si>
    <t>三门</t>
  </si>
  <si>
    <t>海门</t>
  </si>
  <si>
    <t>汨罗</t>
  </si>
  <si>
    <t>佛坪</t>
  </si>
  <si>
    <t>盖州</t>
  </si>
  <si>
    <t>桃园</t>
  </si>
  <si>
    <t>磐安</t>
  </si>
  <si>
    <t>和龙</t>
  </si>
  <si>
    <t>射洪</t>
  </si>
  <si>
    <t>锡林郭勒盟</t>
  </si>
  <si>
    <t>兴化</t>
  </si>
  <si>
    <t>东港</t>
  </si>
  <si>
    <t>玉树县</t>
  </si>
  <si>
    <t>美奈</t>
  </si>
  <si>
    <t>开化</t>
  </si>
  <si>
    <t>吴忠</t>
  </si>
  <si>
    <t>海西</t>
  </si>
  <si>
    <t>章丘</t>
  </si>
  <si>
    <t>元阳</t>
  </si>
  <si>
    <t>长泰</t>
  </si>
  <si>
    <t>扶风</t>
  </si>
  <si>
    <t>天全</t>
  </si>
  <si>
    <t>涿州</t>
  </si>
  <si>
    <t>荔浦</t>
  </si>
  <si>
    <t>宜兰</t>
  </si>
  <si>
    <t>洪湖</t>
  </si>
  <si>
    <t>仁怀</t>
  </si>
  <si>
    <t>四会</t>
  </si>
  <si>
    <t>二连浩特</t>
  </si>
  <si>
    <t>沂水</t>
  </si>
  <si>
    <t>吕梁</t>
  </si>
  <si>
    <t>栾川</t>
  </si>
  <si>
    <t>额尔古纳</t>
  </si>
  <si>
    <t>清镇</t>
  </si>
  <si>
    <t>黄骅</t>
  </si>
  <si>
    <t>长葛</t>
  </si>
  <si>
    <t>新北市</t>
  </si>
  <si>
    <t>遂昌</t>
  </si>
  <si>
    <t>苍南</t>
  </si>
  <si>
    <t>罗田</t>
  </si>
  <si>
    <t>马斯特里赫特</t>
  </si>
  <si>
    <t>凤城</t>
  </si>
  <si>
    <t>郓城</t>
  </si>
  <si>
    <t>长岛</t>
  </si>
  <si>
    <t>沂南</t>
  </si>
  <si>
    <t>崇州</t>
  </si>
  <si>
    <t>景宁</t>
  </si>
  <si>
    <t>丹江口</t>
  </si>
  <si>
    <t>乐亭</t>
  </si>
  <si>
    <t>涟水</t>
  </si>
  <si>
    <t>睢宁</t>
  </si>
  <si>
    <t>响水</t>
  </si>
  <si>
    <t>北镇</t>
  </si>
  <si>
    <t>五莲</t>
  </si>
  <si>
    <t>陇南</t>
  </si>
  <si>
    <t>光山</t>
  </si>
  <si>
    <t>瓮安</t>
  </si>
  <si>
    <t>湟中</t>
  </si>
  <si>
    <t>大邑</t>
  </si>
  <si>
    <t>石阡</t>
  </si>
  <si>
    <t>班夫</t>
  </si>
  <si>
    <t>安丘</t>
  </si>
  <si>
    <t>简阳</t>
  </si>
  <si>
    <t>达拉特旗</t>
  </si>
  <si>
    <t>理县</t>
  </si>
  <si>
    <t>海东</t>
  </si>
  <si>
    <t>禹州</t>
  </si>
  <si>
    <t>泗洪</t>
  </si>
  <si>
    <t>太康</t>
  </si>
  <si>
    <t>三江</t>
  </si>
  <si>
    <t>利川</t>
  </si>
  <si>
    <t>特威泽尔</t>
  </si>
  <si>
    <t>云和</t>
  </si>
  <si>
    <t>宜良</t>
  </si>
  <si>
    <t>五家渠</t>
  </si>
  <si>
    <t>洪江</t>
  </si>
  <si>
    <t>澎湖</t>
  </si>
  <si>
    <t>海北</t>
  </si>
  <si>
    <t>基隆</t>
  </si>
  <si>
    <t>彰化</t>
  </si>
  <si>
    <t>法库</t>
  </si>
  <si>
    <t>若尔盖</t>
  </si>
  <si>
    <t>红原</t>
  </si>
  <si>
    <t>文成</t>
  </si>
  <si>
    <t>齐河</t>
  </si>
  <si>
    <t>沽源</t>
  </si>
  <si>
    <t>洱源</t>
  </si>
  <si>
    <t>甘南</t>
  </si>
  <si>
    <t>锡吉里耶</t>
  </si>
  <si>
    <t>绍斯波特</t>
  </si>
  <si>
    <t>圣安德烈</t>
  </si>
  <si>
    <t>素里</t>
  </si>
  <si>
    <t>苏兹达尔</t>
  </si>
  <si>
    <t>瓦南布尔</t>
  </si>
  <si>
    <t>阿波罗湾</t>
  </si>
  <si>
    <t>帮托塔</t>
  </si>
  <si>
    <t>布里格</t>
  </si>
  <si>
    <t>拜伦湾</t>
  </si>
  <si>
    <t>塔斯马尼亚-摇篮山</t>
  </si>
  <si>
    <t>丹布勒</t>
  </si>
  <si>
    <t>东格林斯特德</t>
  </si>
  <si>
    <t>威廉堡</t>
  </si>
  <si>
    <t>法兰兹约瑟夫</t>
  </si>
  <si>
    <t>加勒</t>
  </si>
  <si>
    <t>吉朗</t>
  </si>
  <si>
    <t>盖朗厄尔</t>
  </si>
  <si>
    <t>格雷梅</t>
  </si>
  <si>
    <t>哈尔施塔特</t>
  </si>
  <si>
    <t>赫曼努斯</t>
  </si>
  <si>
    <t>海维康</t>
  </si>
  <si>
    <t>天空岛</t>
  </si>
  <si>
    <t>泽西市</t>
  </si>
  <si>
    <t>凯库拉</t>
  </si>
  <si>
    <t>基亚玛</t>
  </si>
  <si>
    <t>科布伦茨</t>
  </si>
  <si>
    <t>拉斯佩齐亚</t>
  </si>
  <si>
    <t>特卡波湖</t>
  </si>
  <si>
    <t>莱克斯恩特伦斯</t>
  </si>
  <si>
    <t>长岛城</t>
  </si>
  <si>
    <t>梅萨</t>
  </si>
  <si>
    <t>莫塞尔贝</t>
  </si>
  <si>
    <t>米伦</t>
  </si>
  <si>
    <t>努沃勒埃利耶</t>
  </si>
  <si>
    <t>奥玛鲁</t>
  </si>
  <si>
    <t>上特劳恩</t>
  </si>
  <si>
    <t>菲利普岛</t>
  </si>
  <si>
    <t>史蒂芬斯港</t>
  </si>
  <si>
    <t>龙达</t>
  </si>
  <si>
    <t>圣莫尼卡</t>
  </si>
  <si>
    <t>崇礼</t>
  </si>
  <si>
    <t>安宁</t>
  </si>
  <si>
    <t>贝尔格莱德</t>
  </si>
  <si>
    <t>洛宁</t>
  </si>
  <si>
    <t>丹巴</t>
  </si>
  <si>
    <t>洪雅</t>
  </si>
  <si>
    <t>茂县</t>
  </si>
  <si>
    <t>桑德兰</t>
  </si>
  <si>
    <t>泰森斯角</t>
  </si>
  <si>
    <t>庆元</t>
  </si>
  <si>
    <t>龟岛</t>
  </si>
  <si>
    <t>贵德</t>
  </si>
  <si>
    <t>蒙阴</t>
  </si>
  <si>
    <t>奥克维尔</t>
  </si>
  <si>
    <t>博尔德</t>
  </si>
  <si>
    <t>橙县</t>
  </si>
  <si>
    <t>里布</t>
  </si>
  <si>
    <t>纽波特纽斯</t>
  </si>
  <si>
    <t>圣克鲁斯</t>
  </si>
  <si>
    <t>微山</t>
  </si>
  <si>
    <t>宫城郡</t>
  </si>
  <si>
    <t>栃木市</t>
  </si>
  <si>
    <t>热海市</t>
  </si>
  <si>
    <t>伊豆</t>
  </si>
  <si>
    <t>和歌山市</t>
  </si>
  <si>
    <t>哈密尔顿</t>
  </si>
  <si>
    <t>长顺</t>
  </si>
  <si>
    <t>武平</t>
  </si>
  <si>
    <t>桓台</t>
  </si>
  <si>
    <t>吉县</t>
  </si>
  <si>
    <t>临沭</t>
  </si>
  <si>
    <t>嵩县</t>
  </si>
  <si>
    <t>宁强</t>
  </si>
  <si>
    <t>柳林</t>
  </si>
  <si>
    <t>肥东</t>
  </si>
  <si>
    <t>澄迈</t>
  </si>
  <si>
    <t>巴马</t>
  </si>
  <si>
    <t>大余</t>
  </si>
  <si>
    <t>永泰</t>
  </si>
  <si>
    <t>四子王旗</t>
  </si>
  <si>
    <t>宽甸</t>
  </si>
  <si>
    <t>盘县</t>
  </si>
  <si>
    <t>兴文</t>
  </si>
  <si>
    <t>汝城</t>
  </si>
  <si>
    <t>广南</t>
  </si>
  <si>
    <t>泗县</t>
  </si>
  <si>
    <t>临高</t>
  </si>
  <si>
    <t>宕昌</t>
  </si>
  <si>
    <t>公安</t>
  </si>
  <si>
    <t>开阳</t>
  </si>
  <si>
    <t>黎川</t>
  </si>
  <si>
    <t>禄丰</t>
  </si>
  <si>
    <t>浮梁</t>
  </si>
  <si>
    <t>祁连</t>
  </si>
  <si>
    <t>恩施市</t>
  </si>
  <si>
    <t>会泽</t>
  </si>
  <si>
    <t>盐边</t>
  </si>
  <si>
    <t>围场</t>
  </si>
  <si>
    <t>澄江</t>
  </si>
  <si>
    <t>建始</t>
  </si>
  <si>
    <t>商都</t>
  </si>
  <si>
    <t>青阳</t>
  </si>
  <si>
    <t>宁远</t>
  </si>
  <si>
    <t>郯城</t>
  </si>
  <si>
    <t>仁化</t>
  </si>
  <si>
    <t>丹寨</t>
  </si>
  <si>
    <t>洛南</t>
  </si>
  <si>
    <t>平和</t>
  </si>
  <si>
    <t>屯留</t>
  </si>
  <si>
    <t>灵寿</t>
  </si>
  <si>
    <t>花垣</t>
  </si>
  <si>
    <t>元谋</t>
  </si>
  <si>
    <t>魏县</t>
  </si>
  <si>
    <t>文山</t>
  </si>
  <si>
    <t>长宁</t>
  </si>
  <si>
    <t>将乐</t>
  </si>
  <si>
    <t>蓝田</t>
  </si>
  <si>
    <t>理塘</t>
  </si>
  <si>
    <t>乐至</t>
  </si>
  <si>
    <t>多伦</t>
  </si>
  <si>
    <t>江安</t>
  </si>
  <si>
    <t>霞浦</t>
  </si>
  <si>
    <t>泾阳</t>
  </si>
  <si>
    <t>从江</t>
  </si>
  <si>
    <t>单县</t>
  </si>
  <si>
    <t>吉木萨尔</t>
  </si>
  <si>
    <t>克什克腾旗</t>
  </si>
  <si>
    <t>城步</t>
  </si>
  <si>
    <t>休宁</t>
  </si>
  <si>
    <t>新郑</t>
  </si>
  <si>
    <t>炎陵</t>
  </si>
  <si>
    <t>金秀</t>
  </si>
  <si>
    <t>兴安盟</t>
  </si>
  <si>
    <t>白沙</t>
  </si>
  <si>
    <t>金川</t>
  </si>
  <si>
    <t>临潭</t>
  </si>
  <si>
    <t>德保</t>
  </si>
  <si>
    <t>西充</t>
  </si>
  <si>
    <t>应县</t>
  </si>
  <si>
    <t>柘荣</t>
  </si>
  <si>
    <t>长阳</t>
  </si>
  <si>
    <t>芦溪</t>
  </si>
  <si>
    <t>雷波</t>
  </si>
  <si>
    <t>平远</t>
  </si>
  <si>
    <t>融水</t>
  </si>
  <si>
    <t>雄县</t>
  </si>
  <si>
    <t>洪洞</t>
  </si>
  <si>
    <t>塔什库尔干</t>
  </si>
  <si>
    <t>宾阳</t>
  </si>
  <si>
    <t>上林</t>
  </si>
  <si>
    <t>龙门</t>
  </si>
  <si>
    <t>威远</t>
  </si>
  <si>
    <t>印江</t>
  </si>
  <si>
    <t>长子</t>
  </si>
  <si>
    <t>涞水</t>
  </si>
  <si>
    <t>息烽</t>
  </si>
  <si>
    <t>固始</t>
  </si>
  <si>
    <t>藤县</t>
  </si>
  <si>
    <t>雅江</t>
  </si>
  <si>
    <t>马龙</t>
  </si>
  <si>
    <t>徐闻</t>
  </si>
  <si>
    <t>木垒</t>
  </si>
  <si>
    <t>沭阳</t>
  </si>
  <si>
    <t>通江</t>
  </si>
  <si>
    <t>金寨</t>
  </si>
  <si>
    <t>色达</t>
  </si>
  <si>
    <t>八宿</t>
  </si>
  <si>
    <t>长海</t>
  </si>
  <si>
    <t>屏南</t>
  </si>
  <si>
    <t>巴音郭楞</t>
  </si>
  <si>
    <t>巨野</t>
  </si>
  <si>
    <t>潜山</t>
  </si>
  <si>
    <t>巍山</t>
  </si>
  <si>
    <t>卫辉</t>
  </si>
  <si>
    <t>牟定</t>
  </si>
  <si>
    <t>碌曲</t>
  </si>
  <si>
    <t>蔚县</t>
  </si>
  <si>
    <t>竹山</t>
  </si>
  <si>
    <t>大荔</t>
  </si>
  <si>
    <t>西平</t>
  </si>
  <si>
    <t>察右中旗</t>
  </si>
  <si>
    <t>阳西</t>
  </si>
  <si>
    <t>左贡</t>
  </si>
  <si>
    <t>上蔡</t>
  </si>
  <si>
    <t>汶上</t>
  </si>
  <si>
    <t>三都</t>
  </si>
  <si>
    <t>昭平</t>
  </si>
  <si>
    <t>正安</t>
  </si>
  <si>
    <t>户县</t>
  </si>
  <si>
    <t>兰陵</t>
  </si>
  <si>
    <t>盐源</t>
  </si>
  <si>
    <t>项城</t>
  </si>
  <si>
    <t>澄城</t>
  </si>
  <si>
    <t>陵川</t>
  </si>
  <si>
    <t>晋宁</t>
  </si>
  <si>
    <t>思南</t>
  </si>
  <si>
    <t>中牟</t>
  </si>
  <si>
    <t>集贤</t>
  </si>
  <si>
    <t>宝兴</t>
  </si>
  <si>
    <t>习水</t>
  </si>
  <si>
    <t>新丰</t>
  </si>
  <si>
    <t>勐腊</t>
  </si>
  <si>
    <t>五台</t>
  </si>
  <si>
    <t>合江</t>
  </si>
  <si>
    <t>始兴</t>
  </si>
  <si>
    <t>宜川</t>
  </si>
  <si>
    <t>金溪</t>
  </si>
  <si>
    <t>阜宁</t>
  </si>
  <si>
    <t>剑河</t>
  </si>
  <si>
    <t>镇平</t>
  </si>
  <si>
    <t>武宁</t>
  </si>
  <si>
    <t>原阳</t>
  </si>
  <si>
    <t>盐亭</t>
  </si>
  <si>
    <t>阜康</t>
  </si>
  <si>
    <t>湄潭</t>
  </si>
  <si>
    <t>云县</t>
  </si>
  <si>
    <t>海丰</t>
  </si>
  <si>
    <t>岷县</t>
  </si>
  <si>
    <t>昔阳</t>
  </si>
  <si>
    <t>沙洋</t>
  </si>
  <si>
    <t>肇州</t>
  </si>
  <si>
    <t>弥渡</t>
  </si>
  <si>
    <t>阿拉善左旗</t>
  </si>
  <si>
    <t>会理</t>
  </si>
  <si>
    <t>合阳</t>
  </si>
  <si>
    <t>攸县</t>
  </si>
  <si>
    <t>石城</t>
  </si>
  <si>
    <t>道真</t>
  </si>
  <si>
    <t>西峡</t>
  </si>
  <si>
    <t>雷山</t>
  </si>
  <si>
    <t>兴仁</t>
  </si>
  <si>
    <t>犍为</t>
  </si>
  <si>
    <t>平乐</t>
  </si>
  <si>
    <t>上饶县</t>
  </si>
  <si>
    <t>岑溪</t>
  </si>
  <si>
    <t>南部</t>
  </si>
  <si>
    <t>本溪县</t>
  </si>
  <si>
    <t>恭城</t>
  </si>
  <si>
    <t>新津</t>
  </si>
  <si>
    <t>霍邱</t>
  </si>
  <si>
    <t>莫力达瓦旗</t>
  </si>
  <si>
    <t>易县</t>
  </si>
  <si>
    <t>镇雄</t>
  </si>
  <si>
    <t>云霄</t>
  </si>
  <si>
    <t>肃南</t>
  </si>
  <si>
    <t>墨江</t>
  </si>
  <si>
    <t>新建</t>
  </si>
  <si>
    <t>额济纳旗</t>
  </si>
  <si>
    <t>房县</t>
  </si>
  <si>
    <t>工布江达</t>
  </si>
  <si>
    <t>大宁</t>
  </si>
  <si>
    <t>喀什</t>
  </si>
  <si>
    <t>玉龙</t>
  </si>
  <si>
    <t>道孚</t>
  </si>
  <si>
    <t>留坝</t>
  </si>
  <si>
    <t>米林</t>
  </si>
  <si>
    <t>荥经</t>
  </si>
  <si>
    <t>佛冈</t>
  </si>
  <si>
    <t>寿县</t>
  </si>
  <si>
    <t>费县</t>
  </si>
  <si>
    <t>富顺</t>
  </si>
  <si>
    <t>哈密</t>
  </si>
  <si>
    <t>壶关</t>
  </si>
  <si>
    <t>敖汉旗</t>
  </si>
  <si>
    <t>乳源</t>
  </si>
  <si>
    <t>东乌旗</t>
  </si>
  <si>
    <t>新平</t>
  </si>
  <si>
    <t>江口</t>
  </si>
  <si>
    <t>石台</t>
  </si>
  <si>
    <t>周至</t>
  </si>
  <si>
    <t>南靖</t>
  </si>
  <si>
    <t>靖西</t>
  </si>
  <si>
    <t>嘉荫</t>
  </si>
  <si>
    <t>长沙县</t>
  </si>
  <si>
    <t>万全</t>
  </si>
  <si>
    <t>宜阳</t>
  </si>
  <si>
    <t>萧县</t>
  </si>
  <si>
    <t>淮阳</t>
  </si>
  <si>
    <t>秭归</t>
  </si>
  <si>
    <t>宜章</t>
  </si>
  <si>
    <t>灵璧</t>
  </si>
  <si>
    <t>织金</t>
  </si>
  <si>
    <t>灌云</t>
  </si>
  <si>
    <t>南华</t>
  </si>
  <si>
    <t>石首</t>
  </si>
  <si>
    <t>武定</t>
  </si>
  <si>
    <t>桃源</t>
  </si>
  <si>
    <t>永春</t>
  </si>
  <si>
    <t>夹江</t>
  </si>
  <si>
    <t>明溪</t>
  </si>
  <si>
    <t>昭苏</t>
  </si>
  <si>
    <t>抚松</t>
  </si>
  <si>
    <t>临县</t>
  </si>
  <si>
    <t>博尔塔拉</t>
  </si>
  <si>
    <t>博爱</t>
  </si>
  <si>
    <t>广丰</t>
  </si>
  <si>
    <t>岳西</t>
  </si>
  <si>
    <t>勐海</t>
  </si>
  <si>
    <t>泾源</t>
  </si>
  <si>
    <t>柳城</t>
  </si>
  <si>
    <t>平坝</t>
  </si>
  <si>
    <t>纳雍</t>
  </si>
  <si>
    <t>肥西</t>
  </si>
  <si>
    <t>屏山</t>
  </si>
  <si>
    <t>镇宁</t>
  </si>
  <si>
    <t>永顺</t>
  </si>
  <si>
    <t>连江</t>
  </si>
  <si>
    <t>鱼台</t>
  </si>
  <si>
    <t>祁县</t>
  </si>
  <si>
    <t>翼城</t>
  </si>
  <si>
    <t>诏安</t>
  </si>
  <si>
    <t>龙井</t>
  </si>
  <si>
    <t>嵩明</t>
  </si>
  <si>
    <t>鹤庆</t>
  </si>
  <si>
    <t>霍山</t>
  </si>
  <si>
    <t>嘉鱼</t>
  </si>
  <si>
    <t>连南</t>
  </si>
  <si>
    <t>于都</t>
  </si>
  <si>
    <t>榆中</t>
  </si>
  <si>
    <t>叶县</t>
  </si>
  <si>
    <t>廉江</t>
  </si>
  <si>
    <t>萨嘎</t>
  </si>
  <si>
    <t>新源</t>
  </si>
  <si>
    <t>青川</t>
  </si>
  <si>
    <t>巴塘</t>
  </si>
  <si>
    <t>仙游</t>
  </si>
  <si>
    <t>什邡</t>
  </si>
  <si>
    <t>钟山</t>
  </si>
  <si>
    <t>泰宁</t>
  </si>
  <si>
    <t>林甸</t>
  </si>
  <si>
    <t>泽州</t>
  </si>
  <si>
    <t>阜南</t>
  </si>
  <si>
    <t>京山</t>
  </si>
  <si>
    <t>靖安</t>
  </si>
  <si>
    <t>卢氏</t>
  </si>
  <si>
    <t>广宁</t>
  </si>
  <si>
    <t>华蓥</t>
  </si>
  <si>
    <t>当雄</t>
  </si>
  <si>
    <t>澜沧</t>
  </si>
  <si>
    <t>温县</t>
  </si>
  <si>
    <t>易门</t>
  </si>
  <si>
    <t>固安</t>
  </si>
  <si>
    <t>苍溪</t>
  </si>
  <si>
    <t>泸县</t>
  </si>
  <si>
    <t>小金</t>
  </si>
  <si>
    <t>双江</t>
  </si>
  <si>
    <t>黔西南</t>
  </si>
  <si>
    <t>遂平</t>
  </si>
  <si>
    <t>金沙</t>
  </si>
  <si>
    <t>富民</t>
  </si>
  <si>
    <t>湘阴</t>
  </si>
  <si>
    <t>安岳</t>
  </si>
  <si>
    <t>商南</t>
  </si>
  <si>
    <t>门源</t>
  </si>
  <si>
    <t>大埔</t>
  </si>
  <si>
    <t>桐柏</t>
  </si>
  <si>
    <t>合作</t>
  </si>
  <si>
    <t>古蔺</t>
  </si>
  <si>
    <t>新宁</t>
  </si>
  <si>
    <t>楚雄</t>
  </si>
  <si>
    <t>建宁</t>
  </si>
  <si>
    <t>鹤峰</t>
  </si>
  <si>
    <t>迭部</t>
  </si>
  <si>
    <t>南雄</t>
  </si>
  <si>
    <t>甘孜县</t>
  </si>
  <si>
    <t>沛县</t>
  </si>
  <si>
    <t>威宁</t>
  </si>
  <si>
    <t>遂川</t>
  </si>
  <si>
    <t>蒲江</t>
  </si>
  <si>
    <t>平昌</t>
  </si>
  <si>
    <t>北流</t>
  </si>
  <si>
    <t>南漳</t>
  </si>
  <si>
    <t>锦屏</t>
  </si>
  <si>
    <t>中江</t>
  </si>
  <si>
    <t>峨山</t>
  </si>
  <si>
    <t>眉县</t>
  </si>
  <si>
    <t>特克斯</t>
  </si>
  <si>
    <t>叙永</t>
  </si>
  <si>
    <t>瓜州</t>
  </si>
  <si>
    <t>礼泉</t>
  </si>
  <si>
    <t>博罗</t>
  </si>
  <si>
    <t>山阳</t>
  </si>
  <si>
    <t>望江</t>
  </si>
  <si>
    <t>洞口</t>
  </si>
  <si>
    <t>威县</t>
  </si>
  <si>
    <t>冕宁</t>
  </si>
  <si>
    <t>政和</t>
  </si>
  <si>
    <t>来安</t>
  </si>
  <si>
    <t>前郭</t>
  </si>
  <si>
    <t>岳池</t>
  </si>
  <si>
    <t>赤城</t>
  </si>
  <si>
    <t>大方</t>
  </si>
  <si>
    <t>太仆寺旗</t>
  </si>
  <si>
    <t>普兰店</t>
  </si>
  <si>
    <t>辉县</t>
  </si>
  <si>
    <t>黔东南</t>
  </si>
  <si>
    <t>嘉祥</t>
  </si>
  <si>
    <t>岱山</t>
  </si>
  <si>
    <t>张北</t>
  </si>
  <si>
    <t>尖扎</t>
  </si>
  <si>
    <t>周宁</t>
  </si>
  <si>
    <t>丘北</t>
  </si>
  <si>
    <t>凤庆</t>
  </si>
  <si>
    <t>内乡</t>
  </si>
  <si>
    <t>阳新</t>
  </si>
  <si>
    <t>太白</t>
  </si>
  <si>
    <t>剑阁</t>
  </si>
  <si>
    <t>云龙</t>
  </si>
  <si>
    <t>芒康</t>
  </si>
  <si>
    <t>乐业</t>
  </si>
  <si>
    <t>监利</t>
  </si>
  <si>
    <t>松阳</t>
  </si>
  <si>
    <t>宾川</t>
  </si>
  <si>
    <t>怀来</t>
  </si>
  <si>
    <t>太谷</t>
  </si>
  <si>
    <t>阿拉善右旗</t>
  </si>
  <si>
    <t>石棉</t>
  </si>
  <si>
    <t>泾县</t>
  </si>
  <si>
    <t>阳高</t>
  </si>
  <si>
    <t>巴东</t>
  </si>
  <si>
    <t>阜平</t>
  </si>
  <si>
    <t>汶川</t>
  </si>
  <si>
    <t>铁岭县</t>
  </si>
  <si>
    <t>临夏</t>
  </si>
  <si>
    <t>剑川</t>
  </si>
  <si>
    <t>安新</t>
  </si>
  <si>
    <t>华宁</t>
  </si>
  <si>
    <t>闽侯</t>
  </si>
  <si>
    <t>平江</t>
  </si>
  <si>
    <t>尤溪</t>
  </si>
  <si>
    <t>平武</t>
  </si>
  <si>
    <t>贞丰</t>
  </si>
  <si>
    <t>南陵</t>
  </si>
  <si>
    <t>宾县</t>
  </si>
  <si>
    <t>德庆</t>
  </si>
  <si>
    <t>关岭</t>
  </si>
  <si>
    <t>哈巴河</t>
  </si>
  <si>
    <t>黑水</t>
  </si>
  <si>
    <t>兴和</t>
  </si>
  <si>
    <t>德化</t>
  </si>
  <si>
    <t>南澳</t>
  </si>
  <si>
    <t>宣恩</t>
  </si>
  <si>
    <t>抚远</t>
  </si>
  <si>
    <t>阿勒泰市</t>
  </si>
  <si>
    <t>大竹</t>
  </si>
  <si>
    <t>兴山</t>
  </si>
  <si>
    <t>漳浦</t>
  </si>
  <si>
    <t>兴县</t>
  </si>
  <si>
    <t>阿坝县</t>
  </si>
  <si>
    <t>南昌县</t>
  </si>
  <si>
    <t>梨树</t>
  </si>
  <si>
    <t>通山</t>
  </si>
  <si>
    <t>尼勒克</t>
  </si>
  <si>
    <t>乡城</t>
  </si>
  <si>
    <t>惠东</t>
  </si>
  <si>
    <t>波密</t>
  </si>
  <si>
    <t>南江</t>
  </si>
  <si>
    <t>清河</t>
  </si>
  <si>
    <t>土默特左旗</t>
  </si>
  <si>
    <t>东源</t>
  </si>
  <si>
    <t>英山</t>
  </si>
  <si>
    <t>平顺</t>
  </si>
  <si>
    <t>德格</t>
  </si>
  <si>
    <t>仁寿</t>
  </si>
  <si>
    <t>祥云</t>
  </si>
  <si>
    <t>赣县</t>
  </si>
  <si>
    <t>罗源</t>
  </si>
  <si>
    <t>同仁</t>
  </si>
  <si>
    <t>鄱阳</t>
  </si>
  <si>
    <t>化州</t>
  </si>
  <si>
    <t>毕节</t>
  </si>
  <si>
    <t>铜仁</t>
  </si>
  <si>
    <t>伊东市</t>
  </si>
  <si>
    <t>携程</t>
  </si>
  <si>
    <t>奥贝维利埃</t>
  </si>
  <si>
    <t>佩罗讷</t>
  </si>
  <si>
    <t>索村</t>
  </si>
  <si>
    <t>塞纳河畔伊夫里</t>
  </si>
  <si>
    <t>奥本</t>
  </si>
  <si>
    <t>东锡拉丘兹</t>
  </si>
  <si>
    <t>雷克斯堡</t>
  </si>
  <si>
    <t>安大略</t>
  </si>
  <si>
    <t>西拉法叶</t>
  </si>
  <si>
    <t>巴斯托</t>
  </si>
  <si>
    <t>岸线市</t>
  </si>
  <si>
    <t>帕萨迪纳</t>
  </si>
  <si>
    <t>迈阿密</t>
  </si>
  <si>
    <t>波特兰</t>
  </si>
  <si>
    <t>普林斯顿</t>
  </si>
  <si>
    <t>长滩</t>
  </si>
  <si>
    <t>杰克逊</t>
  </si>
  <si>
    <t>卡梅尔</t>
  </si>
  <si>
    <t>费城</t>
  </si>
  <si>
    <t>奥格登</t>
  </si>
  <si>
    <t>拉斯维加斯</t>
  </si>
  <si>
    <t>大熊湖</t>
  </si>
  <si>
    <t>华盛顿</t>
  </si>
  <si>
    <t>西塔科</t>
  </si>
  <si>
    <t>东兰辛</t>
  </si>
  <si>
    <t>布法罗</t>
  </si>
  <si>
    <t>英格尔伍德</t>
  </si>
  <si>
    <t>休斯敦</t>
  </si>
  <si>
    <t>梅德福</t>
  </si>
  <si>
    <t>波士顿</t>
  </si>
  <si>
    <t>蒙特雷帕克</t>
  </si>
  <si>
    <t>舒格兰</t>
  </si>
  <si>
    <t>尔湾</t>
  </si>
  <si>
    <t>彭德尔顿</t>
  </si>
  <si>
    <t>帕索罗布尔斯</t>
  </si>
  <si>
    <t>布兰丁</t>
  </si>
  <si>
    <t>艾廷格</t>
  </si>
  <si>
    <t>奥得河畔法兰克福</t>
  </si>
  <si>
    <t>金茨堡</t>
  </si>
  <si>
    <t>拉姆绍</t>
  </si>
  <si>
    <t>莱希河畔兰茨贝格</t>
  </si>
  <si>
    <t>劳滕塔尔</t>
  </si>
  <si>
    <t>陶伯河上游罗滕堡</t>
  </si>
  <si>
    <t>明斯特</t>
  </si>
  <si>
    <t>施万高</t>
  </si>
  <si>
    <t>希尔塔赫</t>
  </si>
  <si>
    <t>蒙蒂普洱茶诺</t>
  </si>
  <si>
    <t>鲍内斯温德米尔</t>
  </si>
  <si>
    <t>比斯特</t>
  </si>
  <si>
    <t>布莱顿霍夫</t>
  </si>
  <si>
    <t>布什米尔斯</t>
  </si>
  <si>
    <t>朗伊顿</t>
  </si>
  <si>
    <t>弗吉尼亚湖</t>
  </si>
  <si>
    <t>哈利法克斯</t>
  </si>
  <si>
    <t>吉尔福德</t>
  </si>
  <si>
    <t>拉夫堡</t>
  </si>
  <si>
    <t>拉格比</t>
  </si>
  <si>
    <t>普尔</t>
  </si>
  <si>
    <t>水上伯顿</t>
  </si>
  <si>
    <t>特伦特河畔斯托克</t>
  </si>
  <si>
    <t>冲浪者天堂</t>
  </si>
  <si>
    <t>戈斯福德</t>
  </si>
  <si>
    <t>坎贝尔港</t>
  </si>
  <si>
    <t>圣海伦斯</t>
  </si>
  <si>
    <t>滑铁卢</t>
  </si>
  <si>
    <t>白马村</t>
  </si>
  <si>
    <t>成田市</t>
  </si>
  <si>
    <t>船桥市</t>
  </si>
  <si>
    <t>大津市</t>
  </si>
  <si>
    <t>登别</t>
  </si>
  <si>
    <t>恩纳村</t>
  </si>
  <si>
    <t>丰中市</t>
  </si>
  <si>
    <t>高崎市</t>
  </si>
  <si>
    <t>厚木市</t>
  </si>
  <si>
    <t>加贺市</t>
  </si>
  <si>
    <t>名护市</t>
  </si>
  <si>
    <t>轻井泽町</t>
  </si>
  <si>
    <t>泉佐野市</t>
  </si>
  <si>
    <t>水户市</t>
  </si>
  <si>
    <t>网走</t>
  </si>
  <si>
    <t>小樽</t>
  </si>
  <si>
    <t>宇都宫市</t>
  </si>
  <si>
    <t>姬路市</t>
  </si>
  <si>
    <t>佐世保市</t>
  </si>
  <si>
    <t>束草市</t>
  </si>
  <si>
    <t>西归浦市</t>
  </si>
  <si>
    <t>万荣</t>
  </si>
  <si>
    <t>丹那拉打</t>
  </si>
  <si>
    <t>金马仑高原</t>
  </si>
  <si>
    <t>乔治市</t>
  </si>
  <si>
    <t>停泊岛</t>
  </si>
  <si>
    <t>雪邦</t>
  </si>
  <si>
    <t>希克杜沃</t>
  </si>
  <si>
    <t>拜县</t>
  </si>
  <si>
    <t>大城</t>
  </si>
  <si>
    <t>帕岸岛</t>
  </si>
  <si>
    <t>丽贝岛</t>
  </si>
  <si>
    <t>宁平</t>
  </si>
  <si>
    <t>乌布</t>
  </si>
  <si>
    <t>舍夫沙万</t>
  </si>
  <si>
    <t>泰晤士</t>
  </si>
  <si>
    <t>伊瓜苏港</t>
  </si>
  <si>
    <t>福斯－杜伊瓜苏</t>
  </si>
  <si>
    <t>瓦赫宁恩</t>
  </si>
  <si>
    <t>希特霍伦</t>
  </si>
  <si>
    <t>比尔森</t>
  </si>
  <si>
    <t>阿兰达</t>
  </si>
  <si>
    <t>劳特布龙嫩</t>
  </si>
  <si>
    <t>卢塞恩</t>
  </si>
  <si>
    <t>施皮茨</t>
  </si>
  <si>
    <t>塞尔丘克</t>
  </si>
  <si>
    <t>利沃夫</t>
  </si>
  <si>
    <t>巴塞罗那</t>
  </si>
  <si>
    <t>康斯埃古拉</t>
  </si>
  <si>
    <t>科尔百托</t>
  </si>
  <si>
    <t>米科诺斯</t>
  </si>
  <si>
    <t>蒂豪尼</t>
  </si>
  <si>
    <t>阿尔迪</t>
  </si>
  <si>
    <t>比舍诺</t>
  </si>
  <si>
    <t>斯坦利山</t>
  </si>
  <si>
    <t>藤泽市</t>
  </si>
  <si>
    <t>富士河口湖町</t>
  </si>
  <si>
    <t>伊势市</t>
  </si>
  <si>
    <t>松阪市</t>
  </si>
  <si>
    <t>津市</t>
  </si>
  <si>
    <t>前桥市</t>
  </si>
  <si>
    <t>下吕市</t>
  </si>
  <si>
    <t>白川村</t>
  </si>
  <si>
    <t>雾岛市</t>
  </si>
  <si>
    <t>御殿场市</t>
  </si>
  <si>
    <t>高野山</t>
  </si>
  <si>
    <t>田边市</t>
  </si>
  <si>
    <t>廿日市</t>
  </si>
  <si>
    <t>筑波市</t>
  </si>
  <si>
    <t>本部町</t>
  </si>
  <si>
    <t>中富良野町</t>
  </si>
  <si>
    <t>洞爷湖</t>
  </si>
  <si>
    <t>利斯特维扬卡</t>
  </si>
  <si>
    <t>天安市</t>
  </si>
  <si>
    <t>农维</t>
  </si>
  <si>
    <t>莫阿尔博阿尔</t>
  </si>
  <si>
    <t>锡基霍尔</t>
  </si>
  <si>
    <t>美蕊沙</t>
  </si>
  <si>
    <t>波隆纳鲁沃</t>
  </si>
  <si>
    <t>蒂瑟默哈拉默</t>
  </si>
  <si>
    <t>奎松市</t>
  </si>
  <si>
    <t>卡娜塔</t>
  </si>
  <si>
    <t>威尔克斯-巴里</t>
  </si>
  <si>
    <t>安帕瓦</t>
  </si>
  <si>
    <t>塞万提斯</t>
  </si>
  <si>
    <t>大田</t>
  </si>
  <si>
    <t>江陵市</t>
  </si>
  <si>
    <t>高阳市</t>
  </si>
  <si>
    <t>全州市</t>
  </si>
  <si>
    <t>纽波特</t>
  </si>
  <si>
    <t>仙本那</t>
  </si>
  <si>
    <t>乌隆他尼</t>
  </si>
  <si>
    <t>威桑迪区政府</t>
  </si>
  <si>
    <t>顿河畔罗斯托夫</t>
  </si>
  <si>
    <t>常滑市</t>
  </si>
  <si>
    <t>由布市</t>
  </si>
  <si>
    <t>北谷町</t>
  </si>
  <si>
    <t>维多利亚</t>
  </si>
  <si>
    <t>永定</t>
  </si>
  <si>
    <t>共和</t>
  </si>
  <si>
    <t>松本市</t>
  </si>
  <si>
    <t>马卡蒂</t>
  </si>
  <si>
    <t>奥隆阿波</t>
  </si>
  <si>
    <t>列治文</t>
  </si>
  <si>
    <t>木更津市</t>
  </si>
  <si>
    <t>南小国町</t>
  </si>
  <si>
    <t>忍野村</t>
  </si>
  <si>
    <t>高千穗町</t>
  </si>
  <si>
    <t>吉野町</t>
  </si>
  <si>
    <t>维提岛</t>
  </si>
  <si>
    <t>布拉戈维申斯克</t>
  </si>
  <si>
    <t>丹戎本雅</t>
  </si>
  <si>
    <t>努沙再也</t>
  </si>
  <si>
    <t>北屯</t>
  </si>
  <si>
    <t>九龙</t>
  </si>
  <si>
    <t>霍尔果斯</t>
  </si>
  <si>
    <t>镇川郡</t>
  </si>
  <si>
    <t>飞驒市</t>
  </si>
  <si>
    <t>小豆岛</t>
  </si>
  <si>
    <t>阿寒郡</t>
  </si>
  <si>
    <t>弗朗斯地区鲁瓦西</t>
  </si>
  <si>
    <t>枚方市</t>
  </si>
  <si>
    <t>马里波萨</t>
  </si>
  <si>
    <t>龙仁市</t>
  </si>
  <si>
    <t>富川市</t>
  </si>
  <si>
    <t>泰塔普</t>
  </si>
  <si>
    <t>鸟羽市</t>
  </si>
  <si>
    <t>丰冈市</t>
  </si>
  <si>
    <t>那霸</t>
  </si>
  <si>
    <t>河内长野市</t>
  </si>
  <si>
    <t>多摩市</t>
  </si>
  <si>
    <t>美瑛町</t>
  </si>
  <si>
    <t>德里</t>
  </si>
  <si>
    <t>奥南</t>
  </si>
  <si>
    <t>川根本町</t>
  </si>
  <si>
    <t>帕赛市</t>
  </si>
  <si>
    <t>Timur Laut Pulau Pinang</t>
  </si>
  <si>
    <t>佩特拉</t>
  </si>
  <si>
    <t>New Bagan</t>
  </si>
  <si>
    <t>Saint-Charles-Borromee</t>
  </si>
  <si>
    <t>艾斯利普</t>
  </si>
  <si>
    <t>每张有效单均价</t>
    <phoneticPr fontId="18" type="noConversion"/>
  </si>
  <si>
    <t>时间窗口：2017-06-01至2018-06-30</t>
    <phoneticPr fontId="18" type="noConversion"/>
  </si>
  <si>
    <t>2017/1/1-2017/6/30</t>
    <phoneticPr fontId="18" type="noConversion"/>
  </si>
  <si>
    <t>2018/1/1-2018/6/30</t>
    <phoneticPr fontId="18" type="noConversion"/>
  </si>
  <si>
    <t>uv</t>
    <phoneticPr fontId="18" type="noConversion"/>
  </si>
  <si>
    <t>order</t>
    <phoneticPr fontId="18" type="noConversion"/>
  </si>
  <si>
    <t>u2o</t>
    <phoneticPr fontId="18" type="noConversion"/>
  </si>
  <si>
    <t>GMV（有效口径）</t>
    <phoneticPr fontId="18" type="noConversion"/>
  </si>
  <si>
    <t>GMV（离店口径）</t>
    <phoneticPr fontId="18" type="noConversion"/>
  </si>
  <si>
    <t>酒店UV</t>
    <phoneticPr fontId="18" type="noConversion"/>
  </si>
  <si>
    <t>htluvuv</t>
  </si>
  <si>
    <t>酒店订单量</t>
    <phoneticPr fontId="18" type="noConversion"/>
  </si>
  <si>
    <t>U2O</t>
  </si>
  <si>
    <t>酒店U2O</t>
    <phoneticPr fontId="18" type="noConversion"/>
  </si>
  <si>
    <t>宫格U2O（有效口径）</t>
    <phoneticPr fontId="18" type="noConversion"/>
  </si>
  <si>
    <t>民宿U2O</t>
    <phoneticPr fontId="18" type="noConversion"/>
  </si>
  <si>
    <t>酒店提交单</t>
    <phoneticPr fontId="18" type="noConversion"/>
  </si>
  <si>
    <t>酒店U20</t>
    <phoneticPr fontId="18" type="noConversion"/>
  </si>
  <si>
    <t>提升比</t>
    <phoneticPr fontId="18" type="noConversion"/>
  </si>
  <si>
    <t>S2L（L(列表页UV) ⁄ S(首页UV)）</t>
    <phoneticPr fontId="18" type="noConversion"/>
  </si>
  <si>
    <t>L2D D(详情页UV) ⁄ L(列表页UV)</t>
    <phoneticPr fontId="18" type="noConversion"/>
  </si>
  <si>
    <t>D2B B(填写页UV) ⁄ D(详情页UV)</t>
    <phoneticPr fontId="18" type="noConversion"/>
  </si>
  <si>
    <t>B2提交 O(提交订单数) ⁄ B(填写页UV)</t>
    <phoneticPr fontId="18" type="noConversion"/>
  </si>
  <si>
    <t>提交2有效 O(支付成功订单数) ⁄ O(提交订单数)</t>
    <phoneticPr fontId="18" type="noConversion"/>
  </si>
  <si>
    <t>宫格支付直接订单（有效口径）</t>
  </si>
  <si>
    <t>日期</t>
    <phoneticPr fontId="18" type="noConversion"/>
  </si>
  <si>
    <t>宫格订单</t>
    <phoneticPr fontId="18" type="noConversion"/>
  </si>
  <si>
    <t>引流订单</t>
    <phoneticPr fontId="18" type="noConversion"/>
  </si>
  <si>
    <t>分销订单</t>
    <phoneticPr fontId="18" type="noConversion"/>
  </si>
  <si>
    <t>行标签</t>
  </si>
  <si>
    <t>总计</t>
  </si>
  <si>
    <t>4月</t>
  </si>
  <si>
    <t>5月</t>
  </si>
  <si>
    <t>求和项:宫格订单</t>
  </si>
  <si>
    <t>求和项:分销订单</t>
  </si>
  <si>
    <t>求和项:引流订单</t>
  </si>
  <si>
    <t>引流订单</t>
    <phoneticPr fontId="18" type="noConversion"/>
  </si>
  <si>
    <t>宫格订单数</t>
    <phoneticPr fontId="18" type="noConversion"/>
  </si>
  <si>
    <t>分销订单数</t>
    <phoneticPr fontId="18" type="noConversion"/>
  </si>
  <si>
    <t>城市</t>
    <phoneticPr fontId="18" type="noConversion"/>
  </si>
  <si>
    <t>宫格支付订单量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</si>
</sst>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00_);[Red]\(&quot;¥&quot;#,##0.00\)"/>
    <numFmt numFmtId="177" formatCode="#,##0.00_);[Red]\(#,##0.00\)"/>
    <numFmt numFmtId="178" formatCode="#,##0_ "/>
  </numFmts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0"/>
      <color rgb="FFFF0000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0" fontId="0" fillId="33" borderId="0" xfId="1" applyNumberFormat="1" applyFont="1" applyFill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58" fontId="20" fillId="0" borderId="0" xfId="0" applyNumberFormat="1" applyFont="1" applyBorder="1" applyAlignment="1"/>
    <xf numFmtId="58" fontId="19" fillId="0" borderId="0" xfId="0" applyNumberFormat="1" applyFont="1" applyBorder="1" applyAlignment="1"/>
    <xf numFmtId="58" fontId="20" fillId="33" borderId="0" xfId="0" applyNumberFormat="1" applyFont="1" applyFill="1" applyBorder="1" applyAlignment="1"/>
    <xf numFmtId="58" fontId="21" fillId="0" borderId="0" xfId="0" applyNumberFormat="1" applyFont="1" applyBorder="1" applyAlignment="1"/>
    <xf numFmtId="0" fontId="24" fillId="34" borderId="12" xfId="0" applyFont="1" applyFill="1" applyBorder="1" applyAlignment="1">
      <alignment horizontal="center" vertical="center" wrapText="1"/>
    </xf>
    <xf numFmtId="10" fontId="24" fillId="34" borderId="12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4" fontId="26" fillId="0" borderId="12" xfId="0" applyNumberFormat="1" applyFont="1" applyBorder="1" applyAlignment="1">
      <alignment horizontal="left" vertical="center" wrapText="1" indent="1"/>
    </xf>
    <xf numFmtId="0" fontId="26" fillId="0" borderId="12" xfId="0" applyFont="1" applyBorder="1" applyAlignment="1">
      <alignment horizontal="right" vertical="center" wrapText="1" indent="1"/>
    </xf>
    <xf numFmtId="0" fontId="26" fillId="0" borderId="12" xfId="0" applyFont="1" applyBorder="1" applyAlignment="1">
      <alignment horizontal="right" vertical="center" wrapText="1"/>
    </xf>
    <xf numFmtId="10" fontId="19" fillId="0" borderId="12" xfId="0" applyNumberFormat="1" applyFont="1" applyBorder="1" applyAlignment="1"/>
    <xf numFmtId="0" fontId="26" fillId="35" borderId="12" xfId="0" applyFont="1" applyFill="1" applyBorder="1" applyAlignment="1">
      <alignment horizontal="right" vertical="center" wrapText="1" indent="1"/>
    </xf>
    <xf numFmtId="0" fontId="26" fillId="35" borderId="12" xfId="0" applyFont="1" applyFill="1" applyBorder="1" applyAlignment="1">
      <alignment horizontal="right" vertical="center" wrapText="1"/>
    </xf>
    <xf numFmtId="0" fontId="19" fillId="0" borderId="0" xfId="0" applyFont="1" applyAlignment="1"/>
    <xf numFmtId="0" fontId="27" fillId="33" borderId="12" xfId="0" applyFont="1" applyFill="1" applyBorder="1" applyAlignment="1">
      <alignment horizontal="right" vertical="center" wrapText="1"/>
    </xf>
    <xf numFmtId="14" fontId="26" fillId="35" borderId="12" xfId="0" applyNumberFormat="1" applyFont="1" applyFill="1" applyBorder="1" applyAlignment="1">
      <alignment horizontal="left" vertical="center" wrapText="1" indent="1"/>
    </xf>
    <xf numFmtId="176" fontId="0" fillId="0" borderId="0" xfId="0" applyNumberFormat="1">
      <alignment vertical="center"/>
    </xf>
    <xf numFmtId="14" fontId="0" fillId="36" borderId="0" xfId="0" applyNumberFormat="1" applyFill="1">
      <alignment vertical="center"/>
    </xf>
    <xf numFmtId="0" fontId="0" fillId="36" borderId="0" xfId="0" applyFill="1" applyAlignment="1">
      <alignment horizontal="right" vertical="center"/>
    </xf>
    <xf numFmtId="0" fontId="0" fillId="36" borderId="0" xfId="0" applyFill="1">
      <alignment vertical="center"/>
    </xf>
    <xf numFmtId="10" fontId="0" fillId="36" borderId="0" xfId="1" applyNumberFormat="1" applyFont="1" applyFill="1">
      <alignment vertical="center"/>
    </xf>
    <xf numFmtId="177" fontId="0" fillId="36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37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38">
    <dxf>
      <numFmt numFmtId="178" formatCode="#,##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yyyy/m/d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/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'H5'!$E$2:$E$267</c:f>
              <c:numCache>
                <c:formatCode>0.00%</c:formatCode>
                <c:ptCount val="266"/>
                <c:pt idx="0">
                  <c:v>5.1000000000000004E-3</c:v>
                </c:pt>
                <c:pt idx="1">
                  <c:v>4.7999999999999996E-3</c:v>
                </c:pt>
                <c:pt idx="2">
                  <c:v>5.0000000000000001E-3</c:v>
                </c:pt>
                <c:pt idx="3">
                  <c:v>5.1999999999999998E-3</c:v>
                </c:pt>
                <c:pt idx="4">
                  <c:v>6.4999999999999997E-3</c:v>
                </c:pt>
                <c:pt idx="5">
                  <c:v>5.4000000000000003E-3</c:v>
                </c:pt>
                <c:pt idx="6">
                  <c:v>5.5999999999999999E-3</c:v>
                </c:pt>
                <c:pt idx="7">
                  <c:v>5.8999999999999999E-3</c:v>
                </c:pt>
                <c:pt idx="8">
                  <c:v>5.1000000000000004E-3</c:v>
                </c:pt>
                <c:pt idx="9">
                  <c:v>6.4999999999999997E-3</c:v>
                </c:pt>
                <c:pt idx="10">
                  <c:v>7.7000000000000002E-3</c:v>
                </c:pt>
                <c:pt idx="11">
                  <c:v>5.4999999999999997E-3</c:v>
                </c:pt>
                <c:pt idx="12">
                  <c:v>5.4999999999999997E-3</c:v>
                </c:pt>
                <c:pt idx="13">
                  <c:v>4.4000000000000003E-3</c:v>
                </c:pt>
                <c:pt idx="14">
                  <c:v>3.7000000000000002E-3</c:v>
                </c:pt>
                <c:pt idx="15">
                  <c:v>5.1999999999999998E-3</c:v>
                </c:pt>
                <c:pt idx="16">
                  <c:v>6.1999999999999998E-3</c:v>
                </c:pt>
                <c:pt idx="17">
                  <c:v>6.0000000000000001E-3</c:v>
                </c:pt>
                <c:pt idx="18">
                  <c:v>7.1999999999999998E-3</c:v>
                </c:pt>
                <c:pt idx="19">
                  <c:v>6.8999999999999999E-3</c:v>
                </c:pt>
                <c:pt idx="20">
                  <c:v>6.8999999999999999E-3</c:v>
                </c:pt>
                <c:pt idx="21">
                  <c:v>6.0000000000000001E-3</c:v>
                </c:pt>
                <c:pt idx="22">
                  <c:v>5.7999999999999996E-3</c:v>
                </c:pt>
                <c:pt idx="23">
                  <c:v>6.4000000000000003E-3</c:v>
                </c:pt>
                <c:pt idx="24">
                  <c:v>5.4999999999999997E-3</c:v>
                </c:pt>
                <c:pt idx="25">
                  <c:v>6.8999999999999999E-3</c:v>
                </c:pt>
                <c:pt idx="26">
                  <c:v>7.7999999999999996E-3</c:v>
                </c:pt>
                <c:pt idx="27">
                  <c:v>7.6E-3</c:v>
                </c:pt>
                <c:pt idx="28">
                  <c:v>7.4000000000000003E-3</c:v>
                </c:pt>
                <c:pt idx="29">
                  <c:v>7.7999999999999996E-3</c:v>
                </c:pt>
                <c:pt idx="30">
                  <c:v>6.8999999999999999E-3</c:v>
                </c:pt>
                <c:pt idx="31">
                  <c:v>7.7000000000000002E-3</c:v>
                </c:pt>
                <c:pt idx="32">
                  <c:v>9.7000000000000003E-3</c:v>
                </c:pt>
                <c:pt idx="33">
                  <c:v>8.5000000000000006E-3</c:v>
                </c:pt>
                <c:pt idx="34">
                  <c:v>8.8000000000000005E-3</c:v>
                </c:pt>
                <c:pt idx="35">
                  <c:v>6.7999999999999996E-3</c:v>
                </c:pt>
                <c:pt idx="36">
                  <c:v>9.5999999999999992E-3</c:v>
                </c:pt>
                <c:pt idx="37">
                  <c:v>6.7999999999999996E-3</c:v>
                </c:pt>
                <c:pt idx="38">
                  <c:v>9.1999999999999998E-3</c:v>
                </c:pt>
                <c:pt idx="39">
                  <c:v>7.4999999999999997E-3</c:v>
                </c:pt>
                <c:pt idx="40">
                  <c:v>8.6999999999999994E-3</c:v>
                </c:pt>
                <c:pt idx="41">
                  <c:v>8.6E-3</c:v>
                </c:pt>
                <c:pt idx="42">
                  <c:v>9.1000000000000004E-3</c:v>
                </c:pt>
                <c:pt idx="43">
                  <c:v>7.7999999999999996E-3</c:v>
                </c:pt>
                <c:pt idx="44">
                  <c:v>8.8000000000000005E-3</c:v>
                </c:pt>
                <c:pt idx="45">
                  <c:v>8.8000000000000005E-3</c:v>
                </c:pt>
                <c:pt idx="46">
                  <c:v>6.7999999999999996E-3</c:v>
                </c:pt>
                <c:pt idx="47">
                  <c:v>9.1000000000000004E-3</c:v>
                </c:pt>
                <c:pt idx="48">
                  <c:v>9.9000000000000008E-3</c:v>
                </c:pt>
                <c:pt idx="49">
                  <c:v>8.6E-3</c:v>
                </c:pt>
                <c:pt idx="50">
                  <c:v>8.6999999999999994E-3</c:v>
                </c:pt>
                <c:pt idx="51">
                  <c:v>8.3999999999999995E-3</c:v>
                </c:pt>
                <c:pt idx="52">
                  <c:v>7.4999999999999997E-3</c:v>
                </c:pt>
                <c:pt idx="53">
                  <c:v>6.3E-3</c:v>
                </c:pt>
                <c:pt idx="54">
                  <c:v>6.8999999999999999E-3</c:v>
                </c:pt>
                <c:pt idx="55">
                  <c:v>6.8999999999999999E-3</c:v>
                </c:pt>
                <c:pt idx="56">
                  <c:v>7.1000000000000004E-3</c:v>
                </c:pt>
                <c:pt idx="57">
                  <c:v>5.4999999999999997E-3</c:v>
                </c:pt>
                <c:pt idx="58">
                  <c:v>5.4000000000000003E-3</c:v>
                </c:pt>
                <c:pt idx="59">
                  <c:v>5.4000000000000003E-3</c:v>
                </c:pt>
                <c:pt idx="60">
                  <c:v>6.7999999999999996E-3</c:v>
                </c:pt>
                <c:pt idx="61">
                  <c:v>5.0000000000000001E-3</c:v>
                </c:pt>
                <c:pt idx="62">
                  <c:v>6.1000000000000004E-3</c:v>
                </c:pt>
                <c:pt idx="63">
                  <c:v>7.3000000000000001E-3</c:v>
                </c:pt>
                <c:pt idx="64">
                  <c:v>6.6E-3</c:v>
                </c:pt>
                <c:pt idx="65">
                  <c:v>7.9000000000000008E-3</c:v>
                </c:pt>
                <c:pt idx="66">
                  <c:v>7.0000000000000001E-3</c:v>
                </c:pt>
                <c:pt idx="67">
                  <c:v>1.0699999999999999E-2</c:v>
                </c:pt>
                <c:pt idx="68">
                  <c:v>8.6E-3</c:v>
                </c:pt>
                <c:pt idx="69">
                  <c:v>9.7999999999999997E-3</c:v>
                </c:pt>
                <c:pt idx="70">
                  <c:v>8.0999999999999996E-3</c:v>
                </c:pt>
                <c:pt idx="71">
                  <c:v>8.0999999999999996E-3</c:v>
                </c:pt>
                <c:pt idx="72">
                  <c:v>8.5000000000000006E-3</c:v>
                </c:pt>
                <c:pt idx="73">
                  <c:v>7.7999999999999996E-3</c:v>
                </c:pt>
                <c:pt idx="74">
                  <c:v>8.8000000000000005E-3</c:v>
                </c:pt>
                <c:pt idx="75">
                  <c:v>1.2800000000000001E-2</c:v>
                </c:pt>
                <c:pt idx="76">
                  <c:v>1.0699999999999999E-2</c:v>
                </c:pt>
                <c:pt idx="77">
                  <c:v>7.7000000000000002E-3</c:v>
                </c:pt>
                <c:pt idx="78">
                  <c:v>6.1000000000000004E-3</c:v>
                </c:pt>
                <c:pt idx="79">
                  <c:v>6.8999999999999999E-3</c:v>
                </c:pt>
                <c:pt idx="80">
                  <c:v>5.7999999999999996E-3</c:v>
                </c:pt>
                <c:pt idx="81">
                  <c:v>8.8000000000000005E-3</c:v>
                </c:pt>
                <c:pt idx="82">
                  <c:v>6.4000000000000003E-3</c:v>
                </c:pt>
                <c:pt idx="83">
                  <c:v>6.7000000000000002E-3</c:v>
                </c:pt>
                <c:pt idx="84">
                  <c:v>8.6E-3</c:v>
                </c:pt>
                <c:pt idx="85">
                  <c:v>5.1999999999999998E-3</c:v>
                </c:pt>
                <c:pt idx="86">
                  <c:v>6.8999999999999999E-3</c:v>
                </c:pt>
                <c:pt idx="87">
                  <c:v>5.8999999999999999E-3</c:v>
                </c:pt>
                <c:pt idx="88">
                  <c:v>5.7999999999999996E-3</c:v>
                </c:pt>
                <c:pt idx="89">
                  <c:v>7.6E-3</c:v>
                </c:pt>
                <c:pt idx="90">
                  <c:v>6.1999999999999998E-3</c:v>
                </c:pt>
                <c:pt idx="91">
                  <c:v>5.8999999999999999E-3</c:v>
                </c:pt>
                <c:pt idx="92">
                  <c:v>5.7999999999999996E-3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3.8999999999999998E-3</c:v>
                </c:pt>
                <c:pt idx="97">
                  <c:v>3.0999999999999999E-3</c:v>
                </c:pt>
                <c:pt idx="98">
                  <c:v>3.3999999999999998E-3</c:v>
                </c:pt>
                <c:pt idx="99">
                  <c:v>2.5000000000000001E-3</c:v>
                </c:pt>
                <c:pt idx="100">
                  <c:v>3.0000000000000001E-3</c:v>
                </c:pt>
                <c:pt idx="101">
                  <c:v>4.3E-3</c:v>
                </c:pt>
                <c:pt idx="102">
                  <c:v>4.3E-3</c:v>
                </c:pt>
                <c:pt idx="103">
                  <c:v>4.7000000000000002E-3</c:v>
                </c:pt>
                <c:pt idx="104">
                  <c:v>4.1000000000000003E-3</c:v>
                </c:pt>
                <c:pt idx="105">
                  <c:v>3.7000000000000002E-3</c:v>
                </c:pt>
                <c:pt idx="106">
                  <c:v>4.5999999999999999E-3</c:v>
                </c:pt>
                <c:pt idx="107">
                  <c:v>3.7000000000000002E-3</c:v>
                </c:pt>
                <c:pt idx="108">
                  <c:v>5.7000000000000002E-3</c:v>
                </c:pt>
                <c:pt idx="109">
                  <c:v>7.6E-3</c:v>
                </c:pt>
                <c:pt idx="110">
                  <c:v>7.1999999999999998E-3</c:v>
                </c:pt>
                <c:pt idx="111">
                  <c:v>6.0000000000000001E-3</c:v>
                </c:pt>
                <c:pt idx="112">
                  <c:v>5.1000000000000004E-3</c:v>
                </c:pt>
                <c:pt idx="113">
                  <c:v>3.5999999999999999E-3</c:v>
                </c:pt>
                <c:pt idx="114">
                  <c:v>3.8999999999999998E-3</c:v>
                </c:pt>
                <c:pt idx="115">
                  <c:v>4.3E-3</c:v>
                </c:pt>
                <c:pt idx="116">
                  <c:v>5.1999999999999998E-3</c:v>
                </c:pt>
                <c:pt idx="117">
                  <c:v>1.0200000000000001E-2</c:v>
                </c:pt>
                <c:pt idx="118">
                  <c:v>6.1999999999999998E-3</c:v>
                </c:pt>
                <c:pt idx="119">
                  <c:v>4.8999999999999998E-3</c:v>
                </c:pt>
                <c:pt idx="120">
                  <c:v>5.5999999999999999E-3</c:v>
                </c:pt>
                <c:pt idx="121">
                  <c:v>6.6E-3</c:v>
                </c:pt>
                <c:pt idx="122">
                  <c:v>7.4000000000000003E-3</c:v>
                </c:pt>
                <c:pt idx="123">
                  <c:v>7.7999999999999996E-3</c:v>
                </c:pt>
                <c:pt idx="124">
                  <c:v>8.0999999999999996E-3</c:v>
                </c:pt>
                <c:pt idx="125">
                  <c:v>5.5999999999999999E-3</c:v>
                </c:pt>
                <c:pt idx="126">
                  <c:v>7.0000000000000001E-3</c:v>
                </c:pt>
                <c:pt idx="127">
                  <c:v>2.8E-3</c:v>
                </c:pt>
                <c:pt idx="128">
                  <c:v>6.4999999999999997E-3</c:v>
                </c:pt>
                <c:pt idx="129">
                  <c:v>4.8999999999999998E-3</c:v>
                </c:pt>
                <c:pt idx="130">
                  <c:v>9.7000000000000003E-3</c:v>
                </c:pt>
                <c:pt idx="131">
                  <c:v>9.4000000000000004E-3</c:v>
                </c:pt>
                <c:pt idx="132">
                  <c:v>7.9000000000000008E-3</c:v>
                </c:pt>
                <c:pt idx="133">
                  <c:v>6.3E-3</c:v>
                </c:pt>
                <c:pt idx="134">
                  <c:v>5.7000000000000002E-3</c:v>
                </c:pt>
                <c:pt idx="135">
                  <c:v>5.5999999999999999E-3</c:v>
                </c:pt>
                <c:pt idx="136">
                  <c:v>4.5999999999999999E-3</c:v>
                </c:pt>
                <c:pt idx="137">
                  <c:v>5.8999999999999999E-3</c:v>
                </c:pt>
                <c:pt idx="138">
                  <c:v>8.2000000000000007E-3</c:v>
                </c:pt>
                <c:pt idx="139">
                  <c:v>7.1000000000000004E-3</c:v>
                </c:pt>
                <c:pt idx="140">
                  <c:v>6.7000000000000002E-3</c:v>
                </c:pt>
                <c:pt idx="141">
                  <c:v>4.0000000000000001E-3</c:v>
                </c:pt>
                <c:pt idx="142">
                  <c:v>6.4000000000000003E-3</c:v>
                </c:pt>
                <c:pt idx="143">
                  <c:v>5.0000000000000001E-3</c:v>
                </c:pt>
                <c:pt idx="144">
                  <c:v>6.7999999999999996E-3</c:v>
                </c:pt>
                <c:pt idx="145">
                  <c:v>5.4000000000000003E-3</c:v>
                </c:pt>
                <c:pt idx="146">
                  <c:v>5.0000000000000001E-3</c:v>
                </c:pt>
                <c:pt idx="147">
                  <c:v>4.8999999999999998E-3</c:v>
                </c:pt>
                <c:pt idx="148">
                  <c:v>3.7000000000000002E-3</c:v>
                </c:pt>
                <c:pt idx="149">
                  <c:v>5.1000000000000004E-3</c:v>
                </c:pt>
                <c:pt idx="150">
                  <c:v>5.0000000000000001E-3</c:v>
                </c:pt>
                <c:pt idx="151">
                  <c:v>5.8999999999999999E-3</c:v>
                </c:pt>
                <c:pt idx="152">
                  <c:v>6.4999999999999997E-3</c:v>
                </c:pt>
                <c:pt idx="153">
                  <c:v>7.3000000000000001E-3</c:v>
                </c:pt>
                <c:pt idx="154">
                  <c:v>6.8999999999999999E-3</c:v>
                </c:pt>
                <c:pt idx="155">
                  <c:v>5.7999999999999996E-3</c:v>
                </c:pt>
                <c:pt idx="156">
                  <c:v>6.7000000000000002E-3</c:v>
                </c:pt>
                <c:pt idx="157">
                  <c:v>7.6E-3</c:v>
                </c:pt>
                <c:pt idx="158">
                  <c:v>7.3000000000000001E-3</c:v>
                </c:pt>
                <c:pt idx="159">
                  <c:v>9.1999999999999998E-3</c:v>
                </c:pt>
                <c:pt idx="160">
                  <c:v>7.6E-3</c:v>
                </c:pt>
                <c:pt idx="161">
                  <c:v>5.7999999999999996E-3</c:v>
                </c:pt>
                <c:pt idx="162">
                  <c:v>6.7000000000000002E-3</c:v>
                </c:pt>
                <c:pt idx="163">
                  <c:v>7.4000000000000003E-3</c:v>
                </c:pt>
                <c:pt idx="164">
                  <c:v>6.7000000000000002E-3</c:v>
                </c:pt>
                <c:pt idx="165">
                  <c:v>5.4000000000000003E-3</c:v>
                </c:pt>
                <c:pt idx="166">
                  <c:v>6.6E-3</c:v>
                </c:pt>
                <c:pt idx="167">
                  <c:v>7.1000000000000004E-3</c:v>
                </c:pt>
                <c:pt idx="168">
                  <c:v>5.7000000000000002E-3</c:v>
                </c:pt>
                <c:pt idx="169">
                  <c:v>5.5999999999999999E-3</c:v>
                </c:pt>
                <c:pt idx="170">
                  <c:v>6.4000000000000003E-3</c:v>
                </c:pt>
                <c:pt idx="171">
                  <c:v>7.1000000000000004E-3</c:v>
                </c:pt>
                <c:pt idx="172">
                  <c:v>8.2000000000000007E-3</c:v>
                </c:pt>
                <c:pt idx="173">
                  <c:v>7.6E-3</c:v>
                </c:pt>
                <c:pt idx="174">
                  <c:v>8.5000000000000006E-3</c:v>
                </c:pt>
                <c:pt idx="175">
                  <c:v>6.1999999999999998E-3</c:v>
                </c:pt>
                <c:pt idx="176">
                  <c:v>7.1999999999999998E-3</c:v>
                </c:pt>
                <c:pt idx="177">
                  <c:v>4.4000000000000003E-3</c:v>
                </c:pt>
                <c:pt idx="178">
                  <c:v>6.0000000000000001E-3</c:v>
                </c:pt>
                <c:pt idx="179">
                  <c:v>6.8999999999999999E-3</c:v>
                </c:pt>
                <c:pt idx="180">
                  <c:v>5.4999999999999997E-3</c:v>
                </c:pt>
                <c:pt idx="181">
                  <c:v>7.0000000000000001E-3</c:v>
                </c:pt>
                <c:pt idx="182">
                  <c:v>6.3E-3</c:v>
                </c:pt>
                <c:pt idx="183">
                  <c:v>5.5999999999999999E-3</c:v>
                </c:pt>
                <c:pt idx="184">
                  <c:v>4.7999999999999996E-3</c:v>
                </c:pt>
                <c:pt idx="185">
                  <c:v>4.4999999999999997E-3</c:v>
                </c:pt>
                <c:pt idx="186">
                  <c:v>3.8999999999999998E-3</c:v>
                </c:pt>
                <c:pt idx="187">
                  <c:v>6.7999999999999996E-3</c:v>
                </c:pt>
                <c:pt idx="188">
                  <c:v>6.1000000000000004E-3</c:v>
                </c:pt>
                <c:pt idx="189">
                  <c:v>5.1999999999999998E-3</c:v>
                </c:pt>
                <c:pt idx="190">
                  <c:v>5.1999999999999998E-3</c:v>
                </c:pt>
                <c:pt idx="191">
                  <c:v>5.8999999999999999E-3</c:v>
                </c:pt>
                <c:pt idx="192">
                  <c:v>5.5999999999999999E-3</c:v>
                </c:pt>
                <c:pt idx="193">
                  <c:v>8.6999999999999994E-3</c:v>
                </c:pt>
                <c:pt idx="194">
                  <c:v>6.1999999999999998E-3</c:v>
                </c:pt>
                <c:pt idx="195">
                  <c:v>6.1999999999999998E-3</c:v>
                </c:pt>
                <c:pt idx="196">
                  <c:v>6.0000000000000001E-3</c:v>
                </c:pt>
                <c:pt idx="197">
                  <c:v>5.8999999999999999E-3</c:v>
                </c:pt>
                <c:pt idx="198">
                  <c:v>5.0000000000000001E-3</c:v>
                </c:pt>
                <c:pt idx="199">
                  <c:v>5.4000000000000003E-3</c:v>
                </c:pt>
                <c:pt idx="200">
                  <c:v>6.7999999999999996E-3</c:v>
                </c:pt>
                <c:pt idx="201">
                  <c:v>5.4000000000000003E-3</c:v>
                </c:pt>
                <c:pt idx="202">
                  <c:v>1.15E-2</c:v>
                </c:pt>
                <c:pt idx="203">
                  <c:v>8.9999999999999993E-3</c:v>
                </c:pt>
                <c:pt idx="204">
                  <c:v>7.7999999999999996E-3</c:v>
                </c:pt>
                <c:pt idx="205">
                  <c:v>9.5999999999999992E-3</c:v>
                </c:pt>
                <c:pt idx="206">
                  <c:v>1.32E-2</c:v>
                </c:pt>
                <c:pt idx="207">
                  <c:v>1.3599999999999999E-2</c:v>
                </c:pt>
                <c:pt idx="208">
                  <c:v>9.1999999999999998E-3</c:v>
                </c:pt>
                <c:pt idx="209">
                  <c:v>1.17E-2</c:v>
                </c:pt>
                <c:pt idx="210">
                  <c:v>1.1599999999999999E-2</c:v>
                </c:pt>
                <c:pt idx="211">
                  <c:v>9.7999999999999997E-3</c:v>
                </c:pt>
                <c:pt idx="212">
                  <c:v>1.06E-2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1.1299999999999999E-2</c:v>
                </c:pt>
                <c:pt idx="216">
                  <c:v>1.1599999999999999E-2</c:v>
                </c:pt>
                <c:pt idx="217">
                  <c:v>8.2000000000000007E-3</c:v>
                </c:pt>
                <c:pt idx="218">
                  <c:v>1.0800000000000001E-2</c:v>
                </c:pt>
                <c:pt idx="219">
                  <c:v>7.7000000000000002E-3</c:v>
                </c:pt>
                <c:pt idx="220">
                  <c:v>4.1999999999999997E-3</c:v>
                </c:pt>
                <c:pt idx="221">
                  <c:v>9.7000000000000003E-3</c:v>
                </c:pt>
                <c:pt idx="222">
                  <c:v>1.01E-2</c:v>
                </c:pt>
                <c:pt idx="223">
                  <c:v>1.06E-2</c:v>
                </c:pt>
                <c:pt idx="224">
                  <c:v>1.09E-2</c:v>
                </c:pt>
                <c:pt idx="225">
                  <c:v>8.3999999999999995E-3</c:v>
                </c:pt>
                <c:pt idx="226">
                  <c:v>1.0500000000000001E-2</c:v>
                </c:pt>
                <c:pt idx="227">
                  <c:v>1.2200000000000001E-2</c:v>
                </c:pt>
                <c:pt idx="228">
                  <c:v>1.0200000000000001E-2</c:v>
                </c:pt>
                <c:pt idx="229">
                  <c:v>8.0000000000000002E-3</c:v>
                </c:pt>
                <c:pt idx="230">
                  <c:v>1.2E-2</c:v>
                </c:pt>
                <c:pt idx="231">
                  <c:v>1.2500000000000001E-2</c:v>
                </c:pt>
                <c:pt idx="232">
                  <c:v>1.0200000000000001E-2</c:v>
                </c:pt>
                <c:pt idx="233" formatCode="0%">
                  <c:v>0.01</c:v>
                </c:pt>
                <c:pt idx="234">
                  <c:v>1.26E-2</c:v>
                </c:pt>
                <c:pt idx="235">
                  <c:v>1.1299999999999999E-2</c:v>
                </c:pt>
                <c:pt idx="236">
                  <c:v>9.1000000000000004E-3</c:v>
                </c:pt>
                <c:pt idx="237">
                  <c:v>1.32E-2</c:v>
                </c:pt>
                <c:pt idx="238">
                  <c:v>1.24E-2</c:v>
                </c:pt>
                <c:pt idx="239">
                  <c:v>1.43E-2</c:v>
                </c:pt>
                <c:pt idx="240">
                  <c:v>1.2999999999999999E-2</c:v>
                </c:pt>
                <c:pt idx="241">
                  <c:v>1.21E-2</c:v>
                </c:pt>
                <c:pt idx="242">
                  <c:v>1.09E-2</c:v>
                </c:pt>
                <c:pt idx="243">
                  <c:v>9.4000000000000004E-3</c:v>
                </c:pt>
                <c:pt idx="244">
                  <c:v>8.8999999999999999E-3</c:v>
                </c:pt>
                <c:pt idx="245">
                  <c:v>1.0699999999999999E-2</c:v>
                </c:pt>
                <c:pt idx="246">
                  <c:v>1.29E-2</c:v>
                </c:pt>
                <c:pt idx="247">
                  <c:v>1.34E-2</c:v>
                </c:pt>
                <c:pt idx="248">
                  <c:v>1.11E-2</c:v>
                </c:pt>
                <c:pt idx="249">
                  <c:v>1.1299999999999999E-2</c:v>
                </c:pt>
                <c:pt idx="250">
                  <c:v>1.2500000000000001E-2</c:v>
                </c:pt>
                <c:pt idx="251">
                  <c:v>1.3599999999999999E-2</c:v>
                </c:pt>
                <c:pt idx="252">
                  <c:v>1.29E-2</c:v>
                </c:pt>
                <c:pt idx="253">
                  <c:v>1.18E-2</c:v>
                </c:pt>
                <c:pt idx="254">
                  <c:v>1.4E-2</c:v>
                </c:pt>
                <c:pt idx="255">
                  <c:v>1.2800000000000001E-2</c:v>
                </c:pt>
                <c:pt idx="256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6-4F80-AEF2-36B9EAD9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35456"/>
        <c:axId val="474236440"/>
      </c:lineChart>
      <c:catAx>
        <c:axId val="4742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6440"/>
        <c:crosses val="autoZero"/>
        <c:auto val="1"/>
        <c:lblAlgn val="ctr"/>
        <c:lblOffset val="100"/>
        <c:noMultiLvlLbl val="0"/>
      </c:catAx>
      <c:valAx>
        <c:axId val="4742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'--订单指标1'!$F$1</c:f>
              <c:strCache>
                <c:ptCount val="1"/>
                <c:pt idx="0">
                  <c:v>GMV（离店口径）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1668472372697738E-2"/>
                  <c:y val="-0.163165858699401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FBB-4915-ADD2-3BD9F3568CB7}"/>
                </c:ext>
              </c:extLst>
            </c:dLbl>
            <c:dLbl>
              <c:idx val="96"/>
              <c:layout>
                <c:manualLayout>
                  <c:x val="-0.1227880101119538"/>
                  <c:y val="-4.38356038296901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FBB-4915-ADD2-3BD9F3568CB7}"/>
                </c:ext>
              </c:extLst>
            </c:dLbl>
            <c:dLbl>
              <c:idx val="234"/>
              <c:layout>
                <c:manualLayout>
                  <c:x val="-8.8118454315637418E-2"/>
                  <c:y val="-4.3835603829690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FBB-4915-ADD2-3BD9F3568CB7}"/>
                </c:ext>
              </c:extLst>
            </c:dLbl>
            <c:dLbl>
              <c:idx val="304"/>
              <c:layout>
                <c:manualLayout>
                  <c:x val="-0.13438228817698125"/>
                  <c:y val="5.80769142987560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FBB-4915-ADD2-3BD9F3568CB7}"/>
                </c:ext>
              </c:extLst>
            </c:dLbl>
            <c:dLbl>
              <c:idx val="352"/>
              <c:layout>
                <c:manualLayout>
                  <c:x val="-2.7446731672083891E-2"/>
                  <c:y val="-6.81887170684067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FBB-4915-ADD2-3BD9F3568CB7}"/>
                </c:ext>
              </c:extLst>
            </c:dLbl>
            <c:dLbl>
              <c:idx val="364"/>
              <c:layout>
                <c:manualLayout>
                  <c:x val="-1.0593353006889875E-16"/>
                  <c:y val="-0.155859924727786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FBB-4915-ADD2-3BD9F3568CB7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'--订单指标1'!$A$32:$A$396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'--订单指标1'!$F$32:$F$396</c:f>
              <c:numCache>
                <c:formatCode>#,##0.00_);[Red]\(#,##0.00\)</c:formatCode>
                <c:ptCount val="365"/>
                <c:pt idx="0">
                  <c:v>599444</c:v>
                </c:pt>
                <c:pt idx="1">
                  <c:v>959010</c:v>
                </c:pt>
                <c:pt idx="2">
                  <c:v>674935</c:v>
                </c:pt>
                <c:pt idx="3">
                  <c:v>604955</c:v>
                </c:pt>
                <c:pt idx="4">
                  <c:v>706711</c:v>
                </c:pt>
                <c:pt idx="5">
                  <c:v>731861</c:v>
                </c:pt>
                <c:pt idx="6">
                  <c:v>773678</c:v>
                </c:pt>
                <c:pt idx="7">
                  <c:v>892400</c:v>
                </c:pt>
                <c:pt idx="8">
                  <c:v>1418110</c:v>
                </c:pt>
                <c:pt idx="9">
                  <c:v>932920</c:v>
                </c:pt>
                <c:pt idx="10">
                  <c:v>867008</c:v>
                </c:pt>
                <c:pt idx="11">
                  <c:v>962752</c:v>
                </c:pt>
                <c:pt idx="12">
                  <c:v>1011897</c:v>
                </c:pt>
                <c:pt idx="13">
                  <c:v>1083486</c:v>
                </c:pt>
                <c:pt idx="14">
                  <c:v>1131393</c:v>
                </c:pt>
                <c:pt idx="15">
                  <c:v>1603196</c:v>
                </c:pt>
                <c:pt idx="16">
                  <c:v>984942</c:v>
                </c:pt>
                <c:pt idx="17">
                  <c:v>1023472</c:v>
                </c:pt>
                <c:pt idx="18">
                  <c:v>995522</c:v>
                </c:pt>
                <c:pt idx="19">
                  <c:v>1081754</c:v>
                </c:pt>
                <c:pt idx="20">
                  <c:v>1128332</c:v>
                </c:pt>
                <c:pt idx="21">
                  <c:v>1195123</c:v>
                </c:pt>
                <c:pt idx="22">
                  <c:v>1684358</c:v>
                </c:pt>
                <c:pt idx="23">
                  <c:v>1243055</c:v>
                </c:pt>
                <c:pt idx="24">
                  <c:v>1211066</c:v>
                </c:pt>
                <c:pt idx="25">
                  <c:v>1176325</c:v>
                </c:pt>
                <c:pt idx="26">
                  <c:v>1201313</c:v>
                </c:pt>
                <c:pt idx="27">
                  <c:v>1299716</c:v>
                </c:pt>
                <c:pt idx="28">
                  <c:v>1396936</c:v>
                </c:pt>
                <c:pt idx="29">
                  <c:v>2020008</c:v>
                </c:pt>
                <c:pt idx="30">
                  <c:v>1463162</c:v>
                </c:pt>
                <c:pt idx="31">
                  <c:v>1208912</c:v>
                </c:pt>
                <c:pt idx="32">
                  <c:v>1398767</c:v>
                </c:pt>
                <c:pt idx="33">
                  <c:v>1469028</c:v>
                </c:pt>
                <c:pt idx="34">
                  <c:v>1658884</c:v>
                </c:pt>
                <c:pt idx="35">
                  <c:v>1781167</c:v>
                </c:pt>
                <c:pt idx="36">
                  <c:v>2692929</c:v>
                </c:pt>
                <c:pt idx="37">
                  <c:v>1784091</c:v>
                </c:pt>
                <c:pt idx="38">
                  <c:v>1816756</c:v>
                </c:pt>
                <c:pt idx="39">
                  <c:v>1720123</c:v>
                </c:pt>
                <c:pt idx="40">
                  <c:v>1725320</c:v>
                </c:pt>
                <c:pt idx="41">
                  <c:v>1878783</c:v>
                </c:pt>
                <c:pt idx="42">
                  <c:v>1938250</c:v>
                </c:pt>
                <c:pt idx="43">
                  <c:v>2979945</c:v>
                </c:pt>
                <c:pt idx="44">
                  <c:v>1900305</c:v>
                </c:pt>
                <c:pt idx="45">
                  <c:v>1767970</c:v>
                </c:pt>
                <c:pt idx="46">
                  <c:v>1760199</c:v>
                </c:pt>
                <c:pt idx="47">
                  <c:v>1681882</c:v>
                </c:pt>
                <c:pt idx="48">
                  <c:v>1758696</c:v>
                </c:pt>
                <c:pt idx="49">
                  <c:v>1755801</c:v>
                </c:pt>
                <c:pt idx="50">
                  <c:v>2576514</c:v>
                </c:pt>
                <c:pt idx="51">
                  <c:v>1365452</c:v>
                </c:pt>
                <c:pt idx="52">
                  <c:v>1336486</c:v>
                </c:pt>
                <c:pt idx="53">
                  <c:v>1165715</c:v>
                </c:pt>
                <c:pt idx="54">
                  <c:v>1183895</c:v>
                </c:pt>
                <c:pt idx="55">
                  <c:v>1152759</c:v>
                </c:pt>
                <c:pt idx="56">
                  <c:v>1118022</c:v>
                </c:pt>
                <c:pt idx="57">
                  <c:v>1653821</c:v>
                </c:pt>
                <c:pt idx="58">
                  <c:v>842666</c:v>
                </c:pt>
                <c:pt idx="59">
                  <c:v>773569</c:v>
                </c:pt>
                <c:pt idx="60">
                  <c:v>661433</c:v>
                </c:pt>
                <c:pt idx="61">
                  <c:v>672599</c:v>
                </c:pt>
                <c:pt idx="62">
                  <c:v>546949</c:v>
                </c:pt>
                <c:pt idx="63">
                  <c:v>545107</c:v>
                </c:pt>
                <c:pt idx="64">
                  <c:v>874727</c:v>
                </c:pt>
                <c:pt idx="65">
                  <c:v>467088</c:v>
                </c:pt>
                <c:pt idx="66">
                  <c:v>454782</c:v>
                </c:pt>
                <c:pt idx="67">
                  <c:v>423926</c:v>
                </c:pt>
                <c:pt idx="68">
                  <c:v>468115</c:v>
                </c:pt>
                <c:pt idx="69">
                  <c:v>548477</c:v>
                </c:pt>
                <c:pt idx="70">
                  <c:v>615273</c:v>
                </c:pt>
                <c:pt idx="71">
                  <c:v>1016166</c:v>
                </c:pt>
                <c:pt idx="72">
                  <c:v>475123</c:v>
                </c:pt>
                <c:pt idx="73">
                  <c:v>444889</c:v>
                </c:pt>
                <c:pt idx="74">
                  <c:v>470928</c:v>
                </c:pt>
                <c:pt idx="75">
                  <c:v>500044</c:v>
                </c:pt>
                <c:pt idx="76">
                  <c:v>519673</c:v>
                </c:pt>
                <c:pt idx="77">
                  <c:v>563203</c:v>
                </c:pt>
                <c:pt idx="78">
                  <c:v>1070651</c:v>
                </c:pt>
                <c:pt idx="79">
                  <c:v>499029</c:v>
                </c:pt>
                <c:pt idx="80">
                  <c:v>430641</c:v>
                </c:pt>
                <c:pt idx="81">
                  <c:v>470601</c:v>
                </c:pt>
                <c:pt idx="82">
                  <c:v>423943</c:v>
                </c:pt>
                <c:pt idx="83">
                  <c:v>446757</c:v>
                </c:pt>
                <c:pt idx="84">
                  <c:v>530346</c:v>
                </c:pt>
                <c:pt idx="85">
                  <c:v>873291</c:v>
                </c:pt>
                <c:pt idx="86">
                  <c:v>423623</c:v>
                </c:pt>
                <c:pt idx="87">
                  <c:v>343645</c:v>
                </c:pt>
                <c:pt idx="88">
                  <c:v>389228</c:v>
                </c:pt>
                <c:pt idx="89">
                  <c:v>432973</c:v>
                </c:pt>
                <c:pt idx="90">
                  <c:v>443979</c:v>
                </c:pt>
                <c:pt idx="91">
                  <c:v>572406</c:v>
                </c:pt>
                <c:pt idx="92">
                  <c:v>844724</c:v>
                </c:pt>
                <c:pt idx="93">
                  <c:v>2182655</c:v>
                </c:pt>
                <c:pt idx="94">
                  <c:v>4505599</c:v>
                </c:pt>
                <c:pt idx="95">
                  <c:v>5612967</c:v>
                </c:pt>
                <c:pt idx="96">
                  <c:v>6092935.4000000004</c:v>
                </c:pt>
                <c:pt idx="97">
                  <c:v>6052823</c:v>
                </c:pt>
                <c:pt idx="98">
                  <c:v>5248846.5999999996</c:v>
                </c:pt>
                <c:pt idx="99">
                  <c:v>2557009</c:v>
                </c:pt>
                <c:pt idx="100">
                  <c:v>652413.6</c:v>
                </c:pt>
                <c:pt idx="101">
                  <c:v>431355</c:v>
                </c:pt>
                <c:pt idx="102">
                  <c:v>363882</c:v>
                </c:pt>
                <c:pt idx="103">
                  <c:v>430714</c:v>
                </c:pt>
                <c:pt idx="104">
                  <c:v>506962</c:v>
                </c:pt>
                <c:pt idx="105">
                  <c:v>613291</c:v>
                </c:pt>
                <c:pt idx="106">
                  <c:v>1101083.3</c:v>
                </c:pt>
                <c:pt idx="107">
                  <c:v>561790.88</c:v>
                </c:pt>
                <c:pt idx="108">
                  <c:v>507311</c:v>
                </c:pt>
                <c:pt idx="109">
                  <c:v>511046.2</c:v>
                </c:pt>
                <c:pt idx="110">
                  <c:v>534233.80000000005</c:v>
                </c:pt>
                <c:pt idx="111">
                  <c:v>556418.80000000005</c:v>
                </c:pt>
                <c:pt idx="112">
                  <c:v>603437</c:v>
                </c:pt>
                <c:pt idx="113">
                  <c:v>1127182</c:v>
                </c:pt>
                <c:pt idx="114">
                  <c:v>509813.82</c:v>
                </c:pt>
                <c:pt idx="115">
                  <c:v>479993.8</c:v>
                </c:pt>
                <c:pt idx="116">
                  <c:v>396739</c:v>
                </c:pt>
                <c:pt idx="117">
                  <c:v>415078.45</c:v>
                </c:pt>
                <c:pt idx="118">
                  <c:v>561695.80000000005</c:v>
                </c:pt>
                <c:pt idx="119">
                  <c:v>605711</c:v>
                </c:pt>
                <c:pt idx="120">
                  <c:v>1252391</c:v>
                </c:pt>
                <c:pt idx="121">
                  <c:v>466150.9</c:v>
                </c:pt>
                <c:pt idx="122">
                  <c:v>437646</c:v>
                </c:pt>
                <c:pt idx="123">
                  <c:v>418223.4</c:v>
                </c:pt>
                <c:pt idx="124">
                  <c:v>402332</c:v>
                </c:pt>
                <c:pt idx="125">
                  <c:v>492301</c:v>
                </c:pt>
                <c:pt idx="126">
                  <c:v>662701.5</c:v>
                </c:pt>
                <c:pt idx="127">
                  <c:v>1223580</c:v>
                </c:pt>
                <c:pt idx="128">
                  <c:v>529065.9</c:v>
                </c:pt>
                <c:pt idx="129">
                  <c:v>544943</c:v>
                </c:pt>
                <c:pt idx="130">
                  <c:v>561283</c:v>
                </c:pt>
                <c:pt idx="131">
                  <c:v>551593.5</c:v>
                </c:pt>
                <c:pt idx="132">
                  <c:v>622862.75</c:v>
                </c:pt>
                <c:pt idx="133">
                  <c:v>703730.6</c:v>
                </c:pt>
                <c:pt idx="134">
                  <c:v>1300622.2</c:v>
                </c:pt>
                <c:pt idx="135">
                  <c:v>586303.80000000005</c:v>
                </c:pt>
                <c:pt idx="136">
                  <c:v>485202</c:v>
                </c:pt>
                <c:pt idx="137">
                  <c:v>494891</c:v>
                </c:pt>
                <c:pt idx="138">
                  <c:v>548321</c:v>
                </c:pt>
                <c:pt idx="139">
                  <c:v>610415</c:v>
                </c:pt>
                <c:pt idx="140">
                  <c:v>734886.5</c:v>
                </c:pt>
                <c:pt idx="141">
                  <c:v>1153364.8</c:v>
                </c:pt>
                <c:pt idx="142">
                  <c:v>553613.19999999995</c:v>
                </c:pt>
                <c:pt idx="143">
                  <c:v>483770</c:v>
                </c:pt>
                <c:pt idx="144">
                  <c:v>473653.2</c:v>
                </c:pt>
                <c:pt idx="145">
                  <c:v>487210</c:v>
                </c:pt>
                <c:pt idx="146">
                  <c:v>484142.1</c:v>
                </c:pt>
                <c:pt idx="147">
                  <c:v>657792</c:v>
                </c:pt>
                <c:pt idx="148">
                  <c:v>1114421</c:v>
                </c:pt>
                <c:pt idx="149">
                  <c:v>548814.6</c:v>
                </c:pt>
                <c:pt idx="150">
                  <c:v>462311</c:v>
                </c:pt>
                <c:pt idx="151">
                  <c:v>438681.9</c:v>
                </c:pt>
                <c:pt idx="152">
                  <c:v>490656.9</c:v>
                </c:pt>
                <c:pt idx="153">
                  <c:v>467743.9</c:v>
                </c:pt>
                <c:pt idx="154">
                  <c:v>623518</c:v>
                </c:pt>
                <c:pt idx="155">
                  <c:v>993784</c:v>
                </c:pt>
                <c:pt idx="156">
                  <c:v>454358</c:v>
                </c:pt>
                <c:pt idx="157">
                  <c:v>416448.8</c:v>
                </c:pt>
                <c:pt idx="158">
                  <c:v>472317</c:v>
                </c:pt>
                <c:pt idx="159">
                  <c:v>432221</c:v>
                </c:pt>
                <c:pt idx="160">
                  <c:v>499395</c:v>
                </c:pt>
                <c:pt idx="161">
                  <c:v>606603</c:v>
                </c:pt>
                <c:pt idx="162">
                  <c:v>1167628</c:v>
                </c:pt>
                <c:pt idx="163">
                  <c:v>499211</c:v>
                </c:pt>
                <c:pt idx="164">
                  <c:v>482987.4</c:v>
                </c:pt>
                <c:pt idx="165">
                  <c:v>426509</c:v>
                </c:pt>
                <c:pt idx="166">
                  <c:v>471037</c:v>
                </c:pt>
                <c:pt idx="167">
                  <c:v>585918</c:v>
                </c:pt>
                <c:pt idx="168">
                  <c:v>607829</c:v>
                </c:pt>
                <c:pt idx="169">
                  <c:v>959570.6</c:v>
                </c:pt>
                <c:pt idx="170">
                  <c:v>506618.2</c:v>
                </c:pt>
                <c:pt idx="171">
                  <c:v>413040</c:v>
                </c:pt>
                <c:pt idx="172">
                  <c:v>611646.19999999995</c:v>
                </c:pt>
                <c:pt idx="173">
                  <c:v>501644</c:v>
                </c:pt>
                <c:pt idx="174">
                  <c:v>511502</c:v>
                </c:pt>
                <c:pt idx="175">
                  <c:v>673520</c:v>
                </c:pt>
                <c:pt idx="176">
                  <c:v>1326310</c:v>
                </c:pt>
                <c:pt idx="177">
                  <c:v>806546</c:v>
                </c:pt>
                <c:pt idx="178">
                  <c:v>836407</c:v>
                </c:pt>
                <c:pt idx="179">
                  <c:v>748398</c:v>
                </c:pt>
                <c:pt idx="180">
                  <c:v>613161</c:v>
                </c:pt>
                <c:pt idx="181">
                  <c:v>727732</c:v>
                </c:pt>
                <c:pt idx="182">
                  <c:v>1000727</c:v>
                </c:pt>
                <c:pt idx="183">
                  <c:v>1871523.75</c:v>
                </c:pt>
                <c:pt idx="184">
                  <c:v>4867289</c:v>
                </c:pt>
                <c:pt idx="185">
                  <c:v>1139849.58</c:v>
                </c:pt>
                <c:pt idx="186">
                  <c:v>706840</c:v>
                </c:pt>
                <c:pt idx="187">
                  <c:v>494167</c:v>
                </c:pt>
                <c:pt idx="188">
                  <c:v>507542.75</c:v>
                </c:pt>
                <c:pt idx="189">
                  <c:v>584693</c:v>
                </c:pt>
                <c:pt idx="190">
                  <c:v>809148</c:v>
                </c:pt>
                <c:pt idx="191">
                  <c:v>574441</c:v>
                </c:pt>
                <c:pt idx="192">
                  <c:v>506766.7</c:v>
                </c:pt>
                <c:pt idx="193">
                  <c:v>516728</c:v>
                </c:pt>
                <c:pt idx="194">
                  <c:v>518817</c:v>
                </c:pt>
                <c:pt idx="195">
                  <c:v>569941</c:v>
                </c:pt>
                <c:pt idx="196">
                  <c:v>685428</c:v>
                </c:pt>
                <c:pt idx="197">
                  <c:v>893079</c:v>
                </c:pt>
                <c:pt idx="198">
                  <c:v>721548</c:v>
                </c:pt>
                <c:pt idx="199">
                  <c:v>597407</c:v>
                </c:pt>
                <c:pt idx="200">
                  <c:v>686610</c:v>
                </c:pt>
                <c:pt idx="201">
                  <c:v>775749</c:v>
                </c:pt>
                <c:pt idx="202">
                  <c:v>824423</c:v>
                </c:pt>
                <c:pt idx="203">
                  <c:v>1020815</c:v>
                </c:pt>
                <c:pt idx="204">
                  <c:v>1222266</c:v>
                </c:pt>
                <c:pt idx="205">
                  <c:v>908469</c:v>
                </c:pt>
                <c:pt idx="206">
                  <c:v>832247</c:v>
                </c:pt>
                <c:pt idx="207">
                  <c:v>867880</c:v>
                </c:pt>
                <c:pt idx="208">
                  <c:v>991276</c:v>
                </c:pt>
                <c:pt idx="209">
                  <c:v>952615</c:v>
                </c:pt>
                <c:pt idx="210">
                  <c:v>997975.4</c:v>
                </c:pt>
                <c:pt idx="211">
                  <c:v>1271668</c:v>
                </c:pt>
                <c:pt idx="212">
                  <c:v>888369</c:v>
                </c:pt>
                <c:pt idx="213">
                  <c:v>934971</c:v>
                </c:pt>
                <c:pt idx="214">
                  <c:v>1330559</c:v>
                </c:pt>
                <c:pt idx="215">
                  <c:v>962539</c:v>
                </c:pt>
                <c:pt idx="216">
                  <c:v>972478</c:v>
                </c:pt>
                <c:pt idx="217">
                  <c:v>1158276</c:v>
                </c:pt>
                <c:pt idx="218">
                  <c:v>1317465</c:v>
                </c:pt>
                <c:pt idx="219">
                  <c:v>1072305.8</c:v>
                </c:pt>
                <c:pt idx="220">
                  <c:v>935850.6</c:v>
                </c:pt>
                <c:pt idx="221">
                  <c:v>1093902</c:v>
                </c:pt>
                <c:pt idx="222">
                  <c:v>1032082</c:v>
                </c:pt>
                <c:pt idx="223">
                  <c:v>1011713</c:v>
                </c:pt>
                <c:pt idx="224">
                  <c:v>1315614</c:v>
                </c:pt>
                <c:pt idx="225">
                  <c:v>1336784</c:v>
                </c:pt>
                <c:pt idx="226">
                  <c:v>1255641.8</c:v>
                </c:pt>
                <c:pt idx="227">
                  <c:v>1310759</c:v>
                </c:pt>
                <c:pt idx="228">
                  <c:v>1553915</c:v>
                </c:pt>
                <c:pt idx="229">
                  <c:v>1096678</c:v>
                </c:pt>
                <c:pt idx="230">
                  <c:v>1679273.5</c:v>
                </c:pt>
                <c:pt idx="231">
                  <c:v>3238926.2</c:v>
                </c:pt>
                <c:pt idx="232">
                  <c:v>4634457.2</c:v>
                </c:pt>
                <c:pt idx="233">
                  <c:v>6462215</c:v>
                </c:pt>
                <c:pt idx="234">
                  <c:v>7229395</c:v>
                </c:pt>
                <c:pt idx="235">
                  <c:v>6181044</c:v>
                </c:pt>
                <c:pt idx="236">
                  <c:v>3808710.4</c:v>
                </c:pt>
                <c:pt idx="237">
                  <c:v>2915820</c:v>
                </c:pt>
                <c:pt idx="238">
                  <c:v>2809542</c:v>
                </c:pt>
                <c:pt idx="239">
                  <c:v>1910378.2</c:v>
                </c:pt>
                <c:pt idx="240">
                  <c:v>1556699</c:v>
                </c:pt>
                <c:pt idx="241">
                  <c:v>1334417</c:v>
                </c:pt>
                <c:pt idx="242">
                  <c:v>1505842</c:v>
                </c:pt>
                <c:pt idx="243">
                  <c:v>1327660</c:v>
                </c:pt>
                <c:pt idx="244">
                  <c:v>1062644</c:v>
                </c:pt>
                <c:pt idx="245">
                  <c:v>1427313</c:v>
                </c:pt>
                <c:pt idx="246">
                  <c:v>1389140</c:v>
                </c:pt>
                <c:pt idx="247">
                  <c:v>744777</c:v>
                </c:pt>
                <c:pt idx="248">
                  <c:v>630775</c:v>
                </c:pt>
                <c:pt idx="249">
                  <c:v>759959</c:v>
                </c:pt>
                <c:pt idx="250">
                  <c:v>763760</c:v>
                </c:pt>
                <c:pt idx="251">
                  <c:v>846750</c:v>
                </c:pt>
                <c:pt idx="252">
                  <c:v>992071</c:v>
                </c:pt>
                <c:pt idx="253">
                  <c:v>1733906</c:v>
                </c:pt>
                <c:pt idx="254">
                  <c:v>875515</c:v>
                </c:pt>
                <c:pt idx="255">
                  <c:v>762988</c:v>
                </c:pt>
                <c:pt idx="256">
                  <c:v>768386</c:v>
                </c:pt>
                <c:pt idx="257">
                  <c:v>866444</c:v>
                </c:pt>
                <c:pt idx="258">
                  <c:v>965315</c:v>
                </c:pt>
                <c:pt idx="259">
                  <c:v>1140535</c:v>
                </c:pt>
                <c:pt idx="260">
                  <c:v>2004342</c:v>
                </c:pt>
                <c:pt idx="261">
                  <c:v>1033131</c:v>
                </c:pt>
                <c:pt idx="262">
                  <c:v>864199</c:v>
                </c:pt>
                <c:pt idx="263">
                  <c:v>980483</c:v>
                </c:pt>
                <c:pt idx="264">
                  <c:v>1012238</c:v>
                </c:pt>
                <c:pt idx="265">
                  <c:v>1145654</c:v>
                </c:pt>
                <c:pt idx="266">
                  <c:v>1368889</c:v>
                </c:pt>
                <c:pt idx="267">
                  <c:v>2325581</c:v>
                </c:pt>
                <c:pt idx="268">
                  <c:v>1029533</c:v>
                </c:pt>
                <c:pt idx="269">
                  <c:v>895571</c:v>
                </c:pt>
                <c:pt idx="270">
                  <c:v>1094828</c:v>
                </c:pt>
                <c:pt idx="271">
                  <c:v>993550</c:v>
                </c:pt>
                <c:pt idx="272">
                  <c:v>1094235</c:v>
                </c:pt>
                <c:pt idx="273">
                  <c:v>1398217</c:v>
                </c:pt>
                <c:pt idx="274">
                  <c:v>2129979</c:v>
                </c:pt>
                <c:pt idx="275">
                  <c:v>1126093</c:v>
                </c:pt>
                <c:pt idx="276">
                  <c:v>1134422</c:v>
                </c:pt>
                <c:pt idx="277">
                  <c:v>1372422</c:v>
                </c:pt>
                <c:pt idx="278">
                  <c:v>1787536</c:v>
                </c:pt>
                <c:pt idx="279">
                  <c:v>3831906</c:v>
                </c:pt>
                <c:pt idx="280">
                  <c:v>7157079</c:v>
                </c:pt>
                <c:pt idx="281">
                  <c:v>2292651</c:v>
                </c:pt>
                <c:pt idx="282">
                  <c:v>1131173</c:v>
                </c:pt>
                <c:pt idx="283">
                  <c:v>1045793</c:v>
                </c:pt>
                <c:pt idx="284">
                  <c:v>1224828</c:v>
                </c:pt>
                <c:pt idx="285">
                  <c:v>1298445</c:v>
                </c:pt>
                <c:pt idx="286">
                  <c:v>1314132</c:v>
                </c:pt>
                <c:pt idx="287">
                  <c:v>1567674</c:v>
                </c:pt>
                <c:pt idx="288">
                  <c:v>2958139</c:v>
                </c:pt>
                <c:pt idx="289">
                  <c:v>1468070</c:v>
                </c:pt>
                <c:pt idx="290">
                  <c:v>1361537</c:v>
                </c:pt>
                <c:pt idx="291">
                  <c:v>1564247</c:v>
                </c:pt>
                <c:pt idx="292">
                  <c:v>1751795</c:v>
                </c:pt>
                <c:pt idx="293">
                  <c:v>2015570</c:v>
                </c:pt>
                <c:pt idx="294">
                  <c:v>2493197</c:v>
                </c:pt>
                <c:pt idx="295">
                  <c:v>3499585</c:v>
                </c:pt>
                <c:pt idx="296">
                  <c:v>1531329</c:v>
                </c:pt>
                <c:pt idx="297">
                  <c:v>1358172</c:v>
                </c:pt>
                <c:pt idx="298">
                  <c:v>1413140</c:v>
                </c:pt>
                <c:pt idx="299">
                  <c:v>1566029</c:v>
                </c:pt>
                <c:pt idx="300">
                  <c:v>1637177</c:v>
                </c:pt>
                <c:pt idx="301">
                  <c:v>1992997</c:v>
                </c:pt>
                <c:pt idx="302">
                  <c:v>2622499</c:v>
                </c:pt>
                <c:pt idx="303">
                  <c:v>5784058</c:v>
                </c:pt>
                <c:pt idx="304">
                  <c:v>10663019</c:v>
                </c:pt>
                <c:pt idx="305">
                  <c:v>2461885</c:v>
                </c:pt>
                <c:pt idx="306">
                  <c:v>1767425</c:v>
                </c:pt>
                <c:pt idx="307">
                  <c:v>1700746</c:v>
                </c:pt>
                <c:pt idx="308">
                  <c:v>2110334</c:v>
                </c:pt>
                <c:pt idx="309">
                  <c:v>2786054</c:v>
                </c:pt>
                <c:pt idx="310">
                  <c:v>1393621</c:v>
                </c:pt>
                <c:pt idx="311">
                  <c:v>1274617</c:v>
                </c:pt>
                <c:pt idx="312">
                  <c:v>1398590</c:v>
                </c:pt>
                <c:pt idx="313">
                  <c:v>1493992</c:v>
                </c:pt>
                <c:pt idx="314">
                  <c:v>1396415</c:v>
                </c:pt>
                <c:pt idx="315">
                  <c:v>1853499</c:v>
                </c:pt>
                <c:pt idx="316">
                  <c:v>2905850</c:v>
                </c:pt>
                <c:pt idx="317">
                  <c:v>1412855</c:v>
                </c:pt>
                <c:pt idx="318">
                  <c:v>1359730</c:v>
                </c:pt>
                <c:pt idx="319">
                  <c:v>1384209</c:v>
                </c:pt>
                <c:pt idx="320">
                  <c:v>1347534</c:v>
                </c:pt>
                <c:pt idx="321">
                  <c:v>1593404</c:v>
                </c:pt>
                <c:pt idx="322">
                  <c:v>1787900</c:v>
                </c:pt>
                <c:pt idx="323">
                  <c:v>3264515</c:v>
                </c:pt>
                <c:pt idx="324">
                  <c:v>1558773</c:v>
                </c:pt>
                <c:pt idx="325">
                  <c:v>1291872</c:v>
                </c:pt>
                <c:pt idx="326">
                  <c:v>1238187</c:v>
                </c:pt>
                <c:pt idx="327">
                  <c:v>1284525</c:v>
                </c:pt>
                <c:pt idx="328">
                  <c:v>1339813</c:v>
                </c:pt>
                <c:pt idx="329">
                  <c:v>1632377</c:v>
                </c:pt>
                <c:pt idx="330">
                  <c:v>2864513</c:v>
                </c:pt>
                <c:pt idx="331">
                  <c:v>1298072</c:v>
                </c:pt>
                <c:pt idx="332">
                  <c:v>1219619</c:v>
                </c:pt>
                <c:pt idx="333">
                  <c:v>1080176</c:v>
                </c:pt>
                <c:pt idx="334">
                  <c:v>1178592</c:v>
                </c:pt>
                <c:pt idx="335">
                  <c:v>1149262</c:v>
                </c:pt>
                <c:pt idx="336">
                  <c:v>1798248</c:v>
                </c:pt>
                <c:pt idx="337">
                  <c:v>3304080</c:v>
                </c:pt>
                <c:pt idx="338">
                  <c:v>1347629</c:v>
                </c:pt>
                <c:pt idx="339">
                  <c:v>1418987</c:v>
                </c:pt>
                <c:pt idx="340">
                  <c:v>1407052</c:v>
                </c:pt>
                <c:pt idx="341">
                  <c:v>1438082</c:v>
                </c:pt>
                <c:pt idx="342">
                  <c:v>1782319</c:v>
                </c:pt>
                <c:pt idx="343">
                  <c:v>1972479</c:v>
                </c:pt>
                <c:pt idx="344">
                  <c:v>3452235</c:v>
                </c:pt>
                <c:pt idx="345">
                  <c:v>1711289</c:v>
                </c:pt>
                <c:pt idx="346">
                  <c:v>1817247</c:v>
                </c:pt>
                <c:pt idx="347">
                  <c:v>1899399</c:v>
                </c:pt>
                <c:pt idx="348">
                  <c:v>2286567</c:v>
                </c:pt>
                <c:pt idx="349">
                  <c:v>2907907</c:v>
                </c:pt>
                <c:pt idx="350">
                  <c:v>3360522</c:v>
                </c:pt>
                <c:pt idx="351">
                  <c:v>5920544</c:v>
                </c:pt>
                <c:pt idx="352">
                  <c:v>10108946</c:v>
                </c:pt>
                <c:pt idx="353">
                  <c:v>3379546</c:v>
                </c:pt>
                <c:pt idx="354">
                  <c:v>2812309</c:v>
                </c:pt>
                <c:pt idx="355">
                  <c:v>2670119</c:v>
                </c:pt>
                <c:pt idx="356">
                  <c:v>2800361</c:v>
                </c:pt>
                <c:pt idx="357">
                  <c:v>2790749</c:v>
                </c:pt>
                <c:pt idx="358">
                  <c:v>4078726</c:v>
                </c:pt>
                <c:pt idx="359">
                  <c:v>2363743</c:v>
                </c:pt>
                <c:pt idx="360">
                  <c:v>2194901</c:v>
                </c:pt>
                <c:pt idx="361">
                  <c:v>2187260</c:v>
                </c:pt>
                <c:pt idx="362">
                  <c:v>2295951</c:v>
                </c:pt>
                <c:pt idx="363">
                  <c:v>2462706</c:v>
                </c:pt>
                <c:pt idx="364">
                  <c:v>3229556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4915-ADD2-3BD9F356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05024"/>
        <c:axId val="454305352"/>
      </c:lineChart>
      <c:dateAx>
        <c:axId val="454305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05352"/>
        <c:crosses val="autoZero"/>
        <c:auto val="1"/>
        <c:lblOffset val="100"/>
        <c:baseTimeUnit val="days"/>
      </c:dateAx>
      <c:valAx>
        <c:axId val="454305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窄口径转化率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'--订单指标2'!$E$1</c:f>
              <c:strCache>
                <c:ptCount val="1"/>
                <c:pt idx="0">
                  <c:v>S2L（L(列表页UV) ⁄ S(首页UV)）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'--订单指标2'!$A$2:$A$50</c:f>
              <c:numCache>
                <c:formatCode>m/d/yyyy</c:formatCode>
                <c:ptCount val="49"/>
                <c:pt idx="0">
                  <c:v>43233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43239</c:v>
                </c:pt>
                <c:pt idx="7">
                  <c:v>43240</c:v>
                </c:pt>
                <c:pt idx="8">
                  <c:v>43241</c:v>
                </c:pt>
                <c:pt idx="9">
                  <c:v>43242</c:v>
                </c:pt>
                <c:pt idx="10">
                  <c:v>43243</c:v>
                </c:pt>
                <c:pt idx="11">
                  <c:v>43244</c:v>
                </c:pt>
                <c:pt idx="12">
                  <c:v>43245</c:v>
                </c:pt>
                <c:pt idx="13">
                  <c:v>43246</c:v>
                </c:pt>
                <c:pt idx="14">
                  <c:v>43247</c:v>
                </c:pt>
                <c:pt idx="15">
                  <c:v>43248</c:v>
                </c:pt>
                <c:pt idx="16">
                  <c:v>43249</c:v>
                </c:pt>
                <c:pt idx="17">
                  <c:v>43250</c:v>
                </c:pt>
                <c:pt idx="18">
                  <c:v>43251</c:v>
                </c:pt>
                <c:pt idx="19">
                  <c:v>43252</c:v>
                </c:pt>
                <c:pt idx="20">
                  <c:v>43253</c:v>
                </c:pt>
                <c:pt idx="21">
                  <c:v>43254</c:v>
                </c:pt>
                <c:pt idx="22">
                  <c:v>43255</c:v>
                </c:pt>
                <c:pt idx="23">
                  <c:v>43256</c:v>
                </c:pt>
                <c:pt idx="24">
                  <c:v>43257</c:v>
                </c:pt>
                <c:pt idx="25">
                  <c:v>43258</c:v>
                </c:pt>
                <c:pt idx="26">
                  <c:v>43259</c:v>
                </c:pt>
                <c:pt idx="27">
                  <c:v>43260</c:v>
                </c:pt>
                <c:pt idx="28">
                  <c:v>43261</c:v>
                </c:pt>
                <c:pt idx="29">
                  <c:v>43262</c:v>
                </c:pt>
                <c:pt idx="30">
                  <c:v>43263</c:v>
                </c:pt>
                <c:pt idx="31">
                  <c:v>43264</c:v>
                </c:pt>
                <c:pt idx="32">
                  <c:v>43265</c:v>
                </c:pt>
                <c:pt idx="33">
                  <c:v>43266</c:v>
                </c:pt>
                <c:pt idx="34">
                  <c:v>43267</c:v>
                </c:pt>
                <c:pt idx="35">
                  <c:v>43268</c:v>
                </c:pt>
                <c:pt idx="36">
                  <c:v>43269</c:v>
                </c:pt>
                <c:pt idx="37">
                  <c:v>43270</c:v>
                </c:pt>
                <c:pt idx="38">
                  <c:v>43271</c:v>
                </c:pt>
                <c:pt idx="39">
                  <c:v>43272</c:v>
                </c:pt>
                <c:pt idx="40">
                  <c:v>43273</c:v>
                </c:pt>
                <c:pt idx="41">
                  <c:v>43274</c:v>
                </c:pt>
                <c:pt idx="42">
                  <c:v>43275</c:v>
                </c:pt>
                <c:pt idx="43">
                  <c:v>43276</c:v>
                </c:pt>
                <c:pt idx="44">
                  <c:v>43277</c:v>
                </c:pt>
                <c:pt idx="45">
                  <c:v>43278</c:v>
                </c:pt>
                <c:pt idx="46">
                  <c:v>43279</c:v>
                </c:pt>
                <c:pt idx="47">
                  <c:v>43280</c:v>
                </c:pt>
                <c:pt idx="48">
                  <c:v>43281</c:v>
                </c:pt>
              </c:numCache>
            </c:numRef>
          </c:cat>
          <c:val>
            <c:numRef>
              <c:f>'--订单指标2'!$E$2:$E$51</c:f>
              <c:numCache>
                <c:formatCode>0.00%</c:formatCode>
                <c:ptCount val="50"/>
                <c:pt idx="0">
                  <c:v>0.70960000000000001</c:v>
                </c:pt>
                <c:pt idx="1">
                  <c:v>0.71509999999999996</c:v>
                </c:pt>
                <c:pt idx="2">
                  <c:v>0.71479999999999999</c:v>
                </c:pt>
                <c:pt idx="3">
                  <c:v>0.71989999999999998</c:v>
                </c:pt>
                <c:pt idx="4">
                  <c:v>0.72050000000000003</c:v>
                </c:pt>
                <c:pt idx="5">
                  <c:v>0.72</c:v>
                </c:pt>
                <c:pt idx="6">
                  <c:v>0.7208</c:v>
                </c:pt>
                <c:pt idx="7">
                  <c:v>0.71140000000000003</c:v>
                </c:pt>
                <c:pt idx="8">
                  <c:v>0.71919999999999995</c:v>
                </c:pt>
                <c:pt idx="9">
                  <c:v>0.72189999999999999</c:v>
                </c:pt>
                <c:pt idx="10">
                  <c:v>0.72099999999999997</c:v>
                </c:pt>
                <c:pt idx="11">
                  <c:v>0.71840000000000004</c:v>
                </c:pt>
                <c:pt idx="12">
                  <c:v>0.68220000000000003</c:v>
                </c:pt>
                <c:pt idx="13">
                  <c:v>0.72140000000000004</c:v>
                </c:pt>
                <c:pt idx="14">
                  <c:v>0.71930000000000005</c:v>
                </c:pt>
                <c:pt idx="15">
                  <c:v>0.72430000000000005</c:v>
                </c:pt>
                <c:pt idx="16">
                  <c:v>0.7268</c:v>
                </c:pt>
                <c:pt idx="17">
                  <c:v>0.71779999999999999</c:v>
                </c:pt>
                <c:pt idx="18">
                  <c:v>0.72130000000000005</c:v>
                </c:pt>
                <c:pt idx="19">
                  <c:v>0.72250000000000003</c:v>
                </c:pt>
                <c:pt idx="20">
                  <c:v>0.72389999999999999</c:v>
                </c:pt>
                <c:pt idx="21">
                  <c:v>0.71609999999999996</c:v>
                </c:pt>
                <c:pt idx="22">
                  <c:v>0.73360000000000003</c:v>
                </c:pt>
                <c:pt idx="23">
                  <c:v>0.74060000000000004</c:v>
                </c:pt>
                <c:pt idx="24">
                  <c:v>0.74239999999999995</c:v>
                </c:pt>
                <c:pt idx="25">
                  <c:v>0.746</c:v>
                </c:pt>
                <c:pt idx="26">
                  <c:v>0.73829999999999996</c:v>
                </c:pt>
                <c:pt idx="27">
                  <c:v>0.73460000000000003</c:v>
                </c:pt>
                <c:pt idx="28">
                  <c:v>0.73240000000000005</c:v>
                </c:pt>
                <c:pt idx="29">
                  <c:v>0.76229999999999998</c:v>
                </c:pt>
                <c:pt idx="30">
                  <c:v>0.7591</c:v>
                </c:pt>
                <c:pt idx="31">
                  <c:v>0.75439999999999996</c:v>
                </c:pt>
                <c:pt idx="32">
                  <c:v>0.75149999999999995</c:v>
                </c:pt>
                <c:pt idx="33">
                  <c:v>0.73670000000000002</c:v>
                </c:pt>
                <c:pt idx="34">
                  <c:v>0.74939999999999996</c:v>
                </c:pt>
                <c:pt idx="35">
                  <c:v>0.74139999999999995</c:v>
                </c:pt>
                <c:pt idx="36">
                  <c:v>0.73340000000000005</c:v>
                </c:pt>
                <c:pt idx="37">
                  <c:v>0.7409</c:v>
                </c:pt>
                <c:pt idx="38">
                  <c:v>0.74360000000000004</c:v>
                </c:pt>
                <c:pt idx="39">
                  <c:v>0.75070000000000003</c:v>
                </c:pt>
                <c:pt idx="40">
                  <c:v>0.78200000000000003</c:v>
                </c:pt>
                <c:pt idx="41">
                  <c:v>0.78320000000000001</c:v>
                </c:pt>
                <c:pt idx="42">
                  <c:v>0.78029999999999999</c:v>
                </c:pt>
                <c:pt idx="43">
                  <c:v>0.78080000000000005</c:v>
                </c:pt>
                <c:pt idx="44">
                  <c:v>0.7843</c:v>
                </c:pt>
                <c:pt idx="45">
                  <c:v>0.78600000000000003</c:v>
                </c:pt>
                <c:pt idx="46">
                  <c:v>0.78359999999999996</c:v>
                </c:pt>
                <c:pt idx="47">
                  <c:v>0.78100000000000003</c:v>
                </c:pt>
                <c:pt idx="48">
                  <c:v>0.78600000000000003</c:v>
                </c:pt>
                <c:pt idx="49">
                  <c:v>7.1200000000000041E-2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5-4392-AC88-12169D0D3AE9}"/>
            </c:ext>
          </c:extLst>
        </c:ser>
        <c:ser>
          <c:idx val="1"/>
          <c:order val="1"/>
          <c:tx>
            <c:strRef>
              <c:f>'--订单指标2'!$F$1</c:f>
              <c:strCache>
                <c:ptCount val="1"/>
                <c:pt idx="0">
                  <c:v>L2D D(详情页UV) ⁄ L(列表页UV)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'--订单指标2'!$A$2:$A$50</c:f>
              <c:numCache>
                <c:formatCode>m/d/yyyy</c:formatCode>
                <c:ptCount val="49"/>
                <c:pt idx="0">
                  <c:v>43233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43239</c:v>
                </c:pt>
                <c:pt idx="7">
                  <c:v>43240</c:v>
                </c:pt>
                <c:pt idx="8">
                  <c:v>43241</c:v>
                </c:pt>
                <c:pt idx="9">
                  <c:v>43242</c:v>
                </c:pt>
                <c:pt idx="10">
                  <c:v>43243</c:v>
                </c:pt>
                <c:pt idx="11">
                  <c:v>43244</c:v>
                </c:pt>
                <c:pt idx="12">
                  <c:v>43245</c:v>
                </c:pt>
                <c:pt idx="13">
                  <c:v>43246</c:v>
                </c:pt>
                <c:pt idx="14">
                  <c:v>43247</c:v>
                </c:pt>
                <c:pt idx="15">
                  <c:v>43248</c:v>
                </c:pt>
                <c:pt idx="16">
                  <c:v>43249</c:v>
                </c:pt>
                <c:pt idx="17">
                  <c:v>43250</c:v>
                </c:pt>
                <c:pt idx="18">
                  <c:v>43251</c:v>
                </c:pt>
                <c:pt idx="19">
                  <c:v>43252</c:v>
                </c:pt>
                <c:pt idx="20">
                  <c:v>43253</c:v>
                </c:pt>
                <c:pt idx="21">
                  <c:v>43254</c:v>
                </c:pt>
                <c:pt idx="22">
                  <c:v>43255</c:v>
                </c:pt>
                <c:pt idx="23">
                  <c:v>43256</c:v>
                </c:pt>
                <c:pt idx="24">
                  <c:v>43257</c:v>
                </c:pt>
                <c:pt idx="25">
                  <c:v>43258</c:v>
                </c:pt>
                <c:pt idx="26">
                  <c:v>43259</c:v>
                </c:pt>
                <c:pt idx="27">
                  <c:v>43260</c:v>
                </c:pt>
                <c:pt idx="28">
                  <c:v>43261</c:v>
                </c:pt>
                <c:pt idx="29">
                  <c:v>43262</c:v>
                </c:pt>
                <c:pt idx="30">
                  <c:v>43263</c:v>
                </c:pt>
                <c:pt idx="31">
                  <c:v>43264</c:v>
                </c:pt>
                <c:pt idx="32">
                  <c:v>43265</c:v>
                </c:pt>
                <c:pt idx="33">
                  <c:v>43266</c:v>
                </c:pt>
                <c:pt idx="34">
                  <c:v>43267</c:v>
                </c:pt>
                <c:pt idx="35">
                  <c:v>43268</c:v>
                </c:pt>
                <c:pt idx="36">
                  <c:v>43269</c:v>
                </c:pt>
                <c:pt idx="37">
                  <c:v>43270</c:v>
                </c:pt>
                <c:pt idx="38">
                  <c:v>43271</c:v>
                </c:pt>
                <c:pt idx="39">
                  <c:v>43272</c:v>
                </c:pt>
                <c:pt idx="40">
                  <c:v>43273</c:v>
                </c:pt>
                <c:pt idx="41">
                  <c:v>43274</c:v>
                </c:pt>
                <c:pt idx="42">
                  <c:v>43275</c:v>
                </c:pt>
                <c:pt idx="43">
                  <c:v>43276</c:v>
                </c:pt>
                <c:pt idx="44">
                  <c:v>43277</c:v>
                </c:pt>
                <c:pt idx="45">
                  <c:v>43278</c:v>
                </c:pt>
                <c:pt idx="46">
                  <c:v>43279</c:v>
                </c:pt>
                <c:pt idx="47">
                  <c:v>43280</c:v>
                </c:pt>
                <c:pt idx="48">
                  <c:v>43281</c:v>
                </c:pt>
              </c:numCache>
            </c:numRef>
          </c:cat>
          <c:val>
            <c:numRef>
              <c:f>'--订单指标2'!$F$2:$F$51</c:f>
              <c:numCache>
                <c:formatCode>0.00%</c:formatCode>
                <c:ptCount val="50"/>
                <c:pt idx="0">
                  <c:v>0.66839999999999999</c:v>
                </c:pt>
                <c:pt idx="1">
                  <c:v>0.67330000000000001</c:v>
                </c:pt>
                <c:pt idx="2">
                  <c:v>0.67159999999999997</c:v>
                </c:pt>
                <c:pt idx="3">
                  <c:v>0.67349999999999999</c:v>
                </c:pt>
                <c:pt idx="4">
                  <c:v>0.67030000000000001</c:v>
                </c:pt>
                <c:pt idx="5">
                  <c:v>0.65669999999999995</c:v>
                </c:pt>
                <c:pt idx="6">
                  <c:v>0.64759999999999995</c:v>
                </c:pt>
                <c:pt idx="7">
                  <c:v>0.66379999999999995</c:v>
                </c:pt>
                <c:pt idx="8">
                  <c:v>0.67579999999999996</c:v>
                </c:pt>
                <c:pt idx="9">
                  <c:v>0.67689999999999995</c:v>
                </c:pt>
                <c:pt idx="10">
                  <c:v>0.67620000000000002</c:v>
                </c:pt>
                <c:pt idx="11">
                  <c:v>0.67620000000000002</c:v>
                </c:pt>
                <c:pt idx="12">
                  <c:v>0.66590000000000005</c:v>
                </c:pt>
                <c:pt idx="13">
                  <c:v>0.66410000000000002</c:v>
                </c:pt>
                <c:pt idx="14">
                  <c:v>0.67520000000000002</c:v>
                </c:pt>
                <c:pt idx="15">
                  <c:v>0.68469999999999998</c:v>
                </c:pt>
                <c:pt idx="16">
                  <c:v>0.68389999999999995</c:v>
                </c:pt>
                <c:pt idx="17">
                  <c:v>0.6885</c:v>
                </c:pt>
                <c:pt idx="18">
                  <c:v>0.6835</c:v>
                </c:pt>
                <c:pt idx="19">
                  <c:v>0.66349999999999998</c:v>
                </c:pt>
                <c:pt idx="20">
                  <c:v>0.66849999999999998</c:v>
                </c:pt>
                <c:pt idx="21">
                  <c:v>0.68100000000000005</c:v>
                </c:pt>
                <c:pt idx="22">
                  <c:v>0.6905</c:v>
                </c:pt>
                <c:pt idx="23">
                  <c:v>0.68589999999999995</c:v>
                </c:pt>
                <c:pt idx="24">
                  <c:v>0.68479999999999996</c:v>
                </c:pt>
                <c:pt idx="25">
                  <c:v>0.68420000000000003</c:v>
                </c:pt>
                <c:pt idx="26">
                  <c:v>0.67559999999999998</c:v>
                </c:pt>
                <c:pt idx="27">
                  <c:v>0.67300000000000004</c:v>
                </c:pt>
                <c:pt idx="28">
                  <c:v>0.68679999999999997</c:v>
                </c:pt>
                <c:pt idx="29">
                  <c:v>0.69059999999999999</c:v>
                </c:pt>
                <c:pt idx="30">
                  <c:v>0.69110000000000005</c:v>
                </c:pt>
                <c:pt idx="31">
                  <c:v>0.68899999999999995</c:v>
                </c:pt>
                <c:pt idx="32">
                  <c:v>0.68459999999999999</c:v>
                </c:pt>
                <c:pt idx="33">
                  <c:v>0.66700000000000004</c:v>
                </c:pt>
                <c:pt idx="34">
                  <c:v>0.65469999999999995</c:v>
                </c:pt>
                <c:pt idx="35">
                  <c:v>0.65510000000000002</c:v>
                </c:pt>
                <c:pt idx="36">
                  <c:v>0.67600000000000005</c:v>
                </c:pt>
                <c:pt idx="37">
                  <c:v>0.68489999999999995</c:v>
                </c:pt>
                <c:pt idx="38">
                  <c:v>0.68700000000000006</c:v>
                </c:pt>
                <c:pt idx="39">
                  <c:v>0.68189999999999995</c:v>
                </c:pt>
                <c:pt idx="40">
                  <c:v>0.6784</c:v>
                </c:pt>
                <c:pt idx="41">
                  <c:v>0.67600000000000005</c:v>
                </c:pt>
                <c:pt idx="42">
                  <c:v>0.68589999999999995</c:v>
                </c:pt>
                <c:pt idx="43">
                  <c:v>0.68500000000000005</c:v>
                </c:pt>
                <c:pt idx="44">
                  <c:v>0.68440000000000001</c:v>
                </c:pt>
                <c:pt idx="45">
                  <c:v>0.68279999999999996</c:v>
                </c:pt>
                <c:pt idx="46">
                  <c:v>0.6885</c:v>
                </c:pt>
                <c:pt idx="47">
                  <c:v>0.67600000000000005</c:v>
                </c:pt>
                <c:pt idx="48">
                  <c:v>0.67669999999999997</c:v>
                </c:pt>
                <c:pt idx="49">
                  <c:v>5.0999999999999934E-3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5-4392-AC88-12169D0D3AE9}"/>
            </c:ext>
          </c:extLst>
        </c:ser>
        <c:ser>
          <c:idx val="2"/>
          <c:order val="2"/>
          <c:tx>
            <c:strRef>
              <c:f>'--订单指标2'!$G$1</c:f>
              <c:strCache>
                <c:ptCount val="1"/>
                <c:pt idx="0">
                  <c:v>D2B B(填写页UV) ⁄ D(详情页UV)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'--订单指标2'!$A$2:$A$50</c:f>
              <c:numCache>
                <c:formatCode>m/d/yyyy</c:formatCode>
                <c:ptCount val="49"/>
                <c:pt idx="0">
                  <c:v>43233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43239</c:v>
                </c:pt>
                <c:pt idx="7">
                  <c:v>43240</c:v>
                </c:pt>
                <c:pt idx="8">
                  <c:v>43241</c:v>
                </c:pt>
                <c:pt idx="9">
                  <c:v>43242</c:v>
                </c:pt>
                <c:pt idx="10">
                  <c:v>43243</c:v>
                </c:pt>
                <c:pt idx="11">
                  <c:v>43244</c:v>
                </c:pt>
                <c:pt idx="12">
                  <c:v>43245</c:v>
                </c:pt>
                <c:pt idx="13">
                  <c:v>43246</c:v>
                </c:pt>
                <c:pt idx="14">
                  <c:v>43247</c:v>
                </c:pt>
                <c:pt idx="15">
                  <c:v>43248</c:v>
                </c:pt>
                <c:pt idx="16">
                  <c:v>43249</c:v>
                </c:pt>
                <c:pt idx="17">
                  <c:v>43250</c:v>
                </c:pt>
                <c:pt idx="18">
                  <c:v>43251</c:v>
                </c:pt>
                <c:pt idx="19">
                  <c:v>43252</c:v>
                </c:pt>
                <c:pt idx="20">
                  <c:v>43253</c:v>
                </c:pt>
                <c:pt idx="21">
                  <c:v>43254</c:v>
                </c:pt>
                <c:pt idx="22">
                  <c:v>43255</c:v>
                </c:pt>
                <c:pt idx="23">
                  <c:v>43256</c:v>
                </c:pt>
                <c:pt idx="24">
                  <c:v>43257</c:v>
                </c:pt>
                <c:pt idx="25">
                  <c:v>43258</c:v>
                </c:pt>
                <c:pt idx="26">
                  <c:v>43259</c:v>
                </c:pt>
                <c:pt idx="27">
                  <c:v>43260</c:v>
                </c:pt>
                <c:pt idx="28">
                  <c:v>43261</c:v>
                </c:pt>
                <c:pt idx="29">
                  <c:v>43262</c:v>
                </c:pt>
                <c:pt idx="30">
                  <c:v>43263</c:v>
                </c:pt>
                <c:pt idx="31">
                  <c:v>43264</c:v>
                </c:pt>
                <c:pt idx="32">
                  <c:v>43265</c:v>
                </c:pt>
                <c:pt idx="33">
                  <c:v>43266</c:v>
                </c:pt>
                <c:pt idx="34">
                  <c:v>43267</c:v>
                </c:pt>
                <c:pt idx="35">
                  <c:v>43268</c:v>
                </c:pt>
                <c:pt idx="36">
                  <c:v>43269</c:v>
                </c:pt>
                <c:pt idx="37">
                  <c:v>43270</c:v>
                </c:pt>
                <c:pt idx="38">
                  <c:v>43271</c:v>
                </c:pt>
                <c:pt idx="39">
                  <c:v>43272</c:v>
                </c:pt>
                <c:pt idx="40">
                  <c:v>43273</c:v>
                </c:pt>
                <c:pt idx="41">
                  <c:v>43274</c:v>
                </c:pt>
                <c:pt idx="42">
                  <c:v>43275</c:v>
                </c:pt>
                <c:pt idx="43">
                  <c:v>43276</c:v>
                </c:pt>
                <c:pt idx="44">
                  <c:v>43277</c:v>
                </c:pt>
                <c:pt idx="45">
                  <c:v>43278</c:v>
                </c:pt>
                <c:pt idx="46">
                  <c:v>43279</c:v>
                </c:pt>
                <c:pt idx="47">
                  <c:v>43280</c:v>
                </c:pt>
                <c:pt idx="48">
                  <c:v>43281</c:v>
                </c:pt>
              </c:numCache>
            </c:numRef>
          </c:cat>
          <c:val>
            <c:numRef>
              <c:f>'--订单指标2'!$G$2:$G$51</c:f>
              <c:numCache>
                <c:formatCode>0.00%</c:formatCode>
                <c:ptCount val="50"/>
                <c:pt idx="0">
                  <c:v>0.27439999999999998</c:v>
                </c:pt>
                <c:pt idx="1">
                  <c:v>0.28110000000000002</c:v>
                </c:pt>
                <c:pt idx="2">
                  <c:v>0.29559999999999997</c:v>
                </c:pt>
                <c:pt idx="3">
                  <c:v>0.29659999999999997</c:v>
                </c:pt>
                <c:pt idx="4">
                  <c:v>0.30420000000000003</c:v>
                </c:pt>
                <c:pt idx="5">
                  <c:v>0.3095</c:v>
                </c:pt>
                <c:pt idx="6">
                  <c:v>0.30180000000000001</c:v>
                </c:pt>
                <c:pt idx="7">
                  <c:v>0.28270000000000001</c:v>
                </c:pt>
                <c:pt idx="8">
                  <c:v>0.28620000000000001</c:v>
                </c:pt>
                <c:pt idx="9">
                  <c:v>0.29189999999999999</c:v>
                </c:pt>
                <c:pt idx="10">
                  <c:v>0.2994</c:v>
                </c:pt>
                <c:pt idx="11">
                  <c:v>0.30370000000000003</c:v>
                </c:pt>
                <c:pt idx="12">
                  <c:v>0.29880000000000001</c:v>
                </c:pt>
                <c:pt idx="13">
                  <c:v>0.29120000000000001</c:v>
                </c:pt>
                <c:pt idx="14">
                  <c:v>0.28199999999999997</c:v>
                </c:pt>
                <c:pt idx="15">
                  <c:v>0.28599999999999998</c:v>
                </c:pt>
                <c:pt idx="16">
                  <c:v>0.29899999999999999</c:v>
                </c:pt>
                <c:pt idx="17">
                  <c:v>0.29949999999999999</c:v>
                </c:pt>
                <c:pt idx="18">
                  <c:v>0.31369999999999998</c:v>
                </c:pt>
                <c:pt idx="19">
                  <c:v>0.31759999999999999</c:v>
                </c:pt>
                <c:pt idx="20">
                  <c:v>0.3054</c:v>
                </c:pt>
                <c:pt idx="21">
                  <c:v>0.28699999999999998</c:v>
                </c:pt>
                <c:pt idx="22">
                  <c:v>0.2913</c:v>
                </c:pt>
                <c:pt idx="23">
                  <c:v>0.2999</c:v>
                </c:pt>
                <c:pt idx="24">
                  <c:v>0.30370000000000003</c:v>
                </c:pt>
                <c:pt idx="25">
                  <c:v>0.3125</c:v>
                </c:pt>
                <c:pt idx="26">
                  <c:v>0.32869999999999999</c:v>
                </c:pt>
                <c:pt idx="27">
                  <c:v>0.32840000000000003</c:v>
                </c:pt>
                <c:pt idx="28">
                  <c:v>0.3241</c:v>
                </c:pt>
                <c:pt idx="29">
                  <c:v>0.3397</c:v>
                </c:pt>
                <c:pt idx="30">
                  <c:v>0.34620000000000001</c:v>
                </c:pt>
                <c:pt idx="31">
                  <c:v>0.35120000000000001</c:v>
                </c:pt>
                <c:pt idx="32">
                  <c:v>0.36120000000000002</c:v>
                </c:pt>
                <c:pt idx="33">
                  <c:v>0.3579</c:v>
                </c:pt>
                <c:pt idx="34">
                  <c:v>0.3659</c:v>
                </c:pt>
                <c:pt idx="35">
                  <c:v>0.33660000000000001</c:v>
                </c:pt>
                <c:pt idx="36" formatCode="0%">
                  <c:v>0.31</c:v>
                </c:pt>
                <c:pt idx="37">
                  <c:v>0.31569999999999998</c:v>
                </c:pt>
                <c:pt idx="38">
                  <c:v>0.32429999999999998</c:v>
                </c:pt>
                <c:pt idx="39">
                  <c:v>0.32790000000000002</c:v>
                </c:pt>
                <c:pt idx="40">
                  <c:v>0.32340000000000002</c:v>
                </c:pt>
                <c:pt idx="41">
                  <c:v>0.31530000000000002</c:v>
                </c:pt>
                <c:pt idx="42">
                  <c:v>0.30690000000000001</c:v>
                </c:pt>
                <c:pt idx="43">
                  <c:v>0.3085</c:v>
                </c:pt>
                <c:pt idx="44">
                  <c:v>0.31219999999999998</c:v>
                </c:pt>
                <c:pt idx="45">
                  <c:v>0.30759999999999998</c:v>
                </c:pt>
                <c:pt idx="46">
                  <c:v>0.31580000000000003</c:v>
                </c:pt>
                <c:pt idx="47">
                  <c:v>0.3206</c:v>
                </c:pt>
                <c:pt idx="48">
                  <c:v>0.31929999999999997</c:v>
                </c:pt>
                <c:pt idx="49">
                  <c:v>2.3699999999999999E-2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5-4392-AC88-12169D0D3AE9}"/>
            </c:ext>
          </c:extLst>
        </c:ser>
        <c:ser>
          <c:idx val="3"/>
          <c:order val="3"/>
          <c:tx>
            <c:strRef>
              <c:f>'--订单指标2'!$H$1</c:f>
              <c:strCache>
                <c:ptCount val="1"/>
                <c:pt idx="0">
                  <c:v>B2提交 O(提交订单数) ⁄ B(填写页UV)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'--订单指标2'!$A$2:$A$50</c:f>
              <c:numCache>
                <c:formatCode>m/d/yyyy</c:formatCode>
                <c:ptCount val="49"/>
                <c:pt idx="0">
                  <c:v>43233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43239</c:v>
                </c:pt>
                <c:pt idx="7">
                  <c:v>43240</c:v>
                </c:pt>
                <c:pt idx="8">
                  <c:v>43241</c:v>
                </c:pt>
                <c:pt idx="9">
                  <c:v>43242</c:v>
                </c:pt>
                <c:pt idx="10">
                  <c:v>43243</c:v>
                </c:pt>
                <c:pt idx="11">
                  <c:v>43244</c:v>
                </c:pt>
                <c:pt idx="12">
                  <c:v>43245</c:v>
                </c:pt>
                <c:pt idx="13">
                  <c:v>43246</c:v>
                </c:pt>
                <c:pt idx="14">
                  <c:v>43247</c:v>
                </c:pt>
                <c:pt idx="15">
                  <c:v>43248</c:v>
                </c:pt>
                <c:pt idx="16">
                  <c:v>43249</c:v>
                </c:pt>
                <c:pt idx="17">
                  <c:v>43250</c:v>
                </c:pt>
                <c:pt idx="18">
                  <c:v>43251</c:v>
                </c:pt>
                <c:pt idx="19">
                  <c:v>43252</c:v>
                </c:pt>
                <c:pt idx="20">
                  <c:v>43253</c:v>
                </c:pt>
                <c:pt idx="21">
                  <c:v>43254</c:v>
                </c:pt>
                <c:pt idx="22">
                  <c:v>43255</c:v>
                </c:pt>
                <c:pt idx="23">
                  <c:v>43256</c:v>
                </c:pt>
                <c:pt idx="24">
                  <c:v>43257</c:v>
                </c:pt>
                <c:pt idx="25">
                  <c:v>43258</c:v>
                </c:pt>
                <c:pt idx="26">
                  <c:v>43259</c:v>
                </c:pt>
                <c:pt idx="27">
                  <c:v>43260</c:v>
                </c:pt>
                <c:pt idx="28">
                  <c:v>43261</c:v>
                </c:pt>
                <c:pt idx="29">
                  <c:v>43262</c:v>
                </c:pt>
                <c:pt idx="30">
                  <c:v>43263</c:v>
                </c:pt>
                <c:pt idx="31">
                  <c:v>43264</c:v>
                </c:pt>
                <c:pt idx="32">
                  <c:v>43265</c:v>
                </c:pt>
                <c:pt idx="33">
                  <c:v>43266</c:v>
                </c:pt>
                <c:pt idx="34">
                  <c:v>43267</c:v>
                </c:pt>
                <c:pt idx="35">
                  <c:v>43268</c:v>
                </c:pt>
                <c:pt idx="36">
                  <c:v>43269</c:v>
                </c:pt>
                <c:pt idx="37">
                  <c:v>43270</c:v>
                </c:pt>
                <c:pt idx="38">
                  <c:v>43271</c:v>
                </c:pt>
                <c:pt idx="39">
                  <c:v>43272</c:v>
                </c:pt>
                <c:pt idx="40">
                  <c:v>43273</c:v>
                </c:pt>
                <c:pt idx="41">
                  <c:v>43274</c:v>
                </c:pt>
                <c:pt idx="42">
                  <c:v>43275</c:v>
                </c:pt>
                <c:pt idx="43">
                  <c:v>43276</c:v>
                </c:pt>
                <c:pt idx="44">
                  <c:v>43277</c:v>
                </c:pt>
                <c:pt idx="45">
                  <c:v>43278</c:v>
                </c:pt>
                <c:pt idx="46">
                  <c:v>43279</c:v>
                </c:pt>
                <c:pt idx="47">
                  <c:v>43280</c:v>
                </c:pt>
                <c:pt idx="48">
                  <c:v>43281</c:v>
                </c:pt>
              </c:numCache>
            </c:numRef>
          </c:cat>
          <c:val>
            <c:numRef>
              <c:f>'--订单指标2'!$H$2:$H$51</c:f>
              <c:numCache>
                <c:formatCode>0.00%</c:formatCode>
                <c:ptCount val="50"/>
                <c:pt idx="0">
                  <c:v>0.50360000000000005</c:v>
                </c:pt>
                <c:pt idx="1">
                  <c:v>0.49</c:v>
                </c:pt>
                <c:pt idx="2">
                  <c:v>0.49180000000000001</c:v>
                </c:pt>
                <c:pt idx="3">
                  <c:v>0.4854</c:v>
                </c:pt>
                <c:pt idx="4">
                  <c:v>0.48620000000000002</c:v>
                </c:pt>
                <c:pt idx="5">
                  <c:v>0.46960000000000002</c:v>
                </c:pt>
                <c:pt idx="6">
                  <c:v>0.48089999999999999</c:v>
                </c:pt>
                <c:pt idx="7">
                  <c:v>0.4763</c:v>
                </c:pt>
                <c:pt idx="8">
                  <c:v>0.46960000000000002</c:v>
                </c:pt>
                <c:pt idx="9">
                  <c:v>0.49340000000000001</c:v>
                </c:pt>
                <c:pt idx="10">
                  <c:v>0.48409999999999997</c:v>
                </c:pt>
                <c:pt idx="11">
                  <c:v>0.47149999999999997</c:v>
                </c:pt>
                <c:pt idx="12">
                  <c:v>0.42020000000000002</c:v>
                </c:pt>
                <c:pt idx="13">
                  <c:v>0.47270000000000001</c:v>
                </c:pt>
                <c:pt idx="14">
                  <c:v>0.43909999999999999</c:v>
                </c:pt>
                <c:pt idx="15">
                  <c:v>0.44040000000000001</c:v>
                </c:pt>
                <c:pt idx="16">
                  <c:v>0.43869999999999998</c:v>
                </c:pt>
                <c:pt idx="17">
                  <c:v>0.47749999999999998</c:v>
                </c:pt>
                <c:pt idx="18">
                  <c:v>0.46899999999999997</c:v>
                </c:pt>
                <c:pt idx="19">
                  <c:v>0.49790000000000001</c:v>
                </c:pt>
                <c:pt idx="20">
                  <c:v>0.4844</c:v>
                </c:pt>
                <c:pt idx="21">
                  <c:v>0.4773</c:v>
                </c:pt>
                <c:pt idx="22">
                  <c:v>0.4597</c:v>
                </c:pt>
                <c:pt idx="23">
                  <c:v>0.46820000000000001</c:v>
                </c:pt>
                <c:pt idx="24">
                  <c:v>0.46210000000000001</c:v>
                </c:pt>
                <c:pt idx="25">
                  <c:v>0.45929999999999999</c:v>
                </c:pt>
                <c:pt idx="26">
                  <c:v>0.4667</c:v>
                </c:pt>
                <c:pt idx="27">
                  <c:v>0.43790000000000001</c:v>
                </c:pt>
                <c:pt idx="28">
                  <c:v>0.44950000000000001</c:v>
                </c:pt>
                <c:pt idx="29" formatCode="0%">
                  <c:v>0.44</c:v>
                </c:pt>
                <c:pt idx="30">
                  <c:v>0.45079999999999998</c:v>
                </c:pt>
                <c:pt idx="31">
                  <c:v>0.4446</c:v>
                </c:pt>
                <c:pt idx="32">
                  <c:v>0.43719999999999998</c:v>
                </c:pt>
                <c:pt idx="33">
                  <c:v>0.51880000000000004</c:v>
                </c:pt>
                <c:pt idx="34">
                  <c:v>0.45689999999999997</c:v>
                </c:pt>
                <c:pt idx="35">
                  <c:v>0.43780000000000002</c:v>
                </c:pt>
                <c:pt idx="36">
                  <c:v>0.4592</c:v>
                </c:pt>
                <c:pt idx="37" formatCode="0%">
                  <c:v>0.46</c:v>
                </c:pt>
                <c:pt idx="38">
                  <c:v>0.46089999999999998</c:v>
                </c:pt>
                <c:pt idx="39">
                  <c:v>0.46200000000000002</c:v>
                </c:pt>
                <c:pt idx="40">
                  <c:v>0.47849999999999998</c:v>
                </c:pt>
                <c:pt idx="41">
                  <c:v>0.51390000000000002</c:v>
                </c:pt>
                <c:pt idx="42">
                  <c:v>0.48699999999999999</c:v>
                </c:pt>
                <c:pt idx="43">
                  <c:v>0.47549999999999998</c:v>
                </c:pt>
                <c:pt idx="44">
                  <c:v>0.4834</c:v>
                </c:pt>
                <c:pt idx="45">
                  <c:v>0.48949999999999999</c:v>
                </c:pt>
                <c:pt idx="46">
                  <c:v>0.48859999999999998</c:v>
                </c:pt>
                <c:pt idx="47">
                  <c:v>0.48509999999999998</c:v>
                </c:pt>
                <c:pt idx="48">
                  <c:v>0.49440000000000001</c:v>
                </c:pt>
                <c:pt idx="49">
                  <c:v>2.5999999999999912E-3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5-4392-AC88-12169D0D3AE9}"/>
            </c:ext>
          </c:extLst>
        </c:ser>
        <c:ser>
          <c:idx val="4"/>
          <c:order val="4"/>
          <c:tx>
            <c:strRef>
              <c:f>'--订单指标2'!$I$1</c:f>
              <c:strCache>
                <c:ptCount val="1"/>
                <c:pt idx="0">
                  <c:v>提交2有效 O(支付成功订单数) ⁄ O(提交订单数)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'--订单指标2'!$A$2:$A$50</c:f>
              <c:numCache>
                <c:formatCode>m/d/yyyy</c:formatCode>
                <c:ptCount val="49"/>
                <c:pt idx="0">
                  <c:v>43233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43239</c:v>
                </c:pt>
                <c:pt idx="7">
                  <c:v>43240</c:v>
                </c:pt>
                <c:pt idx="8">
                  <c:v>43241</c:v>
                </c:pt>
                <c:pt idx="9">
                  <c:v>43242</c:v>
                </c:pt>
                <c:pt idx="10">
                  <c:v>43243</c:v>
                </c:pt>
                <c:pt idx="11">
                  <c:v>43244</c:v>
                </c:pt>
                <c:pt idx="12">
                  <c:v>43245</c:v>
                </c:pt>
                <c:pt idx="13">
                  <c:v>43246</c:v>
                </c:pt>
                <c:pt idx="14">
                  <c:v>43247</c:v>
                </c:pt>
                <c:pt idx="15">
                  <c:v>43248</c:v>
                </c:pt>
                <c:pt idx="16">
                  <c:v>43249</c:v>
                </c:pt>
                <c:pt idx="17">
                  <c:v>43250</c:v>
                </c:pt>
                <c:pt idx="18">
                  <c:v>43251</c:v>
                </c:pt>
                <c:pt idx="19">
                  <c:v>43252</c:v>
                </c:pt>
                <c:pt idx="20">
                  <c:v>43253</c:v>
                </c:pt>
                <c:pt idx="21">
                  <c:v>43254</c:v>
                </c:pt>
                <c:pt idx="22">
                  <c:v>43255</c:v>
                </c:pt>
                <c:pt idx="23">
                  <c:v>43256</c:v>
                </c:pt>
                <c:pt idx="24">
                  <c:v>43257</c:v>
                </c:pt>
                <c:pt idx="25">
                  <c:v>43258</c:v>
                </c:pt>
                <c:pt idx="26">
                  <c:v>43259</c:v>
                </c:pt>
                <c:pt idx="27">
                  <c:v>43260</c:v>
                </c:pt>
                <c:pt idx="28">
                  <c:v>43261</c:v>
                </c:pt>
                <c:pt idx="29">
                  <c:v>43262</c:v>
                </c:pt>
                <c:pt idx="30">
                  <c:v>43263</c:v>
                </c:pt>
                <c:pt idx="31">
                  <c:v>43264</c:v>
                </c:pt>
                <c:pt idx="32">
                  <c:v>43265</c:v>
                </c:pt>
                <c:pt idx="33">
                  <c:v>43266</c:v>
                </c:pt>
                <c:pt idx="34">
                  <c:v>43267</c:v>
                </c:pt>
                <c:pt idx="35">
                  <c:v>43268</c:v>
                </c:pt>
                <c:pt idx="36">
                  <c:v>43269</c:v>
                </c:pt>
                <c:pt idx="37">
                  <c:v>43270</c:v>
                </c:pt>
                <c:pt idx="38">
                  <c:v>43271</c:v>
                </c:pt>
                <c:pt idx="39">
                  <c:v>43272</c:v>
                </c:pt>
                <c:pt idx="40">
                  <c:v>43273</c:v>
                </c:pt>
                <c:pt idx="41">
                  <c:v>43274</c:v>
                </c:pt>
                <c:pt idx="42">
                  <c:v>43275</c:v>
                </c:pt>
                <c:pt idx="43">
                  <c:v>43276</c:v>
                </c:pt>
                <c:pt idx="44">
                  <c:v>43277</c:v>
                </c:pt>
                <c:pt idx="45">
                  <c:v>43278</c:v>
                </c:pt>
                <c:pt idx="46">
                  <c:v>43279</c:v>
                </c:pt>
                <c:pt idx="47">
                  <c:v>43280</c:v>
                </c:pt>
                <c:pt idx="48">
                  <c:v>43281</c:v>
                </c:pt>
              </c:numCache>
            </c:numRef>
          </c:cat>
          <c:val>
            <c:numRef>
              <c:f>'--订单指标2'!$I$2:$I$50</c:f>
              <c:numCache>
                <c:formatCode>0.00%</c:formatCode>
                <c:ptCount val="49"/>
                <c:pt idx="0">
                  <c:v>0.78539999999999999</c:v>
                </c:pt>
                <c:pt idx="1">
                  <c:v>0.80130000000000001</c:v>
                </c:pt>
                <c:pt idx="2">
                  <c:v>0.80400000000000005</c:v>
                </c:pt>
                <c:pt idx="3">
                  <c:v>0.78779999999999994</c:v>
                </c:pt>
                <c:pt idx="4">
                  <c:v>0.79630000000000001</c:v>
                </c:pt>
                <c:pt idx="5">
                  <c:v>0.80200000000000005</c:v>
                </c:pt>
                <c:pt idx="6">
                  <c:v>0.80530000000000002</c:v>
                </c:pt>
                <c:pt idx="7">
                  <c:v>0.80700000000000005</c:v>
                </c:pt>
                <c:pt idx="8">
                  <c:v>0.80100000000000005</c:v>
                </c:pt>
                <c:pt idx="9">
                  <c:v>0.79410000000000003</c:v>
                </c:pt>
                <c:pt idx="10">
                  <c:v>0.80500000000000005</c:v>
                </c:pt>
                <c:pt idx="11">
                  <c:v>0.80279999999999996</c:v>
                </c:pt>
                <c:pt idx="12">
                  <c:v>0.8024</c:v>
                </c:pt>
                <c:pt idx="13">
                  <c:v>0.81389999999999996</c:v>
                </c:pt>
                <c:pt idx="14">
                  <c:v>0.81269999999999998</c:v>
                </c:pt>
                <c:pt idx="15">
                  <c:v>0.81269999999999998</c:v>
                </c:pt>
                <c:pt idx="16">
                  <c:v>0.81530000000000002</c:v>
                </c:pt>
                <c:pt idx="17">
                  <c:v>0.80700000000000005</c:v>
                </c:pt>
                <c:pt idx="18">
                  <c:v>0.81</c:v>
                </c:pt>
                <c:pt idx="19">
                  <c:v>0.81669999999999998</c:v>
                </c:pt>
                <c:pt idx="20">
                  <c:v>0.82420000000000004</c:v>
                </c:pt>
                <c:pt idx="21">
                  <c:v>0.80269999999999997</c:v>
                </c:pt>
                <c:pt idx="22">
                  <c:v>0.81279999999999997</c:v>
                </c:pt>
                <c:pt idx="23">
                  <c:v>0.81589999999999996</c:v>
                </c:pt>
                <c:pt idx="24">
                  <c:v>0.81459999999999999</c:v>
                </c:pt>
                <c:pt idx="25">
                  <c:v>0.80640000000000001</c:v>
                </c:pt>
                <c:pt idx="26">
                  <c:v>0.80300000000000005</c:v>
                </c:pt>
                <c:pt idx="27">
                  <c:v>0.80569999999999997</c:v>
                </c:pt>
                <c:pt idx="28">
                  <c:v>0.80369999999999997</c:v>
                </c:pt>
                <c:pt idx="29">
                  <c:v>0.79510000000000003</c:v>
                </c:pt>
                <c:pt idx="30">
                  <c:v>0.79120000000000001</c:v>
                </c:pt>
                <c:pt idx="31">
                  <c:v>0.78380000000000005</c:v>
                </c:pt>
                <c:pt idx="32">
                  <c:v>0.79220000000000002</c:v>
                </c:pt>
                <c:pt idx="33">
                  <c:v>0.78720000000000001</c:v>
                </c:pt>
                <c:pt idx="34">
                  <c:v>0.79520000000000002</c:v>
                </c:pt>
                <c:pt idx="35">
                  <c:v>0.79849999999999999</c:v>
                </c:pt>
                <c:pt idx="36">
                  <c:v>0.80649999999999999</c:v>
                </c:pt>
                <c:pt idx="37">
                  <c:v>0.80359999999999998</c:v>
                </c:pt>
                <c:pt idx="38">
                  <c:v>0.79920000000000002</c:v>
                </c:pt>
                <c:pt idx="39">
                  <c:v>0.80410000000000004</c:v>
                </c:pt>
                <c:pt idx="40">
                  <c:v>0.80820000000000003</c:v>
                </c:pt>
                <c:pt idx="41">
                  <c:v>0.80600000000000005</c:v>
                </c:pt>
                <c:pt idx="42">
                  <c:v>0.79449999999999998</c:v>
                </c:pt>
                <c:pt idx="43">
                  <c:v>0.80189999999999995</c:v>
                </c:pt>
                <c:pt idx="44">
                  <c:v>0.79890000000000005</c:v>
                </c:pt>
                <c:pt idx="45">
                  <c:v>0.80010000000000003</c:v>
                </c:pt>
                <c:pt idx="46">
                  <c:v>0.79990000000000006</c:v>
                </c:pt>
                <c:pt idx="47">
                  <c:v>0.81440000000000001</c:v>
                </c:pt>
                <c:pt idx="48">
                  <c:v>0.79969999999999997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5-4392-AC88-12169D0D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95232"/>
        <c:axId val="822694576"/>
      </c:lineChart>
      <c:dateAx>
        <c:axId val="82269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94576"/>
        <c:crosses val="autoZero"/>
        <c:auto val="1"/>
        <c:lblOffset val="100"/>
        <c:baseTimeUnit val="days"/>
      </c:dateAx>
      <c:valAx>
        <c:axId val="82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S2L</a:t>
            </a:r>
          </a:p>
          <a:p>
            <a:pPr>
              <a:defRPr/>
            </a:pPr>
            <a:r>
              <a:rPr lang="en-US" sz="1000"/>
              <a:t>L(</a:t>
            </a:r>
            <a:r>
              <a:rPr lang="zh-CN" altLang="en-US" sz="1000"/>
              <a:t>列表页</a:t>
            </a:r>
            <a:r>
              <a:rPr lang="en-US" sz="1000"/>
              <a:t>UV) ⁄ S(</a:t>
            </a:r>
            <a:r>
              <a:rPr lang="zh-CN" altLang="en-US" sz="1000"/>
              <a:t>首页</a:t>
            </a:r>
            <a:r>
              <a:rPr lang="en-US" sz="1000"/>
              <a:t>UV)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'--订单指标2'!$E$1</c:f>
              <c:strCache>
                <c:ptCount val="1"/>
                <c:pt idx="0">
                  <c:v>S2L（L(列表页UV) ⁄ S(首页UV)）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9512514019689063E-2"/>
                  <c:y val="8.64015575782576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B-444B-958E-22186DED89DF}"/>
                </c:ext>
              </c:extLst>
            </c:dLbl>
            <c:dLbl>
              <c:idx val="46"/>
              <c:layout>
                <c:manualLayout>
                  <c:x val="-2.1080367156920761E-3"/>
                  <c:y val="-8.24742140519732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B-444B-958E-22186DED89DF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'--订单指标2'!$A$4:$A$50</c:f>
              <c:numCache>
                <c:formatCode>m/d/yyyy</c:formatCode>
                <c:ptCount val="4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</c:numCache>
            </c:numRef>
          </c:cat>
          <c:val>
            <c:numRef>
              <c:f>'--订单指标2'!$E$4:$E$50</c:f>
              <c:numCache>
                <c:formatCode>0.00%</c:formatCode>
                <c:ptCount val="47"/>
                <c:pt idx="0">
                  <c:v>0.71479999999999999</c:v>
                </c:pt>
                <c:pt idx="1">
                  <c:v>0.71989999999999998</c:v>
                </c:pt>
                <c:pt idx="2">
                  <c:v>0.72050000000000003</c:v>
                </c:pt>
                <c:pt idx="3">
                  <c:v>0.72</c:v>
                </c:pt>
                <c:pt idx="4">
                  <c:v>0.7208</c:v>
                </c:pt>
                <c:pt idx="5">
                  <c:v>0.71140000000000003</c:v>
                </c:pt>
                <c:pt idx="6">
                  <c:v>0.71919999999999995</c:v>
                </c:pt>
                <c:pt idx="7">
                  <c:v>0.72189999999999999</c:v>
                </c:pt>
                <c:pt idx="8">
                  <c:v>0.72099999999999997</c:v>
                </c:pt>
                <c:pt idx="9">
                  <c:v>0.71840000000000004</c:v>
                </c:pt>
                <c:pt idx="10">
                  <c:v>0.68220000000000003</c:v>
                </c:pt>
                <c:pt idx="11">
                  <c:v>0.72140000000000004</c:v>
                </c:pt>
                <c:pt idx="12">
                  <c:v>0.71930000000000005</c:v>
                </c:pt>
                <c:pt idx="13">
                  <c:v>0.72430000000000005</c:v>
                </c:pt>
                <c:pt idx="14">
                  <c:v>0.7268</c:v>
                </c:pt>
                <c:pt idx="15">
                  <c:v>0.71779999999999999</c:v>
                </c:pt>
                <c:pt idx="16">
                  <c:v>0.72130000000000005</c:v>
                </c:pt>
                <c:pt idx="17">
                  <c:v>0.72250000000000003</c:v>
                </c:pt>
                <c:pt idx="18">
                  <c:v>0.72389999999999999</c:v>
                </c:pt>
                <c:pt idx="19">
                  <c:v>0.71609999999999996</c:v>
                </c:pt>
                <c:pt idx="20">
                  <c:v>0.73360000000000003</c:v>
                </c:pt>
                <c:pt idx="21">
                  <c:v>0.74060000000000004</c:v>
                </c:pt>
                <c:pt idx="22">
                  <c:v>0.74239999999999995</c:v>
                </c:pt>
                <c:pt idx="23">
                  <c:v>0.746</c:v>
                </c:pt>
                <c:pt idx="24">
                  <c:v>0.73829999999999996</c:v>
                </c:pt>
                <c:pt idx="25">
                  <c:v>0.73460000000000003</c:v>
                </c:pt>
                <c:pt idx="26">
                  <c:v>0.73240000000000005</c:v>
                </c:pt>
                <c:pt idx="27">
                  <c:v>0.76229999999999998</c:v>
                </c:pt>
                <c:pt idx="28">
                  <c:v>0.7591</c:v>
                </c:pt>
                <c:pt idx="29">
                  <c:v>0.75439999999999996</c:v>
                </c:pt>
                <c:pt idx="30">
                  <c:v>0.75149999999999995</c:v>
                </c:pt>
                <c:pt idx="31">
                  <c:v>0.73670000000000002</c:v>
                </c:pt>
                <c:pt idx="32">
                  <c:v>0.74939999999999996</c:v>
                </c:pt>
                <c:pt idx="33">
                  <c:v>0.74139999999999995</c:v>
                </c:pt>
                <c:pt idx="34">
                  <c:v>0.73340000000000005</c:v>
                </c:pt>
                <c:pt idx="35">
                  <c:v>0.7409</c:v>
                </c:pt>
                <c:pt idx="36">
                  <c:v>0.74360000000000004</c:v>
                </c:pt>
                <c:pt idx="37">
                  <c:v>0.75070000000000003</c:v>
                </c:pt>
                <c:pt idx="38">
                  <c:v>0.78200000000000003</c:v>
                </c:pt>
                <c:pt idx="39">
                  <c:v>0.78320000000000001</c:v>
                </c:pt>
                <c:pt idx="40">
                  <c:v>0.78029999999999999</c:v>
                </c:pt>
                <c:pt idx="41">
                  <c:v>0.78080000000000005</c:v>
                </c:pt>
                <c:pt idx="42">
                  <c:v>0.7843</c:v>
                </c:pt>
                <c:pt idx="43">
                  <c:v>0.78600000000000003</c:v>
                </c:pt>
                <c:pt idx="44">
                  <c:v>0.78359999999999996</c:v>
                </c:pt>
                <c:pt idx="45">
                  <c:v>0.78100000000000003</c:v>
                </c:pt>
                <c:pt idx="46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444B-958E-22186DED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16176"/>
        <c:axId val="454316504"/>
      </c:lineChart>
      <c:dateAx>
        <c:axId val="45431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16504"/>
        <c:crosses val="autoZero"/>
        <c:auto val="1"/>
        <c:lblOffset val="100"/>
        <c:baseTimeUnit val="days"/>
      </c:dateAx>
      <c:valAx>
        <c:axId val="45431650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L2D</a:t>
            </a:r>
          </a:p>
          <a:p>
            <a:pPr>
              <a:defRPr/>
            </a:pPr>
            <a:r>
              <a:rPr lang="en-US" sz="1000"/>
              <a:t>D(</a:t>
            </a:r>
            <a:r>
              <a:rPr lang="zh-CN" sz="1000"/>
              <a:t>详情页</a:t>
            </a:r>
            <a:r>
              <a:rPr lang="en-US" sz="1000"/>
              <a:t>UV) ⁄ L(</a:t>
            </a:r>
            <a:r>
              <a:rPr lang="zh-CN" sz="1000"/>
              <a:t>列表页</a:t>
            </a:r>
            <a:r>
              <a:rPr lang="en-US" sz="1000"/>
              <a:t>UV)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'--订单指标2'!$F$1</c:f>
              <c:strCache>
                <c:ptCount val="1"/>
                <c:pt idx="0">
                  <c:v>L2D D(详情页UV) ⁄ L(列表页UV)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336498289786374E-2"/>
                  <c:y val="0.18662516392971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B6-41E0-BE21-5F4EC132FBAF}"/>
                </c:ext>
              </c:extLst>
            </c:dLbl>
            <c:dLbl>
              <c:idx val="46"/>
              <c:layout>
                <c:manualLayout>
                  <c:x val="0"/>
                  <c:y val="-0.124416775953143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B6-41E0-BE21-5F4EC132FBAF}"/>
                </c:ext>
              </c:extLst>
            </c:dLbl>
            <c:dLbl>
              <c:idx val="48"/>
              <c:layout>
                <c:manualLayout>
                  <c:x val="0"/>
                  <c:y val="-0.149300131143772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6-41E0-BE21-5F4EC132FBAF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'--订单指标2'!$A$4:$A$50</c:f>
              <c:numCache>
                <c:formatCode>m/d/yyyy</c:formatCode>
                <c:ptCount val="4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</c:numCache>
            </c:numRef>
          </c:cat>
          <c:val>
            <c:numRef>
              <c:f>'--订单指标2'!$F$4:$F$50</c:f>
              <c:numCache>
                <c:formatCode>0.00%</c:formatCode>
                <c:ptCount val="47"/>
                <c:pt idx="0">
                  <c:v>0.67159999999999997</c:v>
                </c:pt>
                <c:pt idx="1">
                  <c:v>0.67349999999999999</c:v>
                </c:pt>
                <c:pt idx="2">
                  <c:v>0.67030000000000001</c:v>
                </c:pt>
                <c:pt idx="3">
                  <c:v>0.65669999999999995</c:v>
                </c:pt>
                <c:pt idx="4">
                  <c:v>0.64759999999999995</c:v>
                </c:pt>
                <c:pt idx="5">
                  <c:v>0.66379999999999995</c:v>
                </c:pt>
                <c:pt idx="6">
                  <c:v>0.67579999999999996</c:v>
                </c:pt>
                <c:pt idx="7">
                  <c:v>0.67689999999999995</c:v>
                </c:pt>
                <c:pt idx="8">
                  <c:v>0.67620000000000002</c:v>
                </c:pt>
                <c:pt idx="9">
                  <c:v>0.67620000000000002</c:v>
                </c:pt>
                <c:pt idx="10">
                  <c:v>0.66590000000000005</c:v>
                </c:pt>
                <c:pt idx="11">
                  <c:v>0.66410000000000002</c:v>
                </c:pt>
                <c:pt idx="12">
                  <c:v>0.67520000000000002</c:v>
                </c:pt>
                <c:pt idx="13">
                  <c:v>0.68469999999999998</c:v>
                </c:pt>
                <c:pt idx="14">
                  <c:v>0.68389999999999995</c:v>
                </c:pt>
                <c:pt idx="15">
                  <c:v>0.6885</c:v>
                </c:pt>
                <c:pt idx="16">
                  <c:v>0.6835</c:v>
                </c:pt>
                <c:pt idx="17">
                  <c:v>0.66349999999999998</c:v>
                </c:pt>
                <c:pt idx="18">
                  <c:v>0.66849999999999998</c:v>
                </c:pt>
                <c:pt idx="19">
                  <c:v>0.68100000000000005</c:v>
                </c:pt>
                <c:pt idx="20">
                  <c:v>0.6905</c:v>
                </c:pt>
                <c:pt idx="21">
                  <c:v>0.68589999999999995</c:v>
                </c:pt>
                <c:pt idx="22">
                  <c:v>0.68479999999999996</c:v>
                </c:pt>
                <c:pt idx="23">
                  <c:v>0.68420000000000003</c:v>
                </c:pt>
                <c:pt idx="24">
                  <c:v>0.67559999999999998</c:v>
                </c:pt>
                <c:pt idx="25">
                  <c:v>0.67300000000000004</c:v>
                </c:pt>
                <c:pt idx="26">
                  <c:v>0.68679999999999997</c:v>
                </c:pt>
                <c:pt idx="27">
                  <c:v>0.69059999999999999</c:v>
                </c:pt>
                <c:pt idx="28">
                  <c:v>0.69110000000000005</c:v>
                </c:pt>
                <c:pt idx="29">
                  <c:v>0.68899999999999995</c:v>
                </c:pt>
                <c:pt idx="30">
                  <c:v>0.68459999999999999</c:v>
                </c:pt>
                <c:pt idx="31">
                  <c:v>0.66700000000000004</c:v>
                </c:pt>
                <c:pt idx="32">
                  <c:v>0.65469999999999995</c:v>
                </c:pt>
                <c:pt idx="33">
                  <c:v>0.65510000000000002</c:v>
                </c:pt>
                <c:pt idx="34">
                  <c:v>0.67600000000000005</c:v>
                </c:pt>
                <c:pt idx="35">
                  <c:v>0.68489999999999995</c:v>
                </c:pt>
                <c:pt idx="36">
                  <c:v>0.68700000000000006</c:v>
                </c:pt>
                <c:pt idx="37">
                  <c:v>0.68189999999999995</c:v>
                </c:pt>
                <c:pt idx="38">
                  <c:v>0.6784</c:v>
                </c:pt>
                <c:pt idx="39">
                  <c:v>0.67600000000000005</c:v>
                </c:pt>
                <c:pt idx="40">
                  <c:v>0.68589999999999995</c:v>
                </c:pt>
                <c:pt idx="41">
                  <c:v>0.68500000000000005</c:v>
                </c:pt>
                <c:pt idx="42">
                  <c:v>0.68440000000000001</c:v>
                </c:pt>
                <c:pt idx="43">
                  <c:v>0.68279999999999996</c:v>
                </c:pt>
                <c:pt idx="44">
                  <c:v>0.6885</c:v>
                </c:pt>
                <c:pt idx="45">
                  <c:v>0.67600000000000005</c:v>
                </c:pt>
                <c:pt idx="46">
                  <c:v>0.67669999999999997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1E0-BE21-5F4EC132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7248"/>
        <c:axId val="203917576"/>
      </c:lineChart>
      <c:dateAx>
        <c:axId val="20391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7576"/>
        <c:crosses val="autoZero"/>
        <c:auto val="1"/>
        <c:lblOffset val="100"/>
        <c:baseTimeUnit val="days"/>
      </c:dateAx>
      <c:valAx>
        <c:axId val="203917576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D2B </a:t>
            </a:r>
          </a:p>
          <a:p>
            <a:pPr>
              <a:defRPr/>
            </a:pPr>
            <a:r>
              <a:rPr lang="en-US" sz="1000"/>
              <a:t>B(</a:t>
            </a:r>
            <a:r>
              <a:rPr lang="zh-CN" sz="1000"/>
              <a:t>填写页</a:t>
            </a:r>
            <a:r>
              <a:rPr lang="en-US" sz="1000"/>
              <a:t>UV) ⁄ D(</a:t>
            </a:r>
            <a:r>
              <a:rPr lang="zh-CN" sz="1000"/>
              <a:t>详情页</a:t>
            </a:r>
            <a:r>
              <a:rPr lang="en-US" sz="1000"/>
              <a:t>UV)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'--订单指标2'!$G$1</c:f>
              <c:strCache>
                <c:ptCount val="1"/>
                <c:pt idx="0">
                  <c:v>D2B B(填写页UV) ⁄ D(详情页UV)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296440588304912E-2"/>
                  <c:y val="0.1066666487489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F0-496B-9FB1-83C8D67328F2}"/>
                </c:ext>
              </c:extLst>
            </c:dLbl>
            <c:dLbl>
              <c:idx val="46"/>
              <c:layout>
                <c:manualLayout>
                  <c:x val="0"/>
                  <c:y val="-9.38666508990402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F0-496B-9FB1-83C8D67328F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'--订单指标2'!$A$4:$A$50</c:f>
              <c:numCache>
                <c:formatCode>m/d/yyyy</c:formatCode>
                <c:ptCount val="4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</c:numCache>
            </c:numRef>
          </c:cat>
          <c:val>
            <c:numRef>
              <c:f>'--订单指标2'!$G$4:$G$50</c:f>
              <c:numCache>
                <c:formatCode>0.00%</c:formatCode>
                <c:ptCount val="47"/>
                <c:pt idx="0">
                  <c:v>0.29559999999999997</c:v>
                </c:pt>
                <c:pt idx="1">
                  <c:v>0.29659999999999997</c:v>
                </c:pt>
                <c:pt idx="2">
                  <c:v>0.30420000000000003</c:v>
                </c:pt>
                <c:pt idx="3">
                  <c:v>0.3095</c:v>
                </c:pt>
                <c:pt idx="4">
                  <c:v>0.30180000000000001</c:v>
                </c:pt>
                <c:pt idx="5">
                  <c:v>0.28270000000000001</c:v>
                </c:pt>
                <c:pt idx="6">
                  <c:v>0.28620000000000001</c:v>
                </c:pt>
                <c:pt idx="7">
                  <c:v>0.29189999999999999</c:v>
                </c:pt>
                <c:pt idx="8">
                  <c:v>0.2994</c:v>
                </c:pt>
                <c:pt idx="9">
                  <c:v>0.30370000000000003</c:v>
                </c:pt>
                <c:pt idx="10">
                  <c:v>0.29880000000000001</c:v>
                </c:pt>
                <c:pt idx="11">
                  <c:v>0.29120000000000001</c:v>
                </c:pt>
                <c:pt idx="12">
                  <c:v>0.28199999999999997</c:v>
                </c:pt>
                <c:pt idx="13">
                  <c:v>0.28599999999999998</c:v>
                </c:pt>
                <c:pt idx="14">
                  <c:v>0.29899999999999999</c:v>
                </c:pt>
                <c:pt idx="15">
                  <c:v>0.29949999999999999</c:v>
                </c:pt>
                <c:pt idx="16">
                  <c:v>0.31369999999999998</c:v>
                </c:pt>
                <c:pt idx="17">
                  <c:v>0.31759999999999999</c:v>
                </c:pt>
                <c:pt idx="18">
                  <c:v>0.3054</c:v>
                </c:pt>
                <c:pt idx="19">
                  <c:v>0.28699999999999998</c:v>
                </c:pt>
                <c:pt idx="20">
                  <c:v>0.2913</c:v>
                </c:pt>
                <c:pt idx="21">
                  <c:v>0.2999</c:v>
                </c:pt>
                <c:pt idx="22">
                  <c:v>0.30370000000000003</c:v>
                </c:pt>
                <c:pt idx="23">
                  <c:v>0.3125</c:v>
                </c:pt>
                <c:pt idx="24">
                  <c:v>0.32869999999999999</c:v>
                </c:pt>
                <c:pt idx="25">
                  <c:v>0.32840000000000003</c:v>
                </c:pt>
                <c:pt idx="26">
                  <c:v>0.3241</c:v>
                </c:pt>
                <c:pt idx="27">
                  <c:v>0.3397</c:v>
                </c:pt>
                <c:pt idx="28">
                  <c:v>0.34620000000000001</c:v>
                </c:pt>
                <c:pt idx="29">
                  <c:v>0.35120000000000001</c:v>
                </c:pt>
                <c:pt idx="30">
                  <c:v>0.36120000000000002</c:v>
                </c:pt>
                <c:pt idx="31">
                  <c:v>0.3579</c:v>
                </c:pt>
                <c:pt idx="32">
                  <c:v>0.3659</c:v>
                </c:pt>
                <c:pt idx="33">
                  <c:v>0.33660000000000001</c:v>
                </c:pt>
                <c:pt idx="34" formatCode="0%">
                  <c:v>0.31</c:v>
                </c:pt>
                <c:pt idx="35">
                  <c:v>0.31569999999999998</c:v>
                </c:pt>
                <c:pt idx="36">
                  <c:v>0.32429999999999998</c:v>
                </c:pt>
                <c:pt idx="37">
                  <c:v>0.32790000000000002</c:v>
                </c:pt>
                <c:pt idx="38">
                  <c:v>0.32340000000000002</c:v>
                </c:pt>
                <c:pt idx="39">
                  <c:v>0.31530000000000002</c:v>
                </c:pt>
                <c:pt idx="40">
                  <c:v>0.30690000000000001</c:v>
                </c:pt>
                <c:pt idx="41">
                  <c:v>0.3085</c:v>
                </c:pt>
                <c:pt idx="42">
                  <c:v>0.31219999999999998</c:v>
                </c:pt>
                <c:pt idx="43">
                  <c:v>0.30759999999999998</c:v>
                </c:pt>
                <c:pt idx="44">
                  <c:v>0.31580000000000003</c:v>
                </c:pt>
                <c:pt idx="45">
                  <c:v>0.3206</c:v>
                </c:pt>
                <c:pt idx="46">
                  <c:v>0.31929999999999997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0-496B-9FB1-83C8D673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34168"/>
        <c:axId val="696835152"/>
      </c:lineChart>
      <c:dateAx>
        <c:axId val="696834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35152"/>
        <c:crosses val="autoZero"/>
        <c:auto val="1"/>
        <c:lblOffset val="100"/>
        <c:baseTimeUnit val="days"/>
      </c:dateAx>
      <c:valAx>
        <c:axId val="69683515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  <a:r>
              <a:rPr lang="zh-CN"/>
              <a:t>提交 </a:t>
            </a:r>
            <a:endParaRPr lang="en-US"/>
          </a:p>
          <a:p>
            <a:pPr>
              <a:defRPr/>
            </a:pPr>
            <a:r>
              <a:rPr lang="en-US" sz="1000"/>
              <a:t>O(</a:t>
            </a:r>
            <a:r>
              <a:rPr lang="zh-CN" sz="1000"/>
              <a:t>提交订单数</a:t>
            </a:r>
            <a:r>
              <a:rPr lang="en-US" sz="1000"/>
              <a:t>) ⁄ B(</a:t>
            </a:r>
            <a:r>
              <a:rPr lang="zh-CN" sz="1000"/>
              <a:t>填写页</a:t>
            </a:r>
            <a:r>
              <a:rPr lang="en-US" sz="1000"/>
              <a:t>UV)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'--订单指标2'!$H$1</c:f>
              <c:strCache>
                <c:ptCount val="1"/>
                <c:pt idx="0">
                  <c:v>B2提交 O(提交订单数) ⁄ B(填写页UV)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4732963788396855E-2"/>
                  <c:y val="0.14933330824847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82-43B7-A4B4-B44EEC9E2711}"/>
                </c:ext>
              </c:extLst>
            </c:dLbl>
            <c:dLbl>
              <c:idx val="46"/>
              <c:layout>
                <c:manualLayout>
                  <c:x val="-1.5434355193617967E-16"/>
                  <c:y val="-0.110933314698865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82-43B7-A4B4-B44EEC9E2711}"/>
                </c:ext>
              </c:extLst>
            </c:dLbl>
            <c:dLbl>
              <c:idx val="48"/>
              <c:layout>
                <c:manualLayout>
                  <c:x val="-1.5434355193617967E-16"/>
                  <c:y val="-9.8133316848996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82-43B7-A4B4-B44EEC9E271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'--订单指标2'!$A$4:$A$50</c:f>
              <c:numCache>
                <c:formatCode>m/d/yyyy</c:formatCode>
                <c:ptCount val="4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</c:numCache>
            </c:numRef>
          </c:cat>
          <c:val>
            <c:numRef>
              <c:f>'--订单指标2'!$H$4:$H$50</c:f>
              <c:numCache>
                <c:formatCode>0.00%</c:formatCode>
                <c:ptCount val="47"/>
                <c:pt idx="0">
                  <c:v>0.49180000000000001</c:v>
                </c:pt>
                <c:pt idx="1">
                  <c:v>0.4854</c:v>
                </c:pt>
                <c:pt idx="2">
                  <c:v>0.48620000000000002</c:v>
                </c:pt>
                <c:pt idx="3">
                  <c:v>0.46960000000000002</c:v>
                </c:pt>
                <c:pt idx="4">
                  <c:v>0.48089999999999999</c:v>
                </c:pt>
                <c:pt idx="5">
                  <c:v>0.4763</c:v>
                </c:pt>
                <c:pt idx="6">
                  <c:v>0.46960000000000002</c:v>
                </c:pt>
                <c:pt idx="7">
                  <c:v>0.49340000000000001</c:v>
                </c:pt>
                <c:pt idx="8">
                  <c:v>0.48409999999999997</c:v>
                </c:pt>
                <c:pt idx="9">
                  <c:v>0.47149999999999997</c:v>
                </c:pt>
                <c:pt idx="10">
                  <c:v>0.42020000000000002</c:v>
                </c:pt>
                <c:pt idx="11">
                  <c:v>0.47270000000000001</c:v>
                </c:pt>
                <c:pt idx="12">
                  <c:v>0.43909999999999999</c:v>
                </c:pt>
                <c:pt idx="13">
                  <c:v>0.44040000000000001</c:v>
                </c:pt>
                <c:pt idx="14">
                  <c:v>0.43869999999999998</c:v>
                </c:pt>
                <c:pt idx="15">
                  <c:v>0.47749999999999998</c:v>
                </c:pt>
                <c:pt idx="16">
                  <c:v>0.46899999999999997</c:v>
                </c:pt>
                <c:pt idx="17">
                  <c:v>0.49790000000000001</c:v>
                </c:pt>
                <c:pt idx="18">
                  <c:v>0.4844</c:v>
                </c:pt>
                <c:pt idx="19">
                  <c:v>0.4773</c:v>
                </c:pt>
                <c:pt idx="20">
                  <c:v>0.4597</c:v>
                </c:pt>
                <c:pt idx="21">
                  <c:v>0.46820000000000001</c:v>
                </c:pt>
                <c:pt idx="22">
                  <c:v>0.46210000000000001</c:v>
                </c:pt>
                <c:pt idx="23">
                  <c:v>0.45929999999999999</c:v>
                </c:pt>
                <c:pt idx="24">
                  <c:v>0.4667</c:v>
                </c:pt>
                <c:pt idx="25">
                  <c:v>0.43790000000000001</c:v>
                </c:pt>
                <c:pt idx="26">
                  <c:v>0.44950000000000001</c:v>
                </c:pt>
                <c:pt idx="27" formatCode="0%">
                  <c:v>0.44</c:v>
                </c:pt>
                <c:pt idx="28">
                  <c:v>0.45079999999999998</c:v>
                </c:pt>
                <c:pt idx="29">
                  <c:v>0.4446</c:v>
                </c:pt>
                <c:pt idx="30">
                  <c:v>0.43719999999999998</c:v>
                </c:pt>
                <c:pt idx="31">
                  <c:v>0.51880000000000004</c:v>
                </c:pt>
                <c:pt idx="32">
                  <c:v>0.45689999999999997</c:v>
                </c:pt>
                <c:pt idx="33">
                  <c:v>0.43780000000000002</c:v>
                </c:pt>
                <c:pt idx="34">
                  <c:v>0.4592</c:v>
                </c:pt>
                <c:pt idx="35" formatCode="0%">
                  <c:v>0.46</c:v>
                </c:pt>
                <c:pt idx="36">
                  <c:v>0.46089999999999998</c:v>
                </c:pt>
                <c:pt idx="37">
                  <c:v>0.46200000000000002</c:v>
                </c:pt>
                <c:pt idx="38">
                  <c:v>0.47849999999999998</c:v>
                </c:pt>
                <c:pt idx="39">
                  <c:v>0.51390000000000002</c:v>
                </c:pt>
                <c:pt idx="40">
                  <c:v>0.48699999999999999</c:v>
                </c:pt>
                <c:pt idx="41">
                  <c:v>0.47549999999999998</c:v>
                </c:pt>
                <c:pt idx="42">
                  <c:v>0.4834</c:v>
                </c:pt>
                <c:pt idx="43">
                  <c:v>0.48949999999999999</c:v>
                </c:pt>
                <c:pt idx="44">
                  <c:v>0.48859999999999998</c:v>
                </c:pt>
                <c:pt idx="45">
                  <c:v>0.48509999999999998</c:v>
                </c:pt>
                <c:pt idx="46">
                  <c:v>0.49440000000000001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2-43B7-A4B4-B44EEC9E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60632"/>
        <c:axId val="664958992"/>
      </c:lineChart>
      <c:dateAx>
        <c:axId val="664960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58992"/>
        <c:crosses val="autoZero"/>
        <c:auto val="1"/>
        <c:lblOffset val="100"/>
        <c:baseTimeUnit val="days"/>
      </c:dateAx>
      <c:valAx>
        <c:axId val="66495899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6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提交</a:t>
            </a:r>
            <a:r>
              <a:rPr lang="en-US"/>
              <a:t>2</a:t>
            </a:r>
            <a:r>
              <a:rPr lang="zh-CN"/>
              <a:t>有效 </a:t>
            </a:r>
            <a:endParaRPr lang="en-US"/>
          </a:p>
          <a:p>
            <a:pPr>
              <a:defRPr/>
            </a:pPr>
            <a:r>
              <a:rPr lang="en-US" sz="1000"/>
              <a:t>O(</a:t>
            </a:r>
            <a:r>
              <a:rPr lang="zh-CN" sz="1000"/>
              <a:t>支付成功订单数</a:t>
            </a:r>
            <a:r>
              <a:rPr lang="en-US" sz="1000"/>
              <a:t>) ⁄ O(</a:t>
            </a:r>
            <a:r>
              <a:rPr lang="zh-CN" sz="1000"/>
              <a:t>提交订单数</a:t>
            </a:r>
            <a:r>
              <a:rPr lang="en-US" sz="10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'--订单指标2'!$I$1</c:f>
              <c:strCache>
                <c:ptCount val="1"/>
                <c:pt idx="0">
                  <c:v>提交2有效 O(支付成功订单数) ⁄ O(提交订单数)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1047091126281222E-2"/>
                  <c:y val="0.210630866199488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E-41B1-B54E-40C0E9F8758C}"/>
                </c:ext>
              </c:extLst>
            </c:dLbl>
            <c:dLbl>
              <c:idx val="46"/>
              <c:layout>
                <c:manualLayout>
                  <c:x val="-1.5434355193617967E-16"/>
                  <c:y val="-0.166915026044877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E-41B1-B54E-40C0E9F8758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'--订单指标2'!$A$4:$A$50</c:f>
              <c:numCache>
                <c:formatCode>m/d/yyyy</c:formatCode>
                <c:ptCount val="4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</c:numCache>
            </c:numRef>
          </c:cat>
          <c:val>
            <c:numRef>
              <c:f>'--订单指标2'!$I$4:$I$50</c:f>
              <c:numCache>
                <c:formatCode>0.00%</c:formatCode>
                <c:ptCount val="47"/>
                <c:pt idx="0">
                  <c:v>0.80400000000000005</c:v>
                </c:pt>
                <c:pt idx="1">
                  <c:v>0.78779999999999994</c:v>
                </c:pt>
                <c:pt idx="2">
                  <c:v>0.79630000000000001</c:v>
                </c:pt>
                <c:pt idx="3">
                  <c:v>0.80200000000000005</c:v>
                </c:pt>
                <c:pt idx="4">
                  <c:v>0.80530000000000002</c:v>
                </c:pt>
                <c:pt idx="5">
                  <c:v>0.80700000000000005</c:v>
                </c:pt>
                <c:pt idx="6">
                  <c:v>0.80100000000000005</c:v>
                </c:pt>
                <c:pt idx="7">
                  <c:v>0.79410000000000003</c:v>
                </c:pt>
                <c:pt idx="8">
                  <c:v>0.80500000000000005</c:v>
                </c:pt>
                <c:pt idx="9">
                  <c:v>0.80279999999999996</c:v>
                </c:pt>
                <c:pt idx="10">
                  <c:v>0.8024</c:v>
                </c:pt>
                <c:pt idx="11">
                  <c:v>0.81389999999999996</c:v>
                </c:pt>
                <c:pt idx="12">
                  <c:v>0.81269999999999998</c:v>
                </c:pt>
                <c:pt idx="13">
                  <c:v>0.81269999999999998</c:v>
                </c:pt>
                <c:pt idx="14">
                  <c:v>0.81530000000000002</c:v>
                </c:pt>
                <c:pt idx="15">
                  <c:v>0.80700000000000005</c:v>
                </c:pt>
                <c:pt idx="16">
                  <c:v>0.81</c:v>
                </c:pt>
                <c:pt idx="17">
                  <c:v>0.81669999999999998</c:v>
                </c:pt>
                <c:pt idx="18">
                  <c:v>0.82420000000000004</c:v>
                </c:pt>
                <c:pt idx="19">
                  <c:v>0.80269999999999997</c:v>
                </c:pt>
                <c:pt idx="20">
                  <c:v>0.81279999999999997</c:v>
                </c:pt>
                <c:pt idx="21">
                  <c:v>0.81589999999999996</c:v>
                </c:pt>
                <c:pt idx="22">
                  <c:v>0.81459999999999999</c:v>
                </c:pt>
                <c:pt idx="23">
                  <c:v>0.80640000000000001</c:v>
                </c:pt>
                <c:pt idx="24">
                  <c:v>0.80300000000000005</c:v>
                </c:pt>
                <c:pt idx="25">
                  <c:v>0.80569999999999997</c:v>
                </c:pt>
                <c:pt idx="26">
                  <c:v>0.80369999999999997</c:v>
                </c:pt>
                <c:pt idx="27">
                  <c:v>0.79510000000000003</c:v>
                </c:pt>
                <c:pt idx="28">
                  <c:v>0.79120000000000001</c:v>
                </c:pt>
                <c:pt idx="29">
                  <c:v>0.78380000000000005</c:v>
                </c:pt>
                <c:pt idx="30">
                  <c:v>0.79220000000000002</c:v>
                </c:pt>
                <c:pt idx="31">
                  <c:v>0.78720000000000001</c:v>
                </c:pt>
                <c:pt idx="32">
                  <c:v>0.79520000000000002</c:v>
                </c:pt>
                <c:pt idx="33">
                  <c:v>0.79849999999999999</c:v>
                </c:pt>
                <c:pt idx="34">
                  <c:v>0.80649999999999999</c:v>
                </c:pt>
                <c:pt idx="35">
                  <c:v>0.80359999999999998</c:v>
                </c:pt>
                <c:pt idx="36">
                  <c:v>0.79920000000000002</c:v>
                </c:pt>
                <c:pt idx="37">
                  <c:v>0.80410000000000004</c:v>
                </c:pt>
                <c:pt idx="38">
                  <c:v>0.80820000000000003</c:v>
                </c:pt>
                <c:pt idx="39">
                  <c:v>0.80600000000000005</c:v>
                </c:pt>
                <c:pt idx="40">
                  <c:v>0.79449999999999998</c:v>
                </c:pt>
                <c:pt idx="41">
                  <c:v>0.80189999999999995</c:v>
                </c:pt>
                <c:pt idx="42">
                  <c:v>0.79890000000000005</c:v>
                </c:pt>
                <c:pt idx="43">
                  <c:v>0.80010000000000003</c:v>
                </c:pt>
                <c:pt idx="44">
                  <c:v>0.79990000000000006</c:v>
                </c:pt>
                <c:pt idx="45">
                  <c:v>0.81440000000000001</c:v>
                </c:pt>
                <c:pt idx="46">
                  <c:v>0.79969999999999997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41B1-B54E-40C0E9F8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13336"/>
        <c:axId val="550306120"/>
      </c:lineChart>
      <c:dateAx>
        <c:axId val="55031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06120"/>
        <c:crosses val="autoZero"/>
        <c:auto val="1"/>
        <c:lblOffset val="100"/>
        <c:baseTimeUnit val="days"/>
      </c:dateAx>
      <c:valAx>
        <c:axId val="550306120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1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'--分销'!$B$1</c:f>
              <c:strCache>
                <c:ptCount val="1"/>
                <c:pt idx="0">
                  <c:v>分销订单总数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'--分销'!$A$2:$A$315</c:f>
              <c:numCache>
                <c:formatCode>m"月"d"日"</c:formatCode>
                <c:ptCount val="314"/>
                <c:pt idx="0">
                  <c:v>42936</c:v>
                </c:pt>
                <c:pt idx="1">
                  <c:v>42937</c:v>
                </c:pt>
                <c:pt idx="2">
                  <c:v>42938</c:v>
                </c:pt>
                <c:pt idx="3">
                  <c:v>42939</c:v>
                </c:pt>
                <c:pt idx="4">
                  <c:v>42940</c:v>
                </c:pt>
                <c:pt idx="5">
                  <c:v>42941</c:v>
                </c:pt>
                <c:pt idx="6">
                  <c:v>42942</c:v>
                </c:pt>
                <c:pt idx="7">
                  <c:v>42943</c:v>
                </c:pt>
                <c:pt idx="8">
                  <c:v>42944</c:v>
                </c:pt>
                <c:pt idx="9">
                  <c:v>42945</c:v>
                </c:pt>
                <c:pt idx="10">
                  <c:v>42946</c:v>
                </c:pt>
                <c:pt idx="11">
                  <c:v>42947</c:v>
                </c:pt>
                <c:pt idx="12">
                  <c:v>42948</c:v>
                </c:pt>
                <c:pt idx="13">
                  <c:v>42949</c:v>
                </c:pt>
                <c:pt idx="14">
                  <c:v>42950</c:v>
                </c:pt>
                <c:pt idx="15">
                  <c:v>42951</c:v>
                </c:pt>
                <c:pt idx="16">
                  <c:v>42952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42959</c:v>
                </c:pt>
                <c:pt idx="23">
                  <c:v>42960</c:v>
                </c:pt>
                <c:pt idx="24">
                  <c:v>42961</c:v>
                </c:pt>
                <c:pt idx="25">
                  <c:v>42962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42966</c:v>
                </c:pt>
                <c:pt idx="30">
                  <c:v>42967</c:v>
                </c:pt>
                <c:pt idx="31">
                  <c:v>42968</c:v>
                </c:pt>
                <c:pt idx="32">
                  <c:v>42969</c:v>
                </c:pt>
                <c:pt idx="33">
                  <c:v>42970</c:v>
                </c:pt>
                <c:pt idx="34">
                  <c:v>42971</c:v>
                </c:pt>
                <c:pt idx="35">
                  <c:v>42972</c:v>
                </c:pt>
                <c:pt idx="36">
                  <c:v>42973</c:v>
                </c:pt>
                <c:pt idx="37">
                  <c:v>42974</c:v>
                </c:pt>
                <c:pt idx="38">
                  <c:v>42975</c:v>
                </c:pt>
                <c:pt idx="39">
                  <c:v>42976</c:v>
                </c:pt>
                <c:pt idx="40">
                  <c:v>42977</c:v>
                </c:pt>
                <c:pt idx="41">
                  <c:v>42978</c:v>
                </c:pt>
                <c:pt idx="42">
                  <c:v>42979</c:v>
                </c:pt>
                <c:pt idx="43">
                  <c:v>42980</c:v>
                </c:pt>
                <c:pt idx="44">
                  <c:v>42981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42987</c:v>
                </c:pt>
                <c:pt idx="51">
                  <c:v>42988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42994</c:v>
                </c:pt>
                <c:pt idx="58">
                  <c:v>42995</c:v>
                </c:pt>
                <c:pt idx="59">
                  <c:v>42996</c:v>
                </c:pt>
                <c:pt idx="60">
                  <c:v>42997</c:v>
                </c:pt>
                <c:pt idx="61">
                  <c:v>42998</c:v>
                </c:pt>
                <c:pt idx="62">
                  <c:v>42999</c:v>
                </c:pt>
                <c:pt idx="63">
                  <c:v>43000</c:v>
                </c:pt>
                <c:pt idx="64">
                  <c:v>43001</c:v>
                </c:pt>
                <c:pt idx="65">
                  <c:v>43002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43008</c:v>
                </c:pt>
                <c:pt idx="72">
                  <c:v>43009</c:v>
                </c:pt>
                <c:pt idx="73">
                  <c:v>43010</c:v>
                </c:pt>
                <c:pt idx="74">
                  <c:v>43011</c:v>
                </c:pt>
                <c:pt idx="75">
                  <c:v>43012</c:v>
                </c:pt>
                <c:pt idx="76">
                  <c:v>43013</c:v>
                </c:pt>
                <c:pt idx="77">
                  <c:v>43014</c:v>
                </c:pt>
                <c:pt idx="78">
                  <c:v>43015</c:v>
                </c:pt>
                <c:pt idx="79">
                  <c:v>43016</c:v>
                </c:pt>
                <c:pt idx="80">
                  <c:v>43018</c:v>
                </c:pt>
                <c:pt idx="81">
                  <c:v>43019</c:v>
                </c:pt>
                <c:pt idx="82">
                  <c:v>43020</c:v>
                </c:pt>
                <c:pt idx="83">
                  <c:v>43021</c:v>
                </c:pt>
                <c:pt idx="84">
                  <c:v>43022</c:v>
                </c:pt>
                <c:pt idx="85">
                  <c:v>43024</c:v>
                </c:pt>
                <c:pt idx="86">
                  <c:v>43025</c:v>
                </c:pt>
                <c:pt idx="87">
                  <c:v>43026</c:v>
                </c:pt>
                <c:pt idx="88">
                  <c:v>43027</c:v>
                </c:pt>
                <c:pt idx="89">
                  <c:v>43028</c:v>
                </c:pt>
                <c:pt idx="90">
                  <c:v>43029</c:v>
                </c:pt>
                <c:pt idx="91">
                  <c:v>43030</c:v>
                </c:pt>
                <c:pt idx="92">
                  <c:v>43031</c:v>
                </c:pt>
                <c:pt idx="93">
                  <c:v>43032</c:v>
                </c:pt>
                <c:pt idx="94">
                  <c:v>43033</c:v>
                </c:pt>
                <c:pt idx="95">
                  <c:v>43034</c:v>
                </c:pt>
                <c:pt idx="96">
                  <c:v>43035</c:v>
                </c:pt>
                <c:pt idx="97">
                  <c:v>43036</c:v>
                </c:pt>
                <c:pt idx="98">
                  <c:v>43038</c:v>
                </c:pt>
                <c:pt idx="99">
                  <c:v>43039</c:v>
                </c:pt>
                <c:pt idx="100">
                  <c:v>43040</c:v>
                </c:pt>
                <c:pt idx="101">
                  <c:v>43041</c:v>
                </c:pt>
                <c:pt idx="102">
                  <c:v>43042</c:v>
                </c:pt>
                <c:pt idx="103">
                  <c:v>43043</c:v>
                </c:pt>
                <c:pt idx="104">
                  <c:v>43044</c:v>
                </c:pt>
                <c:pt idx="105">
                  <c:v>43045</c:v>
                </c:pt>
                <c:pt idx="106">
                  <c:v>43046</c:v>
                </c:pt>
                <c:pt idx="107">
                  <c:v>43047</c:v>
                </c:pt>
                <c:pt idx="108">
                  <c:v>43048</c:v>
                </c:pt>
                <c:pt idx="109">
                  <c:v>43049</c:v>
                </c:pt>
                <c:pt idx="110">
                  <c:v>43050</c:v>
                </c:pt>
                <c:pt idx="111">
                  <c:v>43051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43057</c:v>
                </c:pt>
                <c:pt idx="118">
                  <c:v>43058</c:v>
                </c:pt>
                <c:pt idx="119">
                  <c:v>43059</c:v>
                </c:pt>
                <c:pt idx="120">
                  <c:v>43060</c:v>
                </c:pt>
                <c:pt idx="121">
                  <c:v>43061</c:v>
                </c:pt>
                <c:pt idx="122">
                  <c:v>43062</c:v>
                </c:pt>
                <c:pt idx="123">
                  <c:v>43063</c:v>
                </c:pt>
                <c:pt idx="124">
                  <c:v>43064</c:v>
                </c:pt>
                <c:pt idx="125">
                  <c:v>43065</c:v>
                </c:pt>
                <c:pt idx="126">
                  <c:v>43066</c:v>
                </c:pt>
                <c:pt idx="127">
                  <c:v>43067</c:v>
                </c:pt>
                <c:pt idx="128">
                  <c:v>43070</c:v>
                </c:pt>
                <c:pt idx="129">
                  <c:v>43071</c:v>
                </c:pt>
                <c:pt idx="130">
                  <c:v>43072</c:v>
                </c:pt>
                <c:pt idx="131">
                  <c:v>43073</c:v>
                </c:pt>
                <c:pt idx="132">
                  <c:v>43074</c:v>
                </c:pt>
                <c:pt idx="133">
                  <c:v>43075</c:v>
                </c:pt>
                <c:pt idx="134">
                  <c:v>43076</c:v>
                </c:pt>
                <c:pt idx="135">
                  <c:v>43077</c:v>
                </c:pt>
                <c:pt idx="136">
                  <c:v>43078</c:v>
                </c:pt>
                <c:pt idx="137">
                  <c:v>43079</c:v>
                </c:pt>
                <c:pt idx="138">
                  <c:v>43080</c:v>
                </c:pt>
                <c:pt idx="139">
                  <c:v>43081</c:v>
                </c:pt>
                <c:pt idx="140">
                  <c:v>43082</c:v>
                </c:pt>
                <c:pt idx="141">
                  <c:v>43083</c:v>
                </c:pt>
                <c:pt idx="142">
                  <c:v>43084</c:v>
                </c:pt>
                <c:pt idx="143">
                  <c:v>43085</c:v>
                </c:pt>
                <c:pt idx="144">
                  <c:v>43086</c:v>
                </c:pt>
                <c:pt idx="145">
                  <c:v>43087</c:v>
                </c:pt>
                <c:pt idx="146">
                  <c:v>43088</c:v>
                </c:pt>
                <c:pt idx="147">
                  <c:v>43089</c:v>
                </c:pt>
                <c:pt idx="148">
                  <c:v>43090</c:v>
                </c:pt>
                <c:pt idx="149">
                  <c:v>43091</c:v>
                </c:pt>
                <c:pt idx="150">
                  <c:v>43092</c:v>
                </c:pt>
                <c:pt idx="151">
                  <c:v>43093</c:v>
                </c:pt>
                <c:pt idx="152">
                  <c:v>43094</c:v>
                </c:pt>
                <c:pt idx="153">
                  <c:v>43095</c:v>
                </c:pt>
                <c:pt idx="154">
                  <c:v>43096</c:v>
                </c:pt>
                <c:pt idx="155">
                  <c:v>43097</c:v>
                </c:pt>
                <c:pt idx="156">
                  <c:v>43098</c:v>
                </c:pt>
                <c:pt idx="157">
                  <c:v>43099</c:v>
                </c:pt>
                <c:pt idx="158">
                  <c:v>43100</c:v>
                </c:pt>
                <c:pt idx="159">
                  <c:v>43101</c:v>
                </c:pt>
                <c:pt idx="160">
                  <c:v>43102</c:v>
                </c:pt>
                <c:pt idx="161">
                  <c:v>43103</c:v>
                </c:pt>
                <c:pt idx="162">
                  <c:v>43104</c:v>
                </c:pt>
                <c:pt idx="163">
                  <c:v>43105</c:v>
                </c:pt>
                <c:pt idx="164">
                  <c:v>43106</c:v>
                </c:pt>
                <c:pt idx="165">
                  <c:v>43107</c:v>
                </c:pt>
                <c:pt idx="166">
                  <c:v>43108</c:v>
                </c:pt>
                <c:pt idx="167">
                  <c:v>43109</c:v>
                </c:pt>
                <c:pt idx="168">
                  <c:v>43110</c:v>
                </c:pt>
                <c:pt idx="169">
                  <c:v>43111</c:v>
                </c:pt>
                <c:pt idx="170">
                  <c:v>43112</c:v>
                </c:pt>
                <c:pt idx="171">
                  <c:v>43113</c:v>
                </c:pt>
                <c:pt idx="172">
                  <c:v>43114</c:v>
                </c:pt>
                <c:pt idx="173">
                  <c:v>43115</c:v>
                </c:pt>
                <c:pt idx="174">
                  <c:v>43119</c:v>
                </c:pt>
                <c:pt idx="175">
                  <c:v>43122</c:v>
                </c:pt>
                <c:pt idx="176">
                  <c:v>43123</c:v>
                </c:pt>
                <c:pt idx="177">
                  <c:v>43124</c:v>
                </c:pt>
                <c:pt idx="178">
                  <c:v>43125</c:v>
                </c:pt>
                <c:pt idx="179">
                  <c:v>43126</c:v>
                </c:pt>
                <c:pt idx="180">
                  <c:v>43127</c:v>
                </c:pt>
                <c:pt idx="181">
                  <c:v>43128</c:v>
                </c:pt>
                <c:pt idx="182">
                  <c:v>43129</c:v>
                </c:pt>
                <c:pt idx="183">
                  <c:v>43130</c:v>
                </c:pt>
                <c:pt idx="184">
                  <c:v>43131</c:v>
                </c:pt>
                <c:pt idx="185">
                  <c:v>43132</c:v>
                </c:pt>
                <c:pt idx="186">
                  <c:v>43133</c:v>
                </c:pt>
                <c:pt idx="187">
                  <c:v>43134</c:v>
                </c:pt>
                <c:pt idx="188">
                  <c:v>43135</c:v>
                </c:pt>
                <c:pt idx="189">
                  <c:v>43136</c:v>
                </c:pt>
                <c:pt idx="190">
                  <c:v>43137</c:v>
                </c:pt>
                <c:pt idx="191">
                  <c:v>43138</c:v>
                </c:pt>
                <c:pt idx="192">
                  <c:v>43139</c:v>
                </c:pt>
                <c:pt idx="193">
                  <c:v>43140</c:v>
                </c:pt>
                <c:pt idx="194">
                  <c:v>43141</c:v>
                </c:pt>
                <c:pt idx="195">
                  <c:v>43142</c:v>
                </c:pt>
                <c:pt idx="196">
                  <c:v>43143</c:v>
                </c:pt>
                <c:pt idx="197">
                  <c:v>43144</c:v>
                </c:pt>
                <c:pt idx="198">
                  <c:v>43145</c:v>
                </c:pt>
                <c:pt idx="199">
                  <c:v>43146</c:v>
                </c:pt>
                <c:pt idx="200">
                  <c:v>43147</c:v>
                </c:pt>
                <c:pt idx="201">
                  <c:v>43148</c:v>
                </c:pt>
                <c:pt idx="202">
                  <c:v>43149</c:v>
                </c:pt>
                <c:pt idx="203">
                  <c:v>43150</c:v>
                </c:pt>
                <c:pt idx="204">
                  <c:v>43151</c:v>
                </c:pt>
                <c:pt idx="205">
                  <c:v>43152</c:v>
                </c:pt>
                <c:pt idx="206">
                  <c:v>43153</c:v>
                </c:pt>
                <c:pt idx="207">
                  <c:v>43154</c:v>
                </c:pt>
                <c:pt idx="208">
                  <c:v>43155</c:v>
                </c:pt>
                <c:pt idx="209">
                  <c:v>43156</c:v>
                </c:pt>
                <c:pt idx="210">
                  <c:v>43157</c:v>
                </c:pt>
                <c:pt idx="211">
                  <c:v>43158</c:v>
                </c:pt>
                <c:pt idx="212">
                  <c:v>43159</c:v>
                </c:pt>
                <c:pt idx="213">
                  <c:v>43160</c:v>
                </c:pt>
                <c:pt idx="214">
                  <c:v>43161</c:v>
                </c:pt>
                <c:pt idx="215">
                  <c:v>43162</c:v>
                </c:pt>
                <c:pt idx="216">
                  <c:v>43163</c:v>
                </c:pt>
                <c:pt idx="217">
                  <c:v>43164</c:v>
                </c:pt>
                <c:pt idx="218">
                  <c:v>43165</c:v>
                </c:pt>
                <c:pt idx="219">
                  <c:v>43167</c:v>
                </c:pt>
                <c:pt idx="220">
                  <c:v>43168</c:v>
                </c:pt>
                <c:pt idx="221">
                  <c:v>43169</c:v>
                </c:pt>
                <c:pt idx="222">
                  <c:v>43170</c:v>
                </c:pt>
                <c:pt idx="223">
                  <c:v>43171</c:v>
                </c:pt>
                <c:pt idx="224">
                  <c:v>43172</c:v>
                </c:pt>
                <c:pt idx="225">
                  <c:v>43173</c:v>
                </c:pt>
                <c:pt idx="226">
                  <c:v>43174</c:v>
                </c:pt>
                <c:pt idx="227">
                  <c:v>43175</c:v>
                </c:pt>
                <c:pt idx="228">
                  <c:v>43176</c:v>
                </c:pt>
                <c:pt idx="229">
                  <c:v>43177</c:v>
                </c:pt>
                <c:pt idx="230">
                  <c:v>43178</c:v>
                </c:pt>
                <c:pt idx="231">
                  <c:v>43179</c:v>
                </c:pt>
                <c:pt idx="232">
                  <c:v>43180</c:v>
                </c:pt>
                <c:pt idx="233">
                  <c:v>43181</c:v>
                </c:pt>
                <c:pt idx="234">
                  <c:v>43182</c:v>
                </c:pt>
                <c:pt idx="235">
                  <c:v>43183</c:v>
                </c:pt>
                <c:pt idx="236">
                  <c:v>43184</c:v>
                </c:pt>
                <c:pt idx="237">
                  <c:v>43185</c:v>
                </c:pt>
                <c:pt idx="238">
                  <c:v>43186</c:v>
                </c:pt>
                <c:pt idx="239">
                  <c:v>43187</c:v>
                </c:pt>
                <c:pt idx="240">
                  <c:v>43188</c:v>
                </c:pt>
                <c:pt idx="241">
                  <c:v>43189</c:v>
                </c:pt>
                <c:pt idx="242">
                  <c:v>43190</c:v>
                </c:pt>
                <c:pt idx="243">
                  <c:v>43191</c:v>
                </c:pt>
                <c:pt idx="244">
                  <c:v>43192</c:v>
                </c:pt>
                <c:pt idx="245">
                  <c:v>43193</c:v>
                </c:pt>
                <c:pt idx="246">
                  <c:v>43194</c:v>
                </c:pt>
                <c:pt idx="247">
                  <c:v>43195</c:v>
                </c:pt>
                <c:pt idx="248">
                  <c:v>43196</c:v>
                </c:pt>
                <c:pt idx="249">
                  <c:v>43197</c:v>
                </c:pt>
                <c:pt idx="250">
                  <c:v>43198</c:v>
                </c:pt>
                <c:pt idx="251">
                  <c:v>43199</c:v>
                </c:pt>
                <c:pt idx="252">
                  <c:v>43200</c:v>
                </c:pt>
                <c:pt idx="253">
                  <c:v>43201</c:v>
                </c:pt>
                <c:pt idx="254">
                  <c:v>43202</c:v>
                </c:pt>
                <c:pt idx="255">
                  <c:v>43206</c:v>
                </c:pt>
                <c:pt idx="256">
                  <c:v>43207</c:v>
                </c:pt>
                <c:pt idx="257">
                  <c:v>43208</c:v>
                </c:pt>
                <c:pt idx="258">
                  <c:v>43209</c:v>
                </c:pt>
                <c:pt idx="259">
                  <c:v>43210</c:v>
                </c:pt>
                <c:pt idx="260">
                  <c:v>43211</c:v>
                </c:pt>
                <c:pt idx="261">
                  <c:v>43215</c:v>
                </c:pt>
                <c:pt idx="262">
                  <c:v>43216</c:v>
                </c:pt>
                <c:pt idx="263">
                  <c:v>43217</c:v>
                </c:pt>
                <c:pt idx="264">
                  <c:v>43228</c:v>
                </c:pt>
                <c:pt idx="265">
                  <c:v>43229</c:v>
                </c:pt>
                <c:pt idx="266">
                  <c:v>43230</c:v>
                </c:pt>
                <c:pt idx="267">
                  <c:v>43231</c:v>
                </c:pt>
                <c:pt idx="268">
                  <c:v>43232</c:v>
                </c:pt>
                <c:pt idx="269">
                  <c:v>43233</c:v>
                </c:pt>
                <c:pt idx="270">
                  <c:v>43234</c:v>
                </c:pt>
                <c:pt idx="271">
                  <c:v>43235</c:v>
                </c:pt>
                <c:pt idx="272">
                  <c:v>43236</c:v>
                </c:pt>
                <c:pt idx="273">
                  <c:v>43237</c:v>
                </c:pt>
                <c:pt idx="274">
                  <c:v>43238</c:v>
                </c:pt>
                <c:pt idx="275">
                  <c:v>43239</c:v>
                </c:pt>
                <c:pt idx="276">
                  <c:v>43240</c:v>
                </c:pt>
                <c:pt idx="277">
                  <c:v>43241</c:v>
                </c:pt>
                <c:pt idx="278">
                  <c:v>43242</c:v>
                </c:pt>
                <c:pt idx="279">
                  <c:v>43243</c:v>
                </c:pt>
                <c:pt idx="280">
                  <c:v>43244</c:v>
                </c:pt>
                <c:pt idx="281">
                  <c:v>43245</c:v>
                </c:pt>
                <c:pt idx="282">
                  <c:v>43246</c:v>
                </c:pt>
                <c:pt idx="283">
                  <c:v>43248</c:v>
                </c:pt>
                <c:pt idx="284">
                  <c:v>43249</c:v>
                </c:pt>
                <c:pt idx="285">
                  <c:v>43250</c:v>
                </c:pt>
                <c:pt idx="286">
                  <c:v>43251</c:v>
                </c:pt>
                <c:pt idx="287">
                  <c:v>43252</c:v>
                </c:pt>
                <c:pt idx="288">
                  <c:v>43253</c:v>
                </c:pt>
                <c:pt idx="289">
                  <c:v>43254</c:v>
                </c:pt>
                <c:pt idx="290">
                  <c:v>43255</c:v>
                </c:pt>
                <c:pt idx="291">
                  <c:v>43256</c:v>
                </c:pt>
                <c:pt idx="292">
                  <c:v>43257</c:v>
                </c:pt>
                <c:pt idx="293">
                  <c:v>43258</c:v>
                </c:pt>
                <c:pt idx="294">
                  <c:v>43259</c:v>
                </c:pt>
                <c:pt idx="295">
                  <c:v>43260</c:v>
                </c:pt>
                <c:pt idx="296">
                  <c:v>43261</c:v>
                </c:pt>
                <c:pt idx="297">
                  <c:v>43262</c:v>
                </c:pt>
                <c:pt idx="298">
                  <c:v>43263</c:v>
                </c:pt>
                <c:pt idx="299">
                  <c:v>43264</c:v>
                </c:pt>
                <c:pt idx="300">
                  <c:v>43265</c:v>
                </c:pt>
                <c:pt idx="301">
                  <c:v>43266</c:v>
                </c:pt>
                <c:pt idx="302">
                  <c:v>43267</c:v>
                </c:pt>
                <c:pt idx="303">
                  <c:v>43268</c:v>
                </c:pt>
                <c:pt idx="304">
                  <c:v>43269</c:v>
                </c:pt>
                <c:pt idx="305">
                  <c:v>43270</c:v>
                </c:pt>
                <c:pt idx="306">
                  <c:v>43271</c:v>
                </c:pt>
                <c:pt idx="307">
                  <c:v>43272</c:v>
                </c:pt>
                <c:pt idx="308">
                  <c:v>43273</c:v>
                </c:pt>
                <c:pt idx="309">
                  <c:v>43274</c:v>
                </c:pt>
                <c:pt idx="310">
                  <c:v>43275</c:v>
                </c:pt>
                <c:pt idx="311">
                  <c:v>43276</c:v>
                </c:pt>
                <c:pt idx="312">
                  <c:v>43277</c:v>
                </c:pt>
                <c:pt idx="313">
                  <c:v>43278</c:v>
                </c:pt>
              </c:numCache>
            </c:numRef>
          </c:cat>
          <c:val>
            <c:numRef>
              <c:f>'--分销'!$B$2:$B$315</c:f>
              <c:numCache>
                <c:formatCode>General</c:formatCode>
                <c:ptCount val="314"/>
                <c:pt idx="0">
                  <c:v>426</c:v>
                </c:pt>
                <c:pt idx="1">
                  <c:v>457</c:v>
                </c:pt>
                <c:pt idx="2">
                  <c:v>495</c:v>
                </c:pt>
                <c:pt idx="3">
                  <c:v>389</c:v>
                </c:pt>
                <c:pt idx="4">
                  <c:v>390</c:v>
                </c:pt>
                <c:pt idx="5">
                  <c:v>423</c:v>
                </c:pt>
                <c:pt idx="6">
                  <c:v>431</c:v>
                </c:pt>
                <c:pt idx="7">
                  <c:v>432</c:v>
                </c:pt>
                <c:pt idx="8">
                  <c:v>488</c:v>
                </c:pt>
                <c:pt idx="9">
                  <c:v>370</c:v>
                </c:pt>
                <c:pt idx="10">
                  <c:v>348</c:v>
                </c:pt>
                <c:pt idx="11">
                  <c:v>427</c:v>
                </c:pt>
                <c:pt idx="12">
                  <c:v>430</c:v>
                </c:pt>
                <c:pt idx="13">
                  <c:v>494</c:v>
                </c:pt>
                <c:pt idx="14">
                  <c:v>528</c:v>
                </c:pt>
                <c:pt idx="15">
                  <c:v>612</c:v>
                </c:pt>
                <c:pt idx="16">
                  <c:v>511</c:v>
                </c:pt>
                <c:pt idx="17">
                  <c:v>480</c:v>
                </c:pt>
                <c:pt idx="18">
                  <c:v>557</c:v>
                </c:pt>
                <c:pt idx="19">
                  <c:v>531</c:v>
                </c:pt>
                <c:pt idx="20">
                  <c:v>579</c:v>
                </c:pt>
                <c:pt idx="21">
                  <c:v>574</c:v>
                </c:pt>
                <c:pt idx="22">
                  <c:v>552</c:v>
                </c:pt>
                <c:pt idx="23">
                  <c:v>453</c:v>
                </c:pt>
                <c:pt idx="24">
                  <c:v>490</c:v>
                </c:pt>
                <c:pt idx="25">
                  <c:v>569</c:v>
                </c:pt>
                <c:pt idx="26">
                  <c:v>605</c:v>
                </c:pt>
                <c:pt idx="27">
                  <c:v>626</c:v>
                </c:pt>
                <c:pt idx="28">
                  <c:v>586</c:v>
                </c:pt>
                <c:pt idx="29">
                  <c:v>539</c:v>
                </c:pt>
                <c:pt idx="30">
                  <c:v>444</c:v>
                </c:pt>
                <c:pt idx="31">
                  <c:v>454</c:v>
                </c:pt>
                <c:pt idx="32">
                  <c:v>494</c:v>
                </c:pt>
                <c:pt idx="33">
                  <c:v>452</c:v>
                </c:pt>
                <c:pt idx="34">
                  <c:v>485</c:v>
                </c:pt>
                <c:pt idx="35">
                  <c:v>420</c:v>
                </c:pt>
                <c:pt idx="36">
                  <c:v>394</c:v>
                </c:pt>
                <c:pt idx="37">
                  <c:v>309</c:v>
                </c:pt>
                <c:pt idx="38">
                  <c:v>348</c:v>
                </c:pt>
                <c:pt idx="39">
                  <c:v>304</c:v>
                </c:pt>
                <c:pt idx="40">
                  <c:v>306</c:v>
                </c:pt>
                <c:pt idx="41">
                  <c:v>341</c:v>
                </c:pt>
                <c:pt idx="42">
                  <c:v>410</c:v>
                </c:pt>
                <c:pt idx="43">
                  <c:v>369</c:v>
                </c:pt>
                <c:pt idx="44">
                  <c:v>301</c:v>
                </c:pt>
                <c:pt idx="45">
                  <c:v>341</c:v>
                </c:pt>
                <c:pt idx="46">
                  <c:v>368</c:v>
                </c:pt>
                <c:pt idx="47">
                  <c:v>357</c:v>
                </c:pt>
                <c:pt idx="48">
                  <c:v>436</c:v>
                </c:pt>
                <c:pt idx="49">
                  <c:v>399</c:v>
                </c:pt>
                <c:pt idx="50">
                  <c:v>357</c:v>
                </c:pt>
                <c:pt idx="51">
                  <c:v>303</c:v>
                </c:pt>
                <c:pt idx="52">
                  <c:v>351</c:v>
                </c:pt>
                <c:pt idx="53">
                  <c:v>397</c:v>
                </c:pt>
                <c:pt idx="54">
                  <c:v>377</c:v>
                </c:pt>
                <c:pt idx="55">
                  <c:v>466</c:v>
                </c:pt>
                <c:pt idx="56">
                  <c:v>482</c:v>
                </c:pt>
                <c:pt idx="57">
                  <c:v>417</c:v>
                </c:pt>
                <c:pt idx="58">
                  <c:v>342</c:v>
                </c:pt>
                <c:pt idx="59">
                  <c:v>439</c:v>
                </c:pt>
                <c:pt idx="60">
                  <c:v>509</c:v>
                </c:pt>
                <c:pt idx="61">
                  <c:v>478</c:v>
                </c:pt>
                <c:pt idx="62">
                  <c:v>608</c:v>
                </c:pt>
                <c:pt idx="63">
                  <c:v>546</c:v>
                </c:pt>
                <c:pt idx="64">
                  <c:v>434</c:v>
                </c:pt>
                <c:pt idx="65">
                  <c:v>353</c:v>
                </c:pt>
                <c:pt idx="66">
                  <c:v>432</c:v>
                </c:pt>
                <c:pt idx="67">
                  <c:v>466</c:v>
                </c:pt>
                <c:pt idx="68">
                  <c:v>498</c:v>
                </c:pt>
                <c:pt idx="69">
                  <c:v>510</c:v>
                </c:pt>
                <c:pt idx="70">
                  <c:v>721</c:v>
                </c:pt>
                <c:pt idx="71">
                  <c:v>765</c:v>
                </c:pt>
                <c:pt idx="72">
                  <c:v>974</c:v>
                </c:pt>
                <c:pt idx="73">
                  <c:v>1164</c:v>
                </c:pt>
                <c:pt idx="74">
                  <c:v>920</c:v>
                </c:pt>
                <c:pt idx="75">
                  <c:v>639</c:v>
                </c:pt>
                <c:pt idx="76">
                  <c:v>652</c:v>
                </c:pt>
                <c:pt idx="77">
                  <c:v>530</c:v>
                </c:pt>
                <c:pt idx="78">
                  <c:v>517</c:v>
                </c:pt>
                <c:pt idx="79">
                  <c:v>328</c:v>
                </c:pt>
                <c:pt idx="80">
                  <c:v>509</c:v>
                </c:pt>
                <c:pt idx="81">
                  <c:v>478</c:v>
                </c:pt>
                <c:pt idx="82">
                  <c:v>456</c:v>
                </c:pt>
                <c:pt idx="83">
                  <c:v>501</c:v>
                </c:pt>
                <c:pt idx="84">
                  <c:v>449</c:v>
                </c:pt>
                <c:pt idx="85">
                  <c:v>384</c:v>
                </c:pt>
                <c:pt idx="86">
                  <c:v>468</c:v>
                </c:pt>
                <c:pt idx="87">
                  <c:v>518</c:v>
                </c:pt>
                <c:pt idx="88">
                  <c:v>544</c:v>
                </c:pt>
                <c:pt idx="89">
                  <c:v>537</c:v>
                </c:pt>
                <c:pt idx="90">
                  <c:v>489</c:v>
                </c:pt>
                <c:pt idx="91">
                  <c:v>351</c:v>
                </c:pt>
                <c:pt idx="92">
                  <c:v>445</c:v>
                </c:pt>
                <c:pt idx="93">
                  <c:v>425</c:v>
                </c:pt>
                <c:pt idx="94">
                  <c:v>546</c:v>
                </c:pt>
                <c:pt idx="95">
                  <c:v>532</c:v>
                </c:pt>
                <c:pt idx="96">
                  <c:v>551</c:v>
                </c:pt>
                <c:pt idx="97">
                  <c:v>583</c:v>
                </c:pt>
                <c:pt idx="98">
                  <c:v>439</c:v>
                </c:pt>
                <c:pt idx="99">
                  <c:v>495</c:v>
                </c:pt>
                <c:pt idx="100">
                  <c:v>538</c:v>
                </c:pt>
                <c:pt idx="101">
                  <c:v>616</c:v>
                </c:pt>
                <c:pt idx="102">
                  <c:v>615</c:v>
                </c:pt>
                <c:pt idx="103">
                  <c:v>581</c:v>
                </c:pt>
                <c:pt idx="104">
                  <c:v>399</c:v>
                </c:pt>
                <c:pt idx="105">
                  <c:v>480</c:v>
                </c:pt>
                <c:pt idx="106">
                  <c:v>539</c:v>
                </c:pt>
                <c:pt idx="107">
                  <c:v>511</c:v>
                </c:pt>
                <c:pt idx="108">
                  <c:v>592</c:v>
                </c:pt>
                <c:pt idx="109">
                  <c:v>486</c:v>
                </c:pt>
                <c:pt idx="110">
                  <c:v>501</c:v>
                </c:pt>
                <c:pt idx="111">
                  <c:v>360</c:v>
                </c:pt>
                <c:pt idx="112">
                  <c:v>438</c:v>
                </c:pt>
                <c:pt idx="113">
                  <c:v>308</c:v>
                </c:pt>
                <c:pt idx="114">
                  <c:v>538</c:v>
                </c:pt>
                <c:pt idx="115">
                  <c:v>491</c:v>
                </c:pt>
                <c:pt idx="116">
                  <c:v>506</c:v>
                </c:pt>
                <c:pt idx="117">
                  <c:v>443</c:v>
                </c:pt>
                <c:pt idx="118">
                  <c:v>388</c:v>
                </c:pt>
                <c:pt idx="119">
                  <c:v>306</c:v>
                </c:pt>
                <c:pt idx="120">
                  <c:v>408</c:v>
                </c:pt>
                <c:pt idx="127">
                  <c:v>415</c:v>
                </c:pt>
                <c:pt idx="128">
                  <c:v>380</c:v>
                </c:pt>
                <c:pt idx="129">
                  <c:v>423</c:v>
                </c:pt>
                <c:pt idx="130">
                  <c:v>359</c:v>
                </c:pt>
                <c:pt idx="131">
                  <c:v>298</c:v>
                </c:pt>
                <c:pt idx="132">
                  <c:v>390</c:v>
                </c:pt>
                <c:pt idx="133">
                  <c:v>447</c:v>
                </c:pt>
                <c:pt idx="134">
                  <c:v>412</c:v>
                </c:pt>
                <c:pt idx="135">
                  <c:v>485</c:v>
                </c:pt>
                <c:pt idx="136">
                  <c:v>441</c:v>
                </c:pt>
                <c:pt idx="137">
                  <c:v>313</c:v>
                </c:pt>
                <c:pt idx="138">
                  <c:v>385</c:v>
                </c:pt>
                <c:pt idx="139">
                  <c:v>413</c:v>
                </c:pt>
                <c:pt idx="140">
                  <c:v>408</c:v>
                </c:pt>
                <c:pt idx="141">
                  <c:v>531</c:v>
                </c:pt>
                <c:pt idx="142">
                  <c:v>416</c:v>
                </c:pt>
                <c:pt idx="143">
                  <c:v>369</c:v>
                </c:pt>
                <c:pt idx="144">
                  <c:v>307</c:v>
                </c:pt>
                <c:pt idx="145">
                  <c:v>335</c:v>
                </c:pt>
                <c:pt idx="146">
                  <c:v>326</c:v>
                </c:pt>
                <c:pt idx="147">
                  <c:v>368</c:v>
                </c:pt>
                <c:pt idx="148">
                  <c:v>394</c:v>
                </c:pt>
                <c:pt idx="149">
                  <c:v>456</c:v>
                </c:pt>
                <c:pt idx="150">
                  <c:v>393</c:v>
                </c:pt>
                <c:pt idx="151">
                  <c:v>369</c:v>
                </c:pt>
                <c:pt idx="152">
                  <c:v>423</c:v>
                </c:pt>
                <c:pt idx="153">
                  <c:v>423</c:v>
                </c:pt>
                <c:pt idx="154">
                  <c:v>468</c:v>
                </c:pt>
                <c:pt idx="155">
                  <c:v>533</c:v>
                </c:pt>
                <c:pt idx="156">
                  <c:v>632</c:v>
                </c:pt>
                <c:pt idx="157">
                  <c:v>722</c:v>
                </c:pt>
                <c:pt idx="158">
                  <c:v>619</c:v>
                </c:pt>
                <c:pt idx="159">
                  <c:v>431</c:v>
                </c:pt>
                <c:pt idx="160">
                  <c:v>488</c:v>
                </c:pt>
                <c:pt idx="161">
                  <c:v>522</c:v>
                </c:pt>
                <c:pt idx="162">
                  <c:v>525</c:v>
                </c:pt>
                <c:pt idx="163">
                  <c:v>622</c:v>
                </c:pt>
                <c:pt idx="164">
                  <c:v>618</c:v>
                </c:pt>
                <c:pt idx="165">
                  <c:v>554</c:v>
                </c:pt>
                <c:pt idx="166">
                  <c:v>554</c:v>
                </c:pt>
                <c:pt idx="167">
                  <c:v>643</c:v>
                </c:pt>
                <c:pt idx="168">
                  <c:v>698</c:v>
                </c:pt>
                <c:pt idx="169">
                  <c:v>602</c:v>
                </c:pt>
                <c:pt idx="170">
                  <c:v>550</c:v>
                </c:pt>
                <c:pt idx="171">
                  <c:v>518</c:v>
                </c:pt>
                <c:pt idx="172">
                  <c:v>460</c:v>
                </c:pt>
                <c:pt idx="173">
                  <c:v>579</c:v>
                </c:pt>
                <c:pt idx="174">
                  <c:v>629</c:v>
                </c:pt>
                <c:pt idx="175">
                  <c:v>592</c:v>
                </c:pt>
                <c:pt idx="176">
                  <c:v>589</c:v>
                </c:pt>
                <c:pt idx="177">
                  <c:v>644</c:v>
                </c:pt>
                <c:pt idx="178">
                  <c:v>607</c:v>
                </c:pt>
                <c:pt idx="179">
                  <c:v>569</c:v>
                </c:pt>
                <c:pt idx="180">
                  <c:v>552</c:v>
                </c:pt>
                <c:pt idx="181">
                  <c:v>474</c:v>
                </c:pt>
                <c:pt idx="182">
                  <c:v>471</c:v>
                </c:pt>
                <c:pt idx="183">
                  <c:v>422</c:v>
                </c:pt>
                <c:pt idx="184">
                  <c:v>461</c:v>
                </c:pt>
                <c:pt idx="185">
                  <c:v>486</c:v>
                </c:pt>
                <c:pt idx="186">
                  <c:v>457</c:v>
                </c:pt>
                <c:pt idx="187">
                  <c:v>471</c:v>
                </c:pt>
                <c:pt idx="188">
                  <c:v>442</c:v>
                </c:pt>
                <c:pt idx="189">
                  <c:v>435</c:v>
                </c:pt>
                <c:pt idx="190">
                  <c:v>507</c:v>
                </c:pt>
                <c:pt idx="191">
                  <c:v>550</c:v>
                </c:pt>
                <c:pt idx="192">
                  <c:v>517</c:v>
                </c:pt>
                <c:pt idx="193">
                  <c:v>655</c:v>
                </c:pt>
                <c:pt idx="194">
                  <c:v>636</c:v>
                </c:pt>
                <c:pt idx="195">
                  <c:v>668</c:v>
                </c:pt>
                <c:pt idx="196">
                  <c:v>665</c:v>
                </c:pt>
                <c:pt idx="197">
                  <c:v>630</c:v>
                </c:pt>
                <c:pt idx="198">
                  <c:v>571</c:v>
                </c:pt>
                <c:pt idx="199">
                  <c:v>531</c:v>
                </c:pt>
                <c:pt idx="200">
                  <c:v>862</c:v>
                </c:pt>
                <c:pt idx="201">
                  <c:v>1338</c:v>
                </c:pt>
                <c:pt idx="202">
                  <c:v>1911</c:v>
                </c:pt>
                <c:pt idx="203">
                  <c:v>1560</c:v>
                </c:pt>
                <c:pt idx="204">
                  <c:v>1077</c:v>
                </c:pt>
                <c:pt idx="205">
                  <c:v>875</c:v>
                </c:pt>
                <c:pt idx="206">
                  <c:v>907</c:v>
                </c:pt>
                <c:pt idx="207">
                  <c:v>875</c:v>
                </c:pt>
                <c:pt idx="208">
                  <c:v>799</c:v>
                </c:pt>
                <c:pt idx="209">
                  <c:v>707</c:v>
                </c:pt>
                <c:pt idx="210">
                  <c:v>755</c:v>
                </c:pt>
                <c:pt idx="211">
                  <c:v>790</c:v>
                </c:pt>
                <c:pt idx="212">
                  <c:v>850</c:v>
                </c:pt>
                <c:pt idx="213">
                  <c:v>881</c:v>
                </c:pt>
                <c:pt idx="214">
                  <c:v>828</c:v>
                </c:pt>
                <c:pt idx="215">
                  <c:v>1016</c:v>
                </c:pt>
                <c:pt idx="216">
                  <c:v>688</c:v>
                </c:pt>
                <c:pt idx="217">
                  <c:v>854</c:v>
                </c:pt>
                <c:pt idx="218">
                  <c:v>984</c:v>
                </c:pt>
                <c:pt idx="219">
                  <c:v>997</c:v>
                </c:pt>
                <c:pt idx="220">
                  <c:v>1084</c:v>
                </c:pt>
                <c:pt idx="221">
                  <c:v>1114</c:v>
                </c:pt>
                <c:pt idx="222">
                  <c:v>761</c:v>
                </c:pt>
                <c:pt idx="223">
                  <c:v>1034</c:v>
                </c:pt>
                <c:pt idx="224">
                  <c:v>1189</c:v>
                </c:pt>
                <c:pt idx="225">
                  <c:v>1394</c:v>
                </c:pt>
                <c:pt idx="226">
                  <c:v>1278</c:v>
                </c:pt>
                <c:pt idx="227">
                  <c:v>1202</c:v>
                </c:pt>
                <c:pt idx="228">
                  <c:v>1107</c:v>
                </c:pt>
                <c:pt idx="229">
                  <c:v>886</c:v>
                </c:pt>
                <c:pt idx="230">
                  <c:v>1206</c:v>
                </c:pt>
                <c:pt idx="231">
                  <c:v>1206</c:v>
                </c:pt>
                <c:pt idx="232">
                  <c:v>1405</c:v>
                </c:pt>
                <c:pt idx="233">
                  <c:v>1215</c:v>
                </c:pt>
                <c:pt idx="234">
                  <c:v>1186</c:v>
                </c:pt>
                <c:pt idx="235">
                  <c:v>1263</c:v>
                </c:pt>
                <c:pt idx="236">
                  <c:v>815</c:v>
                </c:pt>
                <c:pt idx="237">
                  <c:v>1015</c:v>
                </c:pt>
                <c:pt idx="238">
                  <c:v>1189</c:v>
                </c:pt>
                <c:pt idx="239">
                  <c:v>1139</c:v>
                </c:pt>
                <c:pt idx="240">
                  <c:v>1107</c:v>
                </c:pt>
                <c:pt idx="241">
                  <c:v>1034</c:v>
                </c:pt>
                <c:pt idx="242">
                  <c:v>1107</c:v>
                </c:pt>
                <c:pt idx="243">
                  <c:v>1034</c:v>
                </c:pt>
                <c:pt idx="244">
                  <c:v>938</c:v>
                </c:pt>
                <c:pt idx="245">
                  <c:v>1151</c:v>
                </c:pt>
                <c:pt idx="246">
                  <c:v>1220</c:v>
                </c:pt>
                <c:pt idx="247">
                  <c:v>1191</c:v>
                </c:pt>
                <c:pt idx="248">
                  <c:v>925</c:v>
                </c:pt>
                <c:pt idx="249">
                  <c:v>812</c:v>
                </c:pt>
                <c:pt idx="250">
                  <c:v>992</c:v>
                </c:pt>
                <c:pt idx="251">
                  <c:v>1273</c:v>
                </c:pt>
                <c:pt idx="252">
                  <c:v>1320</c:v>
                </c:pt>
                <c:pt idx="253">
                  <c:v>1325</c:v>
                </c:pt>
                <c:pt idx="254">
                  <c:v>1130</c:v>
                </c:pt>
                <c:pt idx="255">
                  <c:v>1478</c:v>
                </c:pt>
                <c:pt idx="256">
                  <c:v>1641</c:v>
                </c:pt>
                <c:pt idx="257">
                  <c:v>1748</c:v>
                </c:pt>
                <c:pt idx="258">
                  <c:v>1902</c:v>
                </c:pt>
                <c:pt idx="259">
                  <c:v>1789</c:v>
                </c:pt>
                <c:pt idx="260">
                  <c:v>1362</c:v>
                </c:pt>
                <c:pt idx="261">
                  <c:v>1629</c:v>
                </c:pt>
                <c:pt idx="262">
                  <c:v>1426</c:v>
                </c:pt>
                <c:pt idx="263">
                  <c:v>1373</c:v>
                </c:pt>
                <c:pt idx="264">
                  <c:v>1208</c:v>
                </c:pt>
                <c:pt idx="265">
                  <c:v>1322</c:v>
                </c:pt>
                <c:pt idx="266">
                  <c:v>1321</c:v>
                </c:pt>
                <c:pt idx="267">
                  <c:v>1176</c:v>
                </c:pt>
                <c:pt idx="268">
                  <c:v>983</c:v>
                </c:pt>
                <c:pt idx="269">
                  <c:v>861</c:v>
                </c:pt>
                <c:pt idx="270">
                  <c:v>1033</c:v>
                </c:pt>
                <c:pt idx="271">
                  <c:v>1226</c:v>
                </c:pt>
                <c:pt idx="272">
                  <c:v>1265</c:v>
                </c:pt>
                <c:pt idx="273">
                  <c:v>1299</c:v>
                </c:pt>
                <c:pt idx="274">
                  <c:v>1139</c:v>
                </c:pt>
                <c:pt idx="275">
                  <c:v>1065</c:v>
                </c:pt>
                <c:pt idx="276">
                  <c:v>852</c:v>
                </c:pt>
                <c:pt idx="277">
                  <c:v>1120</c:v>
                </c:pt>
                <c:pt idx="278">
                  <c:v>1224</c:v>
                </c:pt>
                <c:pt idx="279">
                  <c:v>1455</c:v>
                </c:pt>
                <c:pt idx="280">
                  <c:v>1408</c:v>
                </c:pt>
                <c:pt idx="281">
                  <c:v>1358</c:v>
                </c:pt>
                <c:pt idx="282">
                  <c:v>1185</c:v>
                </c:pt>
                <c:pt idx="283">
                  <c:v>1287</c:v>
                </c:pt>
                <c:pt idx="284">
                  <c:v>1347</c:v>
                </c:pt>
                <c:pt idx="285">
                  <c:v>1371</c:v>
                </c:pt>
                <c:pt idx="286">
                  <c:v>1435</c:v>
                </c:pt>
                <c:pt idx="287">
                  <c:v>1550</c:v>
                </c:pt>
                <c:pt idx="288">
                  <c:v>1394</c:v>
                </c:pt>
                <c:pt idx="289">
                  <c:v>1126</c:v>
                </c:pt>
                <c:pt idx="290">
                  <c:v>1354</c:v>
                </c:pt>
                <c:pt idx="291">
                  <c:v>1509</c:v>
                </c:pt>
                <c:pt idx="292">
                  <c:v>1625</c:v>
                </c:pt>
                <c:pt idx="293">
                  <c:v>1587</c:v>
                </c:pt>
                <c:pt idx="294">
                  <c:v>1656</c:v>
                </c:pt>
                <c:pt idx="295">
                  <c:v>1575</c:v>
                </c:pt>
                <c:pt idx="296">
                  <c:v>1304</c:v>
                </c:pt>
                <c:pt idx="297">
                  <c:v>1616</c:v>
                </c:pt>
                <c:pt idx="298">
                  <c:v>1697</c:v>
                </c:pt>
                <c:pt idx="299">
                  <c:v>1763</c:v>
                </c:pt>
                <c:pt idx="300">
                  <c:v>1753</c:v>
                </c:pt>
                <c:pt idx="301">
                  <c:v>1833</c:v>
                </c:pt>
                <c:pt idx="302">
                  <c:v>1922</c:v>
                </c:pt>
                <c:pt idx="303">
                  <c:v>1413</c:v>
                </c:pt>
                <c:pt idx="304">
                  <c:v>1159</c:v>
                </c:pt>
                <c:pt idx="305">
                  <c:v>1351</c:v>
                </c:pt>
                <c:pt idx="306">
                  <c:v>1545</c:v>
                </c:pt>
                <c:pt idx="307">
                  <c:v>1672</c:v>
                </c:pt>
                <c:pt idx="308">
                  <c:v>1602</c:v>
                </c:pt>
                <c:pt idx="309">
                  <c:v>1536</c:v>
                </c:pt>
                <c:pt idx="310">
                  <c:v>1272</c:v>
                </c:pt>
                <c:pt idx="311">
                  <c:v>1627</c:v>
                </c:pt>
                <c:pt idx="312">
                  <c:v>1762</c:v>
                </c:pt>
                <c:pt idx="313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48C3-BE85-7F1FBAB9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981512"/>
        <c:axId val="877981840"/>
      </c:lineChart>
      <c:dateAx>
        <c:axId val="8779815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981840"/>
        <c:crosses val="autoZero"/>
        <c:auto val="1"/>
        <c:lblOffset val="100"/>
        <c:baseTimeUnit val="days"/>
      </c:dateAx>
      <c:valAx>
        <c:axId val="877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98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'--引流'!$D$1</c:f>
              <c:strCache>
                <c:ptCount val="1"/>
                <c:pt idx="0">
                  <c:v>酒店列表转化率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'--引流'!$A$2:$A$90</c:f>
              <c:numCache>
                <c:formatCode>m/d/yyyy</c:formatCode>
                <c:ptCount val="8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43221</c:v>
                </c:pt>
                <c:pt idx="31">
                  <c:v>43222</c:v>
                </c:pt>
                <c:pt idx="32">
                  <c:v>43223</c:v>
                </c:pt>
                <c:pt idx="33">
                  <c:v>43224</c:v>
                </c:pt>
                <c:pt idx="34">
                  <c:v>43225</c:v>
                </c:pt>
                <c:pt idx="35">
                  <c:v>43226</c:v>
                </c:pt>
                <c:pt idx="36">
                  <c:v>43227</c:v>
                </c:pt>
                <c:pt idx="37">
                  <c:v>43228</c:v>
                </c:pt>
                <c:pt idx="38">
                  <c:v>43229</c:v>
                </c:pt>
                <c:pt idx="39">
                  <c:v>43230</c:v>
                </c:pt>
                <c:pt idx="40">
                  <c:v>43231</c:v>
                </c:pt>
                <c:pt idx="41">
                  <c:v>43232</c:v>
                </c:pt>
                <c:pt idx="42">
                  <c:v>43233</c:v>
                </c:pt>
                <c:pt idx="43">
                  <c:v>43234</c:v>
                </c:pt>
                <c:pt idx="44">
                  <c:v>43235</c:v>
                </c:pt>
                <c:pt idx="45">
                  <c:v>43236</c:v>
                </c:pt>
                <c:pt idx="46">
                  <c:v>43237</c:v>
                </c:pt>
                <c:pt idx="47">
                  <c:v>43238</c:v>
                </c:pt>
                <c:pt idx="48">
                  <c:v>43239</c:v>
                </c:pt>
                <c:pt idx="49">
                  <c:v>43240</c:v>
                </c:pt>
                <c:pt idx="50">
                  <c:v>43241</c:v>
                </c:pt>
                <c:pt idx="51">
                  <c:v>43242</c:v>
                </c:pt>
                <c:pt idx="52">
                  <c:v>43243</c:v>
                </c:pt>
                <c:pt idx="53">
                  <c:v>43244</c:v>
                </c:pt>
                <c:pt idx="54">
                  <c:v>43245</c:v>
                </c:pt>
                <c:pt idx="55">
                  <c:v>43246</c:v>
                </c:pt>
                <c:pt idx="56">
                  <c:v>43247</c:v>
                </c:pt>
                <c:pt idx="57">
                  <c:v>43248</c:v>
                </c:pt>
                <c:pt idx="58">
                  <c:v>43249</c:v>
                </c:pt>
                <c:pt idx="59">
                  <c:v>43250</c:v>
                </c:pt>
                <c:pt idx="60">
                  <c:v>43251</c:v>
                </c:pt>
                <c:pt idx="61">
                  <c:v>43252</c:v>
                </c:pt>
                <c:pt idx="62">
                  <c:v>43253</c:v>
                </c:pt>
                <c:pt idx="63">
                  <c:v>43254</c:v>
                </c:pt>
                <c:pt idx="64">
                  <c:v>43255</c:v>
                </c:pt>
                <c:pt idx="65">
                  <c:v>43256</c:v>
                </c:pt>
                <c:pt idx="66">
                  <c:v>43257</c:v>
                </c:pt>
                <c:pt idx="67">
                  <c:v>43258</c:v>
                </c:pt>
                <c:pt idx="68">
                  <c:v>43259</c:v>
                </c:pt>
                <c:pt idx="69">
                  <c:v>43260</c:v>
                </c:pt>
                <c:pt idx="70">
                  <c:v>43261</c:v>
                </c:pt>
                <c:pt idx="71">
                  <c:v>43262</c:v>
                </c:pt>
                <c:pt idx="72">
                  <c:v>43263</c:v>
                </c:pt>
                <c:pt idx="73">
                  <c:v>43264</c:v>
                </c:pt>
                <c:pt idx="74">
                  <c:v>43265</c:v>
                </c:pt>
                <c:pt idx="75">
                  <c:v>43266</c:v>
                </c:pt>
                <c:pt idx="76">
                  <c:v>43267</c:v>
                </c:pt>
                <c:pt idx="77">
                  <c:v>43268</c:v>
                </c:pt>
                <c:pt idx="78">
                  <c:v>43269</c:v>
                </c:pt>
                <c:pt idx="79">
                  <c:v>43270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43274</c:v>
                </c:pt>
                <c:pt idx="84">
                  <c:v>43275</c:v>
                </c:pt>
                <c:pt idx="85">
                  <c:v>43276</c:v>
                </c:pt>
                <c:pt idx="86">
                  <c:v>43277</c:v>
                </c:pt>
                <c:pt idx="87">
                  <c:v>43278</c:v>
                </c:pt>
                <c:pt idx="88">
                  <c:v>43279</c:v>
                </c:pt>
              </c:numCache>
            </c:numRef>
          </c:cat>
          <c:val>
            <c:numRef>
              <c:f>'--引流'!$D$2:$D$90</c:f>
              <c:numCache>
                <c:formatCode>0.00%</c:formatCode>
                <c:ptCount val="89"/>
                <c:pt idx="0">
                  <c:v>1.9331453886427707E-2</c:v>
                </c:pt>
                <c:pt idx="1">
                  <c:v>1.7472388194821654E-2</c:v>
                </c:pt>
                <c:pt idx="2">
                  <c:v>1.9628865979381443E-2</c:v>
                </c:pt>
                <c:pt idx="3">
                  <c:v>2.1130067303177336E-2</c:v>
                </c:pt>
                <c:pt idx="4">
                  <c:v>1.9122060157722102E-2</c:v>
                </c:pt>
                <c:pt idx="5">
                  <c:v>2.0066541900603037E-2</c:v>
                </c:pt>
                <c:pt idx="6">
                  <c:v>2.1218074656188603E-2</c:v>
                </c:pt>
                <c:pt idx="7">
                  <c:v>1.9654841802492808E-2</c:v>
                </c:pt>
                <c:pt idx="8">
                  <c:v>2.1469953424968762E-2</c:v>
                </c:pt>
                <c:pt idx="9">
                  <c:v>2.1993810786914234E-2</c:v>
                </c:pt>
                <c:pt idx="10">
                  <c:v>2.2273679567758296E-2</c:v>
                </c:pt>
                <c:pt idx="11">
                  <c:v>1.8711460769721456E-2</c:v>
                </c:pt>
                <c:pt idx="12">
                  <c:v>1.8193632228719947E-2</c:v>
                </c:pt>
                <c:pt idx="13">
                  <c:v>1.9325793345777973E-2</c:v>
                </c:pt>
                <c:pt idx="14">
                  <c:v>2.1580188679245282E-2</c:v>
                </c:pt>
                <c:pt idx="15">
                  <c:v>2.3535620052770448E-2</c:v>
                </c:pt>
                <c:pt idx="16">
                  <c:v>2.4124742571344514E-2</c:v>
                </c:pt>
                <c:pt idx="17">
                  <c:v>2.7424942263279444E-2</c:v>
                </c:pt>
                <c:pt idx="18">
                  <c:v>2.6320719370550767E-2</c:v>
                </c:pt>
                <c:pt idx="19">
                  <c:v>2.6901938096615563E-2</c:v>
                </c:pt>
                <c:pt idx="20">
                  <c:v>2.3515102371781876E-2</c:v>
                </c:pt>
                <c:pt idx="21">
                  <c:v>1.9717725197177252E-2</c:v>
                </c:pt>
                <c:pt idx="22">
                  <c:v>2.1425826287471177E-2</c:v>
                </c:pt>
                <c:pt idx="23">
                  <c:v>2.119309262166405E-2</c:v>
                </c:pt>
                <c:pt idx="24">
                  <c:v>2.4090029892737824E-2</c:v>
                </c:pt>
                <c:pt idx="25">
                  <c:v>2.2171388351222947E-2</c:v>
                </c:pt>
                <c:pt idx="26">
                  <c:v>2.3594377510040159E-2</c:v>
                </c:pt>
                <c:pt idx="27">
                  <c:v>2.1814254859611231E-2</c:v>
                </c:pt>
                <c:pt idx="28">
                  <c:v>2.1191890733141421E-2</c:v>
                </c:pt>
                <c:pt idx="29">
                  <c:v>2.5490196078431372E-2</c:v>
                </c:pt>
                <c:pt idx="30">
                  <c:v>2.2279718269368982E-2</c:v>
                </c:pt>
                <c:pt idx="31">
                  <c:v>2.1744860305745916E-2</c:v>
                </c:pt>
                <c:pt idx="32">
                  <c:v>2.3663810689514484E-2</c:v>
                </c:pt>
                <c:pt idx="33">
                  <c:v>2.4942616679418515E-2</c:v>
                </c:pt>
                <c:pt idx="34">
                  <c:v>2.7537128712871287E-2</c:v>
                </c:pt>
                <c:pt idx="35">
                  <c:v>2.0308692120227456E-2</c:v>
                </c:pt>
                <c:pt idx="36">
                  <c:v>2.4988641526578828E-2</c:v>
                </c:pt>
                <c:pt idx="37">
                  <c:v>2.4368889537428863E-2</c:v>
                </c:pt>
                <c:pt idx="38">
                  <c:v>2.6792396347852118E-2</c:v>
                </c:pt>
                <c:pt idx="39">
                  <c:v>2.0655060489820007E-2</c:v>
                </c:pt>
                <c:pt idx="40">
                  <c:v>2.5237575946409099E-2</c:v>
                </c:pt>
                <c:pt idx="41">
                  <c:v>2.45074483421432E-2</c:v>
                </c:pt>
                <c:pt idx="42">
                  <c:v>2.2621917300203968E-2</c:v>
                </c:pt>
                <c:pt idx="43">
                  <c:v>2.2329317269076304E-2</c:v>
                </c:pt>
                <c:pt idx="44">
                  <c:v>2.4046561494869046E-2</c:v>
                </c:pt>
                <c:pt idx="45">
                  <c:v>2.62623104580272E-2</c:v>
                </c:pt>
                <c:pt idx="46">
                  <c:v>2.3207378756322523E-2</c:v>
                </c:pt>
                <c:pt idx="47">
                  <c:v>2.8152318862053636E-2</c:v>
                </c:pt>
                <c:pt idx="48">
                  <c:v>2.6974664679582712E-2</c:v>
                </c:pt>
                <c:pt idx="49">
                  <c:v>2.0486779898441602E-2</c:v>
                </c:pt>
                <c:pt idx="50">
                  <c:v>2.1442793689692142E-2</c:v>
                </c:pt>
                <c:pt idx="51">
                  <c:v>2.2057712645414715E-2</c:v>
                </c:pt>
                <c:pt idx="52">
                  <c:v>2.3659997079012705E-2</c:v>
                </c:pt>
                <c:pt idx="53">
                  <c:v>2.0193278523005915E-2</c:v>
                </c:pt>
                <c:pt idx="54">
                  <c:v>2.7381631488876214E-2</c:v>
                </c:pt>
                <c:pt idx="55">
                  <c:v>2.5823298998984476E-2</c:v>
                </c:pt>
                <c:pt idx="56">
                  <c:v>1.9752358490566037E-2</c:v>
                </c:pt>
                <c:pt idx="57">
                  <c:v>2.1335168616655197E-2</c:v>
                </c:pt>
                <c:pt idx="58">
                  <c:v>2.2920422353850115E-2</c:v>
                </c:pt>
                <c:pt idx="59">
                  <c:v>2.0108977685521535E-2</c:v>
                </c:pt>
                <c:pt idx="60">
                  <c:v>2.6271732131358659E-2</c:v>
                </c:pt>
                <c:pt idx="61">
                  <c:v>3.0197606456999721E-2</c:v>
                </c:pt>
                <c:pt idx="62">
                  <c:v>2.2476142641888498E-2</c:v>
                </c:pt>
                <c:pt idx="63">
                  <c:v>2.5924024640657083E-2</c:v>
                </c:pt>
                <c:pt idx="64">
                  <c:v>1.9007770472205619E-2</c:v>
                </c:pt>
                <c:pt idx="65">
                  <c:v>2.2047789449382432E-2</c:v>
                </c:pt>
                <c:pt idx="66">
                  <c:v>2.5644156795701551E-2</c:v>
                </c:pt>
                <c:pt idx="67">
                  <c:v>2.8042191921790582E-2</c:v>
                </c:pt>
                <c:pt idx="68">
                  <c:v>2.4270003792188091E-2</c:v>
                </c:pt>
                <c:pt idx="69">
                  <c:v>2.7569528415961306E-2</c:v>
                </c:pt>
                <c:pt idx="70">
                  <c:v>2.4274099883855982E-2</c:v>
                </c:pt>
                <c:pt idx="71">
                  <c:v>2.3118912554853901E-2</c:v>
                </c:pt>
                <c:pt idx="72">
                  <c:v>2.5434937430053921E-2</c:v>
                </c:pt>
                <c:pt idx="73">
                  <c:v>2.7789342214820982E-2</c:v>
                </c:pt>
                <c:pt idx="74">
                  <c:v>2.5311370028123746E-2</c:v>
                </c:pt>
                <c:pt idx="75">
                  <c:v>3.1404011461318049E-2</c:v>
                </c:pt>
                <c:pt idx="76">
                  <c:v>3.0485436893203884E-2</c:v>
                </c:pt>
                <c:pt idx="77">
                  <c:v>2.9042485732403298E-2</c:v>
                </c:pt>
                <c:pt idx="78">
                  <c:v>2.6463878326996197E-2</c:v>
                </c:pt>
                <c:pt idx="79">
                  <c:v>2.2653721682847898E-2</c:v>
                </c:pt>
                <c:pt idx="80">
                  <c:v>2.3059475806451613E-2</c:v>
                </c:pt>
                <c:pt idx="81">
                  <c:v>2.6328740157480313E-2</c:v>
                </c:pt>
                <c:pt idx="82">
                  <c:v>3.0005173305742368E-2</c:v>
                </c:pt>
                <c:pt idx="83">
                  <c:v>2.5495750708215296E-2</c:v>
                </c:pt>
                <c:pt idx="84">
                  <c:v>2.667996509163446E-2</c:v>
                </c:pt>
                <c:pt idx="85">
                  <c:v>2.5017701203681849E-2</c:v>
                </c:pt>
                <c:pt idx="86">
                  <c:v>2.3210199411572409E-2</c:v>
                </c:pt>
                <c:pt idx="87">
                  <c:v>2.8260637730617467E-2</c:v>
                </c:pt>
                <c:pt idx="88">
                  <c:v>2.6956346811506739E-2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B-476C-B0DB-5C247990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57160"/>
        <c:axId val="565557488"/>
      </c:lineChart>
      <c:dateAx>
        <c:axId val="565557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57488"/>
        <c:crosses val="autoZero"/>
        <c:auto val="1"/>
        <c:lblOffset val="100"/>
        <c:baseTimeUnit val="days"/>
      </c:dateAx>
      <c:valAx>
        <c:axId val="5655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5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'--引流'!$G$1</c:f>
              <c:strCache>
                <c:ptCount val="1"/>
                <c:pt idx="0">
                  <c:v>蜂鸟入口转化率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'--引流'!$A$2:$A$90</c:f>
              <c:numCache>
                <c:formatCode>m/d/yyyy</c:formatCode>
                <c:ptCount val="8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43221</c:v>
                </c:pt>
                <c:pt idx="31">
                  <c:v>43222</c:v>
                </c:pt>
                <c:pt idx="32">
                  <c:v>43223</c:v>
                </c:pt>
                <c:pt idx="33">
                  <c:v>43224</c:v>
                </c:pt>
                <c:pt idx="34">
                  <c:v>43225</c:v>
                </c:pt>
                <c:pt idx="35">
                  <c:v>43226</c:v>
                </c:pt>
                <c:pt idx="36">
                  <c:v>43227</c:v>
                </c:pt>
                <c:pt idx="37">
                  <c:v>43228</c:v>
                </c:pt>
                <c:pt idx="38">
                  <c:v>43229</c:v>
                </c:pt>
                <c:pt idx="39">
                  <c:v>43230</c:v>
                </c:pt>
                <c:pt idx="40">
                  <c:v>43231</c:v>
                </c:pt>
                <c:pt idx="41">
                  <c:v>43232</c:v>
                </c:pt>
                <c:pt idx="42">
                  <c:v>43233</c:v>
                </c:pt>
                <c:pt idx="43">
                  <c:v>43234</c:v>
                </c:pt>
                <c:pt idx="44">
                  <c:v>43235</c:v>
                </c:pt>
                <c:pt idx="45">
                  <c:v>43236</c:v>
                </c:pt>
                <c:pt idx="46">
                  <c:v>43237</c:v>
                </c:pt>
                <c:pt idx="47">
                  <c:v>43238</c:v>
                </c:pt>
                <c:pt idx="48">
                  <c:v>43239</c:v>
                </c:pt>
                <c:pt idx="49">
                  <c:v>43240</c:v>
                </c:pt>
                <c:pt idx="50">
                  <c:v>43241</c:v>
                </c:pt>
                <c:pt idx="51">
                  <c:v>43242</c:v>
                </c:pt>
                <c:pt idx="52">
                  <c:v>43243</c:v>
                </c:pt>
                <c:pt idx="53">
                  <c:v>43244</c:v>
                </c:pt>
                <c:pt idx="54">
                  <c:v>43245</c:v>
                </c:pt>
                <c:pt idx="55">
                  <c:v>43246</c:v>
                </c:pt>
                <c:pt idx="56">
                  <c:v>43247</c:v>
                </c:pt>
                <c:pt idx="57">
                  <c:v>43248</c:v>
                </c:pt>
                <c:pt idx="58">
                  <c:v>43249</c:v>
                </c:pt>
                <c:pt idx="59">
                  <c:v>43250</c:v>
                </c:pt>
                <c:pt idx="60">
                  <c:v>43251</c:v>
                </c:pt>
                <c:pt idx="61">
                  <c:v>43252</c:v>
                </c:pt>
                <c:pt idx="62">
                  <c:v>43253</c:v>
                </c:pt>
                <c:pt idx="63">
                  <c:v>43254</c:v>
                </c:pt>
                <c:pt idx="64">
                  <c:v>43255</c:v>
                </c:pt>
                <c:pt idx="65">
                  <c:v>43256</c:v>
                </c:pt>
                <c:pt idx="66">
                  <c:v>43257</c:v>
                </c:pt>
                <c:pt idx="67">
                  <c:v>43258</c:v>
                </c:pt>
                <c:pt idx="68">
                  <c:v>43259</c:v>
                </c:pt>
                <c:pt idx="69">
                  <c:v>43260</c:v>
                </c:pt>
                <c:pt idx="70">
                  <c:v>43261</c:v>
                </c:pt>
                <c:pt idx="71">
                  <c:v>43262</c:v>
                </c:pt>
                <c:pt idx="72">
                  <c:v>43263</c:v>
                </c:pt>
                <c:pt idx="73">
                  <c:v>43264</c:v>
                </c:pt>
                <c:pt idx="74">
                  <c:v>43265</c:v>
                </c:pt>
                <c:pt idx="75">
                  <c:v>43266</c:v>
                </c:pt>
                <c:pt idx="76">
                  <c:v>43267</c:v>
                </c:pt>
                <c:pt idx="77">
                  <c:v>43268</c:v>
                </c:pt>
                <c:pt idx="78">
                  <c:v>43269</c:v>
                </c:pt>
                <c:pt idx="79">
                  <c:v>43270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43274</c:v>
                </c:pt>
                <c:pt idx="84">
                  <c:v>43275</c:v>
                </c:pt>
                <c:pt idx="85">
                  <c:v>43276</c:v>
                </c:pt>
                <c:pt idx="86">
                  <c:v>43277</c:v>
                </c:pt>
                <c:pt idx="87">
                  <c:v>43278</c:v>
                </c:pt>
                <c:pt idx="88">
                  <c:v>43279</c:v>
                </c:pt>
              </c:numCache>
            </c:numRef>
          </c:cat>
          <c:val>
            <c:numRef>
              <c:f>'--引流'!$G$2:$G$90</c:f>
              <c:numCache>
                <c:formatCode>0.00%</c:formatCode>
                <c:ptCount val="89"/>
                <c:pt idx="0">
                  <c:v>3.9123630672926448E-3</c:v>
                </c:pt>
                <c:pt idx="1">
                  <c:v>6.333122229259025E-3</c:v>
                </c:pt>
                <c:pt idx="2">
                  <c:v>6.7796610169491523E-3</c:v>
                </c:pt>
                <c:pt idx="3">
                  <c:v>8.1012658227848106E-3</c:v>
                </c:pt>
                <c:pt idx="4">
                  <c:v>1.7590149516270889E-3</c:v>
                </c:pt>
                <c:pt idx="5">
                  <c:v>5.2878965922444187E-3</c:v>
                </c:pt>
                <c:pt idx="6">
                  <c:v>6.9084628670120895E-3</c:v>
                </c:pt>
                <c:pt idx="7">
                  <c:v>4.1322314049586778E-3</c:v>
                </c:pt>
                <c:pt idx="8">
                  <c:v>6.7567567567567571E-3</c:v>
                </c:pt>
                <c:pt idx="9">
                  <c:v>4.9680624556422996E-3</c:v>
                </c:pt>
                <c:pt idx="10">
                  <c:v>9.4530722484807567E-3</c:v>
                </c:pt>
                <c:pt idx="11">
                  <c:v>6.9060773480662981E-3</c:v>
                </c:pt>
                <c:pt idx="12">
                  <c:v>6.6577896138482022E-3</c:v>
                </c:pt>
                <c:pt idx="13">
                  <c:v>8.1466395112016286E-3</c:v>
                </c:pt>
                <c:pt idx="14">
                  <c:v>7.4688796680497929E-3</c:v>
                </c:pt>
                <c:pt idx="15">
                  <c:v>4.0431266846361188E-3</c:v>
                </c:pt>
                <c:pt idx="16">
                  <c:v>9.7975179621162638E-3</c:v>
                </c:pt>
                <c:pt idx="17">
                  <c:v>5.1948051948051948E-3</c:v>
                </c:pt>
                <c:pt idx="18">
                  <c:v>9.9589923842999407E-3</c:v>
                </c:pt>
                <c:pt idx="19">
                  <c:v>1.2658227848101266E-2</c:v>
                </c:pt>
                <c:pt idx="20">
                  <c:v>6.2413314840499305E-3</c:v>
                </c:pt>
                <c:pt idx="21">
                  <c:v>7.582139848357203E-3</c:v>
                </c:pt>
                <c:pt idx="22">
                  <c:v>7.1479628305932807E-3</c:v>
                </c:pt>
                <c:pt idx="23">
                  <c:v>7.9594790159189573E-3</c:v>
                </c:pt>
                <c:pt idx="24">
                  <c:v>4.72972972972973E-3</c:v>
                </c:pt>
                <c:pt idx="25">
                  <c:v>3.2175032175032173E-3</c:v>
                </c:pt>
                <c:pt idx="26">
                  <c:v>1.2368583797155227E-3</c:v>
                </c:pt>
                <c:pt idx="27">
                  <c:v>1.1474469305794606E-3</c:v>
                </c:pt>
                <c:pt idx="28">
                  <c:v>4.2016806722689074E-3</c:v>
                </c:pt>
                <c:pt idx="29">
                  <c:v>2.3242300987797791E-3</c:v>
                </c:pt>
                <c:pt idx="30">
                  <c:v>2.7624309392265192E-3</c:v>
                </c:pt>
                <c:pt idx="31">
                  <c:v>2.8957528957528956E-3</c:v>
                </c:pt>
                <c:pt idx="32">
                  <c:v>1.1730205278592375E-2</c:v>
                </c:pt>
                <c:pt idx="33">
                  <c:v>1.2003693444136657E-2</c:v>
                </c:pt>
                <c:pt idx="34">
                  <c:v>8.1383519837232958E-3</c:v>
                </c:pt>
                <c:pt idx="35">
                  <c:v>1.4687882496940025E-2</c:v>
                </c:pt>
                <c:pt idx="36">
                  <c:v>6.9101678183613032E-3</c:v>
                </c:pt>
                <c:pt idx="37">
                  <c:v>1.1439466158245948E-2</c:v>
                </c:pt>
                <c:pt idx="38">
                  <c:v>1.0506208213944603E-2</c:v>
                </c:pt>
                <c:pt idx="39">
                  <c:v>4.4883303411131061E-3</c:v>
                </c:pt>
                <c:pt idx="40">
                  <c:v>1.2392755004766444E-2</c:v>
                </c:pt>
                <c:pt idx="41">
                  <c:v>1.0288065843621399E-2</c:v>
                </c:pt>
                <c:pt idx="42">
                  <c:v>1.5503875968992248E-2</c:v>
                </c:pt>
                <c:pt idx="43">
                  <c:v>1.1695906432748537E-2</c:v>
                </c:pt>
                <c:pt idx="44">
                  <c:v>1.1490125673249552E-2</c:v>
                </c:pt>
                <c:pt idx="45">
                  <c:v>1.1580127007844603E-2</c:v>
                </c:pt>
                <c:pt idx="46">
                  <c:v>1.3884068031933356E-2</c:v>
                </c:pt>
                <c:pt idx="47">
                  <c:v>1.2305465074194716E-2</c:v>
                </c:pt>
                <c:pt idx="48">
                  <c:v>1.0542168674698794E-2</c:v>
                </c:pt>
                <c:pt idx="49">
                  <c:v>1.3576779026217229E-2</c:v>
                </c:pt>
                <c:pt idx="50">
                  <c:v>1.3692579505300354E-2</c:v>
                </c:pt>
                <c:pt idx="51">
                  <c:v>1.5804982587731047E-2</c:v>
                </c:pt>
                <c:pt idx="52">
                  <c:v>1.6235100698725854E-2</c:v>
                </c:pt>
                <c:pt idx="53">
                  <c:v>1.6663399333464026E-2</c:v>
                </c:pt>
                <c:pt idx="54">
                  <c:v>1.360030222893842E-2</c:v>
                </c:pt>
                <c:pt idx="55">
                  <c:v>1.6119282691920211E-2</c:v>
                </c:pt>
                <c:pt idx="56">
                  <c:v>1.2444235736088284E-2</c:v>
                </c:pt>
                <c:pt idx="57">
                  <c:v>1.5270506108202443E-2</c:v>
                </c:pt>
                <c:pt idx="58">
                  <c:v>1.4257939079714841E-2</c:v>
                </c:pt>
                <c:pt idx="59">
                  <c:v>1.4231896190874843E-2</c:v>
                </c:pt>
                <c:pt idx="60">
                  <c:v>1.4361025268133067E-2</c:v>
                </c:pt>
                <c:pt idx="61">
                  <c:v>1.4978381717109327E-2</c:v>
                </c:pt>
                <c:pt idx="62">
                  <c:v>1.3531401676717165E-2</c:v>
                </c:pt>
                <c:pt idx="63">
                  <c:v>9.4981795155928452E-3</c:v>
                </c:pt>
                <c:pt idx="64">
                  <c:v>1.1813859674398502E-2</c:v>
                </c:pt>
                <c:pt idx="65">
                  <c:v>1.288056206088993E-2</c:v>
                </c:pt>
                <c:pt idx="66">
                  <c:v>1.2478798158468621E-2</c:v>
                </c:pt>
                <c:pt idx="67">
                  <c:v>1.1220715166461158E-2</c:v>
                </c:pt>
                <c:pt idx="68">
                  <c:v>9.8084468036002768E-3</c:v>
                </c:pt>
                <c:pt idx="69">
                  <c:v>1.2271283006464337E-2</c:v>
                </c:pt>
                <c:pt idx="70">
                  <c:v>9.4012864918357249E-3</c:v>
                </c:pt>
                <c:pt idx="71">
                  <c:v>1.1378555798687089E-2</c:v>
                </c:pt>
                <c:pt idx="72">
                  <c:v>1.1669849352853808E-2</c:v>
                </c:pt>
                <c:pt idx="73">
                  <c:v>8.6747491638795981E-3</c:v>
                </c:pt>
                <c:pt idx="82">
                  <c:v>1.236298750955901E-2</c:v>
                </c:pt>
                <c:pt idx="83">
                  <c:v>1.2453133369041242E-2</c:v>
                </c:pt>
                <c:pt idx="84">
                  <c:v>1.2881965248651888E-2</c:v>
                </c:pt>
                <c:pt idx="85">
                  <c:v>1.2040222281026726E-2</c:v>
                </c:pt>
                <c:pt idx="86">
                  <c:v>1.3913483430306097E-2</c:v>
                </c:pt>
                <c:pt idx="87">
                  <c:v>1.3269303677492733E-2</c:v>
                </c:pt>
                <c:pt idx="88">
                  <c:v>1.5264286615365207E-2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7-43CE-8ABB-0EBD4A72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16784"/>
        <c:axId val="878714816"/>
      </c:lineChart>
      <c:dateAx>
        <c:axId val="878716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14816"/>
        <c:crosses val="autoZero"/>
        <c:auto val="1"/>
        <c:lblOffset val="100"/>
        <c:baseTimeUnit val="days"/>
      </c:dateAx>
      <c:valAx>
        <c:axId val="8787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'宫格订单（新）'!$A$2:$A$396</c:f>
              <c:numCache>
                <c:formatCode>m/d/yyyy</c:formatCode>
                <c:ptCount val="3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</c:numCache>
            </c:numRef>
          </c:cat>
          <c:val>
            <c:numRef>
              <c:f>'宫格订单（新）'!$D$2:$D$396</c:f>
              <c:numCache>
                <c:formatCode>0.00%</c:formatCode>
                <c:ptCount val="395"/>
                <c:pt idx="0">
                  <c:v>2.2028805305149727E-2</c:v>
                </c:pt>
                <c:pt idx="1">
                  <c:v>2.3118397230567217E-2</c:v>
                </c:pt>
                <c:pt idx="2">
                  <c:v>2.2531320903620401E-2</c:v>
                </c:pt>
                <c:pt idx="3">
                  <c:v>2.0382576980795167E-2</c:v>
                </c:pt>
                <c:pt idx="4">
                  <c:v>2.0145968925172116E-2</c:v>
                </c:pt>
                <c:pt idx="5">
                  <c:v>2.1842874658115626E-2</c:v>
                </c:pt>
                <c:pt idx="6">
                  <c:v>2.3455559984057392E-2</c:v>
                </c:pt>
                <c:pt idx="7">
                  <c:v>2.2466655442692256E-2</c:v>
                </c:pt>
                <c:pt idx="8">
                  <c:v>2.3678603340435769E-2</c:v>
                </c:pt>
                <c:pt idx="9">
                  <c:v>2.6880197310313797E-2</c:v>
                </c:pt>
                <c:pt idx="10">
                  <c:v>2.4674558153260976E-2</c:v>
                </c:pt>
                <c:pt idx="11">
                  <c:v>2.7915375027963311E-2</c:v>
                </c:pt>
                <c:pt idx="12">
                  <c:v>2.9029756712222545E-2</c:v>
                </c:pt>
                <c:pt idx="13">
                  <c:v>2.8293208995464204E-2</c:v>
                </c:pt>
                <c:pt idx="14">
                  <c:v>3.1779055363211892E-2</c:v>
                </c:pt>
                <c:pt idx="15">
                  <c:v>3.5090374106767547E-2</c:v>
                </c:pt>
                <c:pt idx="16">
                  <c:v>3.1489418033193786E-2</c:v>
                </c:pt>
                <c:pt idx="17">
                  <c:v>3.0541043440921779E-2</c:v>
                </c:pt>
                <c:pt idx="18">
                  <c:v>2.7896820870472062E-2</c:v>
                </c:pt>
                <c:pt idx="19">
                  <c:v>2.7797115057715035E-2</c:v>
                </c:pt>
                <c:pt idx="20">
                  <c:v>2.7610308731946469E-2</c:v>
                </c:pt>
                <c:pt idx="21">
                  <c:v>2.7168831168831169E-2</c:v>
                </c:pt>
                <c:pt idx="22">
                  <c:v>2.6521585577100958E-2</c:v>
                </c:pt>
                <c:pt idx="23">
                  <c:v>2.6563438563705532E-2</c:v>
                </c:pt>
                <c:pt idx="24">
                  <c:v>2.5584391680471195E-2</c:v>
                </c:pt>
                <c:pt idx="25">
                  <c:v>2.5539178675770605E-2</c:v>
                </c:pt>
                <c:pt idx="26">
                  <c:v>2.6651289909793204E-2</c:v>
                </c:pt>
                <c:pt idx="27">
                  <c:v>2.7401721330541987E-2</c:v>
                </c:pt>
                <c:pt idx="28">
                  <c:v>2.7877874104787034E-2</c:v>
                </c:pt>
                <c:pt idx="29">
                  <c:v>2.8710272826902E-2</c:v>
                </c:pt>
                <c:pt idx="30">
                  <c:v>2.9505276140879815E-2</c:v>
                </c:pt>
                <c:pt idx="31">
                  <c:v>2.6119402985074626E-2</c:v>
                </c:pt>
                <c:pt idx="32">
                  <c:v>2.89750925386086E-2</c:v>
                </c:pt>
                <c:pt idx="33">
                  <c:v>2.8534088433892397E-2</c:v>
                </c:pt>
                <c:pt idx="34">
                  <c:v>3.0780811606104155E-2</c:v>
                </c:pt>
                <c:pt idx="35">
                  <c:v>3.1080112117854115E-2</c:v>
                </c:pt>
                <c:pt idx="36">
                  <c:v>3.2373585446211148E-2</c:v>
                </c:pt>
                <c:pt idx="37">
                  <c:v>3.0860848447269159E-2</c:v>
                </c:pt>
                <c:pt idx="38">
                  <c:v>2.9949364769917178E-2</c:v>
                </c:pt>
                <c:pt idx="39">
                  <c:v>3.1470269581288637E-2</c:v>
                </c:pt>
                <c:pt idx="40">
                  <c:v>3.1234637927774627E-2</c:v>
                </c:pt>
                <c:pt idx="41">
                  <c:v>3.1520692974013477E-2</c:v>
                </c:pt>
                <c:pt idx="42">
                  <c:v>3.1483444688247333E-2</c:v>
                </c:pt>
                <c:pt idx="43">
                  <c:v>3.0708003734093253E-2</c:v>
                </c:pt>
                <c:pt idx="44">
                  <c:v>3.1064253893538587E-2</c:v>
                </c:pt>
                <c:pt idx="45">
                  <c:v>2.8925466069634462E-2</c:v>
                </c:pt>
                <c:pt idx="46">
                  <c:v>3.0486016037551338E-2</c:v>
                </c:pt>
                <c:pt idx="47">
                  <c:v>3.1010360825981395E-2</c:v>
                </c:pt>
                <c:pt idx="48">
                  <c:v>3.3456635958815352E-2</c:v>
                </c:pt>
                <c:pt idx="49">
                  <c:v>3.4070443405904483E-2</c:v>
                </c:pt>
                <c:pt idx="50">
                  <c:v>3.4329241910140508E-2</c:v>
                </c:pt>
                <c:pt idx="51">
                  <c:v>3.2368502956738252E-2</c:v>
                </c:pt>
                <c:pt idx="52">
                  <c:v>3.0860039502677277E-2</c:v>
                </c:pt>
                <c:pt idx="53">
                  <c:v>3.1507616487455196E-2</c:v>
                </c:pt>
                <c:pt idx="54">
                  <c:v>3.0747713589527857E-2</c:v>
                </c:pt>
                <c:pt idx="55">
                  <c:v>3.0992085326109958E-2</c:v>
                </c:pt>
                <c:pt idx="56">
                  <c:v>3.2365809412015792E-2</c:v>
                </c:pt>
                <c:pt idx="57">
                  <c:v>3.25585666476206E-2</c:v>
                </c:pt>
                <c:pt idx="58">
                  <c:v>3.4011388059853521E-2</c:v>
                </c:pt>
                <c:pt idx="59">
                  <c:v>3.2954594924034651E-2</c:v>
                </c:pt>
                <c:pt idx="60">
                  <c:v>3.2884934209145664E-2</c:v>
                </c:pt>
                <c:pt idx="61">
                  <c:v>3.5344252194896543E-2</c:v>
                </c:pt>
                <c:pt idx="62">
                  <c:v>3.6239645464639814E-2</c:v>
                </c:pt>
                <c:pt idx="63">
                  <c:v>3.7442242333982509E-2</c:v>
                </c:pt>
                <c:pt idx="64">
                  <c:v>4.1801075268817205E-2</c:v>
                </c:pt>
                <c:pt idx="65">
                  <c:v>4.1755811929939497E-2</c:v>
                </c:pt>
                <c:pt idx="66">
                  <c:v>3.8583241920513038E-2</c:v>
                </c:pt>
                <c:pt idx="67">
                  <c:v>3.7135845713645664E-2</c:v>
                </c:pt>
                <c:pt idx="68">
                  <c:v>7.5484249657601254E-2</c:v>
                </c:pt>
                <c:pt idx="69">
                  <c:v>3.8521420838273958E-2</c:v>
                </c:pt>
                <c:pt idx="70">
                  <c:v>3.9190623936998133E-2</c:v>
                </c:pt>
                <c:pt idx="71">
                  <c:v>3.9778241209142903E-2</c:v>
                </c:pt>
                <c:pt idx="72">
                  <c:v>4.0625330094010773E-2</c:v>
                </c:pt>
                <c:pt idx="73">
                  <c:v>3.5513037391355071E-2</c:v>
                </c:pt>
                <c:pt idx="74">
                  <c:v>3.8183519965718282E-2</c:v>
                </c:pt>
                <c:pt idx="75">
                  <c:v>3.7458564786007627E-2</c:v>
                </c:pt>
                <c:pt idx="76">
                  <c:v>3.762558126184052E-2</c:v>
                </c:pt>
                <c:pt idx="77">
                  <c:v>3.7111855015583513E-2</c:v>
                </c:pt>
                <c:pt idx="78">
                  <c:v>3.5638558147121184E-2</c:v>
                </c:pt>
                <c:pt idx="79">
                  <c:v>3.5846798324356673E-2</c:v>
                </c:pt>
                <c:pt idx="80">
                  <c:v>3.2254543469955793E-2</c:v>
                </c:pt>
                <c:pt idx="81">
                  <c:v>3.1600435492651062E-2</c:v>
                </c:pt>
                <c:pt idx="82">
                  <c:v>3.2183465022162266E-2</c:v>
                </c:pt>
                <c:pt idx="83">
                  <c:v>3.3957391865719819E-2</c:v>
                </c:pt>
                <c:pt idx="84">
                  <c:v>3.5631397286360389E-2</c:v>
                </c:pt>
                <c:pt idx="85">
                  <c:v>3.3593217773067896E-2</c:v>
                </c:pt>
                <c:pt idx="86">
                  <c:v>3.1427409516063438E-2</c:v>
                </c:pt>
                <c:pt idx="87">
                  <c:v>2.8403871970606939E-2</c:v>
                </c:pt>
                <c:pt idx="88">
                  <c:v>2.897973013373727E-2</c:v>
                </c:pt>
                <c:pt idx="89">
                  <c:v>2.9111385090996079E-2</c:v>
                </c:pt>
                <c:pt idx="90">
                  <c:v>3.1807238348763922E-2</c:v>
                </c:pt>
                <c:pt idx="91">
                  <c:v>3.0093109869646181E-2</c:v>
                </c:pt>
                <c:pt idx="92">
                  <c:v>3.0468736351089293E-2</c:v>
                </c:pt>
                <c:pt idx="93">
                  <c:v>3.239950863304443E-2</c:v>
                </c:pt>
                <c:pt idx="94">
                  <c:v>3.0858715148982117E-2</c:v>
                </c:pt>
                <c:pt idx="95">
                  <c:v>3.4343622164373373E-2</c:v>
                </c:pt>
                <c:pt idx="96">
                  <c:v>3.4657566018355922E-2</c:v>
                </c:pt>
                <c:pt idx="97">
                  <c:v>3.628556996127294E-2</c:v>
                </c:pt>
                <c:pt idx="98">
                  <c:v>3.6649128304936579E-2</c:v>
                </c:pt>
                <c:pt idx="99">
                  <c:v>3.8209480198430477E-2</c:v>
                </c:pt>
                <c:pt idx="100">
                  <c:v>3.6643750517684086E-2</c:v>
                </c:pt>
                <c:pt idx="101">
                  <c:v>3.5327984737765515E-2</c:v>
                </c:pt>
                <c:pt idx="102">
                  <c:v>3.5146854291090567E-2</c:v>
                </c:pt>
                <c:pt idx="103">
                  <c:v>3.8622779695260546E-2</c:v>
                </c:pt>
                <c:pt idx="104">
                  <c:v>3.6063661361553201E-2</c:v>
                </c:pt>
                <c:pt idx="105">
                  <c:v>3.6525670423313984E-2</c:v>
                </c:pt>
                <c:pt idx="106">
                  <c:v>3.6219271636249106E-2</c:v>
                </c:pt>
                <c:pt idx="107">
                  <c:v>3.7228407034930154E-2</c:v>
                </c:pt>
                <c:pt idx="108">
                  <c:v>3.5153389209862482E-2</c:v>
                </c:pt>
                <c:pt idx="109">
                  <c:v>3.4656674413824723E-2</c:v>
                </c:pt>
                <c:pt idx="110">
                  <c:v>3.5299273161370263E-2</c:v>
                </c:pt>
                <c:pt idx="111">
                  <c:v>3.4925350961895564E-2</c:v>
                </c:pt>
                <c:pt idx="112">
                  <c:v>3.4140461059931841E-2</c:v>
                </c:pt>
                <c:pt idx="113">
                  <c:v>2.9533531618515251E-2</c:v>
                </c:pt>
                <c:pt idx="114">
                  <c:v>2.8258456072829546E-2</c:v>
                </c:pt>
                <c:pt idx="115">
                  <c:v>2.612555485098288E-2</c:v>
                </c:pt>
                <c:pt idx="116">
                  <c:v>2.7212020033388983E-2</c:v>
                </c:pt>
                <c:pt idx="117">
                  <c:v>3.0775055438368761E-2</c:v>
                </c:pt>
                <c:pt idx="118">
                  <c:v>2.9658405894172808E-2</c:v>
                </c:pt>
                <c:pt idx="119">
                  <c:v>2.8980376289702611E-2</c:v>
                </c:pt>
                <c:pt idx="120">
                  <c:v>3.0661056999596564E-2</c:v>
                </c:pt>
                <c:pt idx="121">
                  <c:v>2.9235992534646389E-2</c:v>
                </c:pt>
                <c:pt idx="122">
                  <c:v>3.012298354895384E-2</c:v>
                </c:pt>
                <c:pt idx="123">
                  <c:v>2.7961708729047637E-2</c:v>
                </c:pt>
                <c:pt idx="124">
                  <c:v>2.7787573171591792E-2</c:v>
                </c:pt>
                <c:pt idx="125">
                  <c:v>2.8788365371381384E-2</c:v>
                </c:pt>
                <c:pt idx="126">
                  <c:v>2.8014972511404841E-2</c:v>
                </c:pt>
                <c:pt idx="127">
                  <c:v>2.7890653860362026E-2</c:v>
                </c:pt>
                <c:pt idx="128">
                  <c:v>2.3890034829067056E-2</c:v>
                </c:pt>
                <c:pt idx="129">
                  <c:v>2.1897128337350299E-2</c:v>
                </c:pt>
                <c:pt idx="130">
                  <c:v>2.5095785440613028E-2</c:v>
                </c:pt>
                <c:pt idx="131">
                  <c:v>2.7904453864234485E-2</c:v>
                </c:pt>
                <c:pt idx="132">
                  <c:v>3.3531006812019135E-2</c:v>
                </c:pt>
                <c:pt idx="133">
                  <c:v>3.3056424641277379E-2</c:v>
                </c:pt>
                <c:pt idx="134">
                  <c:v>3.3942789087139671E-2</c:v>
                </c:pt>
                <c:pt idx="135">
                  <c:v>3.2674589105552272E-2</c:v>
                </c:pt>
                <c:pt idx="136">
                  <c:v>2.7828634199926768E-2</c:v>
                </c:pt>
                <c:pt idx="137">
                  <c:v>3.0749043193001639E-2</c:v>
                </c:pt>
                <c:pt idx="138">
                  <c:v>3.4017843237590939E-2</c:v>
                </c:pt>
                <c:pt idx="139">
                  <c:v>3.4203420342034205E-2</c:v>
                </c:pt>
                <c:pt idx="140">
                  <c:v>3.6257386166145288E-2</c:v>
                </c:pt>
                <c:pt idx="141">
                  <c:v>3.4910447113925151E-2</c:v>
                </c:pt>
                <c:pt idx="142">
                  <c:v>3.4196299063777413E-2</c:v>
                </c:pt>
                <c:pt idx="143">
                  <c:v>2.8903352228987333E-2</c:v>
                </c:pt>
                <c:pt idx="144">
                  <c:v>3.3685419058553386E-2</c:v>
                </c:pt>
                <c:pt idx="145">
                  <c:v>3.5743707093821513E-2</c:v>
                </c:pt>
                <c:pt idx="146">
                  <c:v>3.4456584243818283E-2</c:v>
                </c:pt>
                <c:pt idx="147">
                  <c:v>3.6842459756179696E-2</c:v>
                </c:pt>
                <c:pt idx="148">
                  <c:v>3.5671325153642588E-2</c:v>
                </c:pt>
                <c:pt idx="149">
                  <c:v>3.494717287820736E-2</c:v>
                </c:pt>
                <c:pt idx="150">
                  <c:v>2.8965447819412637E-2</c:v>
                </c:pt>
                <c:pt idx="151">
                  <c:v>3.1945119922184961E-2</c:v>
                </c:pt>
                <c:pt idx="152">
                  <c:v>3.7927867550326406E-2</c:v>
                </c:pt>
                <c:pt idx="153">
                  <c:v>3.8953702566621638E-2</c:v>
                </c:pt>
                <c:pt idx="154">
                  <c:v>4.153630632734065E-2</c:v>
                </c:pt>
                <c:pt idx="155">
                  <c:v>4.156052782558807E-2</c:v>
                </c:pt>
                <c:pt idx="156">
                  <c:v>3.9829799107142856E-2</c:v>
                </c:pt>
                <c:pt idx="157">
                  <c:v>3.2791960373404455E-2</c:v>
                </c:pt>
                <c:pt idx="158">
                  <c:v>3.5988573569354684E-2</c:v>
                </c:pt>
                <c:pt idx="159">
                  <c:v>3.8294559010900855E-2</c:v>
                </c:pt>
                <c:pt idx="160">
                  <c:v>3.9283469516027653E-2</c:v>
                </c:pt>
                <c:pt idx="161">
                  <c:v>4.1784139376852457E-2</c:v>
                </c:pt>
                <c:pt idx="162">
                  <c:v>4.2682766767292296E-2</c:v>
                </c:pt>
                <c:pt idx="163">
                  <c:v>4.4427036705461054E-2</c:v>
                </c:pt>
                <c:pt idx="164">
                  <c:v>3.5318264207271563E-2</c:v>
                </c:pt>
                <c:pt idx="165">
                  <c:v>3.3093636433928708E-2</c:v>
                </c:pt>
                <c:pt idx="166">
                  <c:v>3.394916757998017E-2</c:v>
                </c:pt>
                <c:pt idx="167">
                  <c:v>3.7749171690836997E-2</c:v>
                </c:pt>
                <c:pt idx="168">
                  <c:v>3.9220609651986142E-2</c:v>
                </c:pt>
                <c:pt idx="169">
                  <c:v>3.8242806882259388E-2</c:v>
                </c:pt>
                <c:pt idx="170">
                  <c:v>3.5392405063291138E-2</c:v>
                </c:pt>
                <c:pt idx="171">
                  <c:v>3.0311238724706775E-2</c:v>
                </c:pt>
                <c:pt idx="172">
                  <c:v>3.5348837209302326E-2</c:v>
                </c:pt>
                <c:pt idx="173">
                  <c:v>3.6180822808824328E-2</c:v>
                </c:pt>
                <c:pt idx="174">
                  <c:v>4.0276683302688028E-2</c:v>
                </c:pt>
                <c:pt idx="175">
                  <c:v>3.9787292064357785E-2</c:v>
                </c:pt>
                <c:pt idx="176">
                  <c:v>3.9273774902834777E-2</c:v>
                </c:pt>
                <c:pt idx="177">
                  <c:v>3.8828135547455109E-2</c:v>
                </c:pt>
                <c:pt idx="178">
                  <c:v>3.1433256440899365E-2</c:v>
                </c:pt>
                <c:pt idx="179">
                  <c:v>3.2280756604658435E-2</c:v>
                </c:pt>
                <c:pt idx="180">
                  <c:v>3.8240813773220549E-2</c:v>
                </c:pt>
                <c:pt idx="181">
                  <c:v>3.6434108527131782E-2</c:v>
                </c:pt>
                <c:pt idx="182">
                  <c:v>3.8712038053421147E-2</c:v>
                </c:pt>
                <c:pt idx="183">
                  <c:v>4.1555087987758227E-2</c:v>
                </c:pt>
                <c:pt idx="184">
                  <c:v>3.7796844996475537E-2</c:v>
                </c:pt>
                <c:pt idx="185">
                  <c:v>3.4058587577488759E-2</c:v>
                </c:pt>
                <c:pt idx="186">
                  <c:v>3.6152167555285594E-2</c:v>
                </c:pt>
                <c:pt idx="187">
                  <c:v>3.7006751863187158E-2</c:v>
                </c:pt>
                <c:pt idx="188">
                  <c:v>3.8512004788103404E-2</c:v>
                </c:pt>
                <c:pt idx="189">
                  <c:v>4.0203240610658428E-2</c:v>
                </c:pt>
                <c:pt idx="190">
                  <c:v>4.2130785481083156E-2</c:v>
                </c:pt>
                <c:pt idx="191">
                  <c:v>3.7521158548053414E-2</c:v>
                </c:pt>
                <c:pt idx="192">
                  <c:v>3.2945406836900802E-2</c:v>
                </c:pt>
                <c:pt idx="193">
                  <c:v>3.676662940854717E-2</c:v>
                </c:pt>
                <c:pt idx="194">
                  <c:v>4.1516492540718097E-2</c:v>
                </c:pt>
                <c:pt idx="195">
                  <c:v>4.2475219109433297E-2</c:v>
                </c:pt>
                <c:pt idx="196">
                  <c:v>4.0195831232139857E-2</c:v>
                </c:pt>
                <c:pt idx="197">
                  <c:v>4.6118852780464847E-2</c:v>
                </c:pt>
                <c:pt idx="198">
                  <c:v>4.4713006708256113E-2</c:v>
                </c:pt>
                <c:pt idx="199">
                  <c:v>4.4335105679443432E-2</c:v>
                </c:pt>
                <c:pt idx="200">
                  <c:v>3.889658872446014E-2</c:v>
                </c:pt>
                <c:pt idx="201">
                  <c:v>4.1369986480396574E-2</c:v>
                </c:pt>
                <c:pt idx="202">
                  <c:v>4.1160741682374082E-2</c:v>
                </c:pt>
                <c:pt idx="203">
                  <c:v>4.2500673189121263E-2</c:v>
                </c:pt>
                <c:pt idx="204">
                  <c:v>4.4886833344504773E-2</c:v>
                </c:pt>
                <c:pt idx="205">
                  <c:v>4.2268855538714428E-2</c:v>
                </c:pt>
                <c:pt idx="206">
                  <c:v>3.9438910347631632E-2</c:v>
                </c:pt>
                <c:pt idx="207">
                  <c:v>4.0450969460447253E-2</c:v>
                </c:pt>
                <c:pt idx="208">
                  <c:v>4.1065607553673798E-2</c:v>
                </c:pt>
                <c:pt idx="209">
                  <c:v>3.9562671114898557E-2</c:v>
                </c:pt>
                <c:pt idx="210">
                  <c:v>4.1587014702304401E-2</c:v>
                </c:pt>
                <c:pt idx="211">
                  <c:v>4.180043024987589E-2</c:v>
                </c:pt>
                <c:pt idx="212">
                  <c:v>4.3044233387053869E-2</c:v>
                </c:pt>
                <c:pt idx="213">
                  <c:v>3.9460876076375891E-2</c:v>
                </c:pt>
                <c:pt idx="214">
                  <c:v>3.3759693377306353E-2</c:v>
                </c:pt>
                <c:pt idx="215">
                  <c:v>3.34608636834429E-2</c:v>
                </c:pt>
                <c:pt idx="216">
                  <c:v>3.4583785777213216E-2</c:v>
                </c:pt>
                <c:pt idx="217">
                  <c:v>3.6798604477301988E-2</c:v>
                </c:pt>
                <c:pt idx="218">
                  <c:v>3.7095764656791153E-2</c:v>
                </c:pt>
                <c:pt idx="219">
                  <c:v>3.6327219059666876E-2</c:v>
                </c:pt>
                <c:pt idx="220">
                  <c:v>3.6089129529362766E-2</c:v>
                </c:pt>
                <c:pt idx="221">
                  <c:v>3.4468809878645944E-2</c:v>
                </c:pt>
                <c:pt idx="222">
                  <c:v>3.7386501527260557E-2</c:v>
                </c:pt>
                <c:pt idx="223">
                  <c:v>3.9285788956490833E-2</c:v>
                </c:pt>
                <c:pt idx="224">
                  <c:v>4.274662354123869E-2</c:v>
                </c:pt>
                <c:pt idx="225">
                  <c:v>3.9125007673576295E-2</c:v>
                </c:pt>
                <c:pt idx="226">
                  <c:v>4.2755201982849947E-2</c:v>
                </c:pt>
                <c:pt idx="227">
                  <c:v>3.7126840339068531E-2</c:v>
                </c:pt>
                <c:pt idx="228">
                  <c:v>3.8134615384615385E-2</c:v>
                </c:pt>
                <c:pt idx="229">
                  <c:v>4.0457589285714288E-2</c:v>
                </c:pt>
                <c:pt idx="230">
                  <c:v>4.16473167016514E-2</c:v>
                </c:pt>
                <c:pt idx="231">
                  <c:v>4.2774039009923576E-2</c:v>
                </c:pt>
                <c:pt idx="232">
                  <c:v>4.4121353106523216E-2</c:v>
                </c:pt>
                <c:pt idx="233">
                  <c:v>4.4653846929921914E-2</c:v>
                </c:pt>
                <c:pt idx="234">
                  <c:v>4.3217866733641155E-2</c:v>
                </c:pt>
                <c:pt idx="235">
                  <c:v>4.0465567410281282E-2</c:v>
                </c:pt>
                <c:pt idx="236">
                  <c:v>4.1933082663714621E-2</c:v>
                </c:pt>
                <c:pt idx="237">
                  <c:v>4.2923341189629691E-2</c:v>
                </c:pt>
                <c:pt idx="238">
                  <c:v>4.103107760566975E-2</c:v>
                </c:pt>
                <c:pt idx="239">
                  <c:v>4.2675068022339967E-2</c:v>
                </c:pt>
                <c:pt idx="240">
                  <c:v>4.2251832910482054E-2</c:v>
                </c:pt>
                <c:pt idx="241">
                  <c:v>4.0054720663085679E-2</c:v>
                </c:pt>
                <c:pt idx="242">
                  <c:v>3.8084535181369797E-2</c:v>
                </c:pt>
                <c:pt idx="243">
                  <c:v>3.9957545108322411E-2</c:v>
                </c:pt>
                <c:pt idx="244">
                  <c:v>4.0421942730242785E-2</c:v>
                </c:pt>
                <c:pt idx="245">
                  <c:v>4.2551874922651708E-2</c:v>
                </c:pt>
                <c:pt idx="246">
                  <c:v>4.3274394778154174E-2</c:v>
                </c:pt>
                <c:pt idx="247">
                  <c:v>4.3766090474439134E-2</c:v>
                </c:pt>
                <c:pt idx="248">
                  <c:v>4.2434679082424473E-2</c:v>
                </c:pt>
                <c:pt idx="249">
                  <c:v>4.1362119227681779E-2</c:v>
                </c:pt>
                <c:pt idx="250">
                  <c:v>4.317821699608039E-2</c:v>
                </c:pt>
                <c:pt idx="251">
                  <c:v>4.2160518257754076E-2</c:v>
                </c:pt>
                <c:pt idx="252">
                  <c:v>4.0827922077922081E-2</c:v>
                </c:pt>
                <c:pt idx="253">
                  <c:v>4.1578619010243713E-2</c:v>
                </c:pt>
                <c:pt idx="254">
                  <c:v>4.2903707194470626E-2</c:v>
                </c:pt>
                <c:pt idx="255">
                  <c:v>3.9346084556709723E-2</c:v>
                </c:pt>
                <c:pt idx="256">
                  <c:v>4.0799285381388849E-2</c:v>
                </c:pt>
                <c:pt idx="257">
                  <c:v>4.2034120229522083E-2</c:v>
                </c:pt>
                <c:pt idx="258">
                  <c:v>4.1721017037587044E-2</c:v>
                </c:pt>
                <c:pt idx="259">
                  <c:v>4.6057076295864884E-2</c:v>
                </c:pt>
                <c:pt idx="260">
                  <c:v>3.9349764900065191E-2</c:v>
                </c:pt>
                <c:pt idx="261">
                  <c:v>3.7714285714285714E-2</c:v>
                </c:pt>
                <c:pt idx="262">
                  <c:v>3.6631306694654774E-2</c:v>
                </c:pt>
                <c:pt idx="263">
                  <c:v>3.8209473254389545E-2</c:v>
                </c:pt>
                <c:pt idx="264">
                  <c:v>3.7140050419571316E-2</c:v>
                </c:pt>
                <c:pt idx="265">
                  <c:v>3.6863960011975581E-2</c:v>
                </c:pt>
                <c:pt idx="266">
                  <c:v>3.7245294133397597E-2</c:v>
                </c:pt>
                <c:pt idx="267">
                  <c:v>4.064912782384901E-2</c:v>
                </c:pt>
                <c:pt idx="268">
                  <c:v>3.6781641480815683E-2</c:v>
                </c:pt>
                <c:pt idx="269">
                  <c:v>4.0541195085328642E-2</c:v>
                </c:pt>
                <c:pt idx="270">
                  <c:v>4.0858299595141701E-2</c:v>
                </c:pt>
                <c:pt idx="271">
                  <c:v>3.9596962424800292E-2</c:v>
                </c:pt>
                <c:pt idx="272">
                  <c:v>4.2636913380461633E-2</c:v>
                </c:pt>
                <c:pt idx="273">
                  <c:v>4.3733459998642872E-2</c:v>
                </c:pt>
                <c:pt idx="274">
                  <c:v>4.3591979075850044E-2</c:v>
                </c:pt>
                <c:pt idx="275">
                  <c:v>4.1866602687140118E-2</c:v>
                </c:pt>
                <c:pt idx="276">
                  <c:v>3.6882519016705931E-2</c:v>
                </c:pt>
                <c:pt idx="277">
                  <c:v>4.1028331584470092E-2</c:v>
                </c:pt>
                <c:pt idx="278">
                  <c:v>4.3792496007638994E-2</c:v>
                </c:pt>
                <c:pt idx="279">
                  <c:v>4.2407926957819114E-2</c:v>
                </c:pt>
                <c:pt idx="280">
                  <c:v>4.6649168853893266E-2</c:v>
                </c:pt>
                <c:pt idx="281">
                  <c:v>4.790292023257333E-2</c:v>
                </c:pt>
                <c:pt idx="282">
                  <c:v>4.6494768926600212E-2</c:v>
                </c:pt>
                <c:pt idx="283">
                  <c:v>4.1436464088397788E-2</c:v>
                </c:pt>
                <c:pt idx="284">
                  <c:v>4.3588042018030848E-2</c:v>
                </c:pt>
                <c:pt idx="285">
                  <c:v>4.2944588146458233E-2</c:v>
                </c:pt>
                <c:pt idx="286">
                  <c:v>4.5112297051093951E-2</c:v>
                </c:pt>
                <c:pt idx="287">
                  <c:v>4.8391621469983166E-2</c:v>
                </c:pt>
                <c:pt idx="288">
                  <c:v>4.9889925893770733E-2</c:v>
                </c:pt>
                <c:pt idx="289">
                  <c:v>4.8495741442404226E-2</c:v>
                </c:pt>
                <c:pt idx="290">
                  <c:v>4.3759474482061647E-2</c:v>
                </c:pt>
                <c:pt idx="291">
                  <c:v>4.5303716722980648E-2</c:v>
                </c:pt>
                <c:pt idx="292">
                  <c:v>4.9442668021396768E-2</c:v>
                </c:pt>
                <c:pt idx="293">
                  <c:v>4.8509370298418078E-2</c:v>
                </c:pt>
                <c:pt idx="294">
                  <c:v>5.0253062633001666E-2</c:v>
                </c:pt>
                <c:pt idx="295">
                  <c:v>5.2688172043010753E-2</c:v>
                </c:pt>
                <c:pt idx="296">
                  <c:v>5.1745988120867878E-2</c:v>
                </c:pt>
                <c:pt idx="297">
                  <c:v>4.4828781148599693E-2</c:v>
                </c:pt>
                <c:pt idx="298">
                  <c:v>4.663971990549657E-2</c:v>
                </c:pt>
                <c:pt idx="299">
                  <c:v>5.1255504479507462E-2</c:v>
                </c:pt>
                <c:pt idx="300">
                  <c:v>5.2681413986167526E-2</c:v>
                </c:pt>
                <c:pt idx="301">
                  <c:v>5.2515499132586504E-2</c:v>
                </c:pt>
                <c:pt idx="302">
                  <c:v>5.3303615784315042E-2</c:v>
                </c:pt>
                <c:pt idx="303">
                  <c:v>5.3439000564108913E-2</c:v>
                </c:pt>
                <c:pt idx="304">
                  <c:v>5.0850916214341103E-2</c:v>
                </c:pt>
                <c:pt idx="305">
                  <c:v>4.9734826163818503E-2</c:v>
                </c:pt>
                <c:pt idx="306">
                  <c:v>4.92662241069248E-2</c:v>
                </c:pt>
                <c:pt idx="307">
                  <c:v>4.9571735576280425E-2</c:v>
                </c:pt>
                <c:pt idx="308">
                  <c:v>4.4568642946233895E-2</c:v>
                </c:pt>
                <c:pt idx="309">
                  <c:v>4.3539555667442886E-2</c:v>
                </c:pt>
                <c:pt idx="310">
                  <c:v>4.4582271485154597E-2</c:v>
                </c:pt>
                <c:pt idx="311">
                  <c:v>5.3547016289756721E-2</c:v>
                </c:pt>
                <c:pt idx="312">
                  <c:v>5.1021635418476298E-2</c:v>
                </c:pt>
                <c:pt idx="313">
                  <c:v>5.5326255193200641E-2</c:v>
                </c:pt>
                <c:pt idx="314">
                  <c:v>5.5061997547349778E-2</c:v>
                </c:pt>
                <c:pt idx="315">
                  <c:v>5.1276995675434096E-2</c:v>
                </c:pt>
                <c:pt idx="316">
                  <c:v>5.2741638762788361E-2</c:v>
                </c:pt>
                <c:pt idx="317">
                  <c:v>5.1782624688364233E-2</c:v>
                </c:pt>
                <c:pt idx="318">
                  <c:v>4.8959261932051336E-2</c:v>
                </c:pt>
                <c:pt idx="319">
                  <c:v>5.3141339979951775E-2</c:v>
                </c:pt>
                <c:pt idx="320">
                  <c:v>5.6929209765248429E-2</c:v>
                </c:pt>
                <c:pt idx="321">
                  <c:v>5.9944605644948565E-2</c:v>
                </c:pt>
                <c:pt idx="322">
                  <c:v>6.0792332268370608E-2</c:v>
                </c:pt>
                <c:pt idx="323">
                  <c:v>5.9459253035973422E-2</c:v>
                </c:pt>
                <c:pt idx="324">
                  <c:v>5.723261308588852E-2</c:v>
                </c:pt>
                <c:pt idx="325">
                  <c:v>4.9588452337509629E-2</c:v>
                </c:pt>
                <c:pt idx="326">
                  <c:v>5.1084674597620713E-2</c:v>
                </c:pt>
                <c:pt idx="327">
                  <c:v>5.4989864429420103E-2</c:v>
                </c:pt>
                <c:pt idx="328">
                  <c:v>5.4868561133404305E-2</c:v>
                </c:pt>
                <c:pt idx="329">
                  <c:v>5.3166491104191506E-2</c:v>
                </c:pt>
                <c:pt idx="330">
                  <c:v>5.0632499049894128E-2</c:v>
                </c:pt>
                <c:pt idx="331">
                  <c:v>4.9410475398684907E-2</c:v>
                </c:pt>
                <c:pt idx="332">
                  <c:v>4.3233187314660963E-2</c:v>
                </c:pt>
                <c:pt idx="333">
                  <c:v>4.4139112775274478E-2</c:v>
                </c:pt>
                <c:pt idx="334">
                  <c:v>4.6791424041724081E-2</c:v>
                </c:pt>
                <c:pt idx="335">
                  <c:v>5.3146707522051494E-2</c:v>
                </c:pt>
                <c:pt idx="336">
                  <c:v>5.669801951276509E-2</c:v>
                </c:pt>
                <c:pt idx="337">
                  <c:v>5.8684081732533956E-2</c:v>
                </c:pt>
                <c:pt idx="338">
                  <c:v>5.5297024936615424E-2</c:v>
                </c:pt>
                <c:pt idx="339">
                  <c:v>5.0650136074992441E-2</c:v>
                </c:pt>
                <c:pt idx="340">
                  <c:v>5.2969894222945485E-2</c:v>
                </c:pt>
                <c:pt idx="341">
                  <c:v>5.7486394940041416E-2</c:v>
                </c:pt>
                <c:pt idx="342">
                  <c:v>5.916168821758104E-2</c:v>
                </c:pt>
                <c:pt idx="343">
                  <c:v>5.6869874549432563E-2</c:v>
                </c:pt>
                <c:pt idx="344">
                  <c:v>5.977277776014725E-2</c:v>
                </c:pt>
                <c:pt idx="345">
                  <c:v>5.7646052270489287E-2</c:v>
                </c:pt>
                <c:pt idx="346">
                  <c:v>5.2445313889382894E-2</c:v>
                </c:pt>
                <c:pt idx="347">
                  <c:v>5.4215801412506634E-2</c:v>
                </c:pt>
                <c:pt idx="348">
                  <c:v>5.7169275898351558E-2</c:v>
                </c:pt>
                <c:pt idx="349">
                  <c:v>5.811613869262084E-2</c:v>
                </c:pt>
                <c:pt idx="350">
                  <c:v>5.9607507489148379E-2</c:v>
                </c:pt>
                <c:pt idx="351">
                  <c:v>5.8281522565639399E-2</c:v>
                </c:pt>
                <c:pt idx="352">
                  <c:v>5.7492959890402616E-2</c:v>
                </c:pt>
                <c:pt idx="353">
                  <c:v>5.4338897142357775E-2</c:v>
                </c:pt>
                <c:pt idx="354">
                  <c:v>5.5E-2</c:v>
                </c:pt>
                <c:pt idx="355">
                  <c:v>5.9203082474542063E-2</c:v>
                </c:pt>
                <c:pt idx="356">
                  <c:v>6.0159826208394752E-2</c:v>
                </c:pt>
                <c:pt idx="357">
                  <c:v>5.8435608165963139E-2</c:v>
                </c:pt>
                <c:pt idx="358">
                  <c:v>5.8431653332503192E-2</c:v>
                </c:pt>
                <c:pt idx="359">
                  <c:v>5.6606964409255132E-2</c:v>
                </c:pt>
                <c:pt idx="360">
                  <c:v>5.2326048852654093E-2</c:v>
                </c:pt>
                <c:pt idx="361">
                  <c:v>5.3933361400132315E-2</c:v>
                </c:pt>
                <c:pt idx="362">
                  <c:v>5.6416380264460886E-2</c:v>
                </c:pt>
                <c:pt idx="363">
                  <c:v>6.0088227104187125E-2</c:v>
                </c:pt>
                <c:pt idx="364">
                  <c:v>6.226640971735576E-2</c:v>
                </c:pt>
                <c:pt idx="365">
                  <c:v>6.5358893009815747E-2</c:v>
                </c:pt>
                <c:pt idx="366">
                  <c:v>6.2626803426510363E-2</c:v>
                </c:pt>
                <c:pt idx="367">
                  <c:v>5.6479357798165139E-2</c:v>
                </c:pt>
                <c:pt idx="368">
                  <c:v>5.8783349405335902E-2</c:v>
                </c:pt>
                <c:pt idx="369">
                  <c:v>6.207421552436003E-2</c:v>
                </c:pt>
                <c:pt idx="370">
                  <c:v>6.1738540606819547E-2</c:v>
                </c:pt>
                <c:pt idx="371">
                  <c:v>6.2364502602848204E-2</c:v>
                </c:pt>
                <c:pt idx="372">
                  <c:v>6.5379123769444658E-2</c:v>
                </c:pt>
                <c:pt idx="373">
                  <c:v>6.1077179344808441E-2</c:v>
                </c:pt>
                <c:pt idx="374">
                  <c:v>6.2077043206663199E-2</c:v>
                </c:pt>
                <c:pt idx="375">
                  <c:v>6.6663402692778456E-2</c:v>
                </c:pt>
                <c:pt idx="376">
                  <c:v>6.8574830469847359E-2</c:v>
                </c:pt>
                <c:pt idx="377">
                  <c:v>6.7359567659291908E-2</c:v>
                </c:pt>
                <c:pt idx="378">
                  <c:v>6.8195952949659744E-2</c:v>
                </c:pt>
                <c:pt idx="379">
                  <c:v>7.6315711942804954E-2</c:v>
                </c:pt>
                <c:pt idx="380">
                  <c:v>6.9224591772999014E-2</c:v>
                </c:pt>
                <c:pt idx="381">
                  <c:v>6.0577358645966313E-2</c:v>
                </c:pt>
                <c:pt idx="382">
                  <c:v>5.9999520291662667E-2</c:v>
                </c:pt>
                <c:pt idx="383">
                  <c:v>6.2376150424941657E-2</c:v>
                </c:pt>
                <c:pt idx="384">
                  <c:v>6.4577459463546899E-2</c:v>
                </c:pt>
                <c:pt idx="385">
                  <c:v>6.6539405508590124E-2</c:v>
                </c:pt>
                <c:pt idx="386">
                  <c:v>7.0706339438693019E-2</c:v>
                </c:pt>
                <c:pt idx="387">
                  <c:v>7.3359893094878295E-2</c:v>
                </c:pt>
                <c:pt idx="388">
                  <c:v>6.7772398012717602E-2</c:v>
                </c:pt>
                <c:pt idx="389">
                  <c:v>6.7192016600098353E-2</c:v>
                </c:pt>
                <c:pt idx="390">
                  <c:v>6.8085205231248114E-2</c:v>
                </c:pt>
                <c:pt idx="391">
                  <c:v>6.8125000000000005E-2</c:v>
                </c:pt>
                <c:pt idx="392">
                  <c:v>7.0637660755986098E-2</c:v>
                </c:pt>
                <c:pt idx="393">
                  <c:v>7.0696939951346502E-2</c:v>
                </c:pt>
                <c:pt idx="394">
                  <c:v>7.0792492179353489E-2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A-49CD-9F9B-2AB3F9DB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88608"/>
        <c:axId val="436386312"/>
      </c:lineChart>
      <c:dateAx>
        <c:axId val="436388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86312"/>
        <c:crosses val="autoZero"/>
        <c:auto val="1"/>
        <c:lblOffset val="100"/>
        <c:baseTimeUnit val="days"/>
      </c:dateAx>
      <c:valAx>
        <c:axId val="4363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</a:t>
            </a:r>
            <a:r>
              <a:rPr lang="en-US" altLang="zh-CN"/>
              <a:t>4</a:t>
            </a:r>
            <a:r>
              <a:rPr lang="zh-CN" altLang="en-US"/>
              <a:t>月</a:t>
            </a:r>
            <a:r>
              <a:rPr lang="zh-CN"/>
              <a:t>携程产量</a:t>
            </a:r>
            <a:r>
              <a:rPr lang="zh-CN" altLang="en-US"/>
              <a:t>各部分</a:t>
            </a:r>
            <a:r>
              <a:rPr lang="zh-CN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透视图!$I$6</c:f>
              <c:strCache>
                <c:ptCount val="1"/>
                <c:pt idx="0">
                  <c:v>4月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6-4495-A36C-26674F6BB5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26-4495-A36C-26674F6BB5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6-4495-A36C-26674F6BB549}"/>
              </c:ext>
            </c:extLst>
          </c:dPt>
          <c:dLbls>
            <c:dLbl>
              <c:idx val="0"/>
              <c:layout>
                <c:manualLayout>
                  <c:x val="4.925831331002281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宫格订单数：</a:t>
                    </a:r>
                    <a:fld id="{625EFDD8-A594-4EBB-996C-3DB44923C2FB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r>
                      <a:rPr lang="zh-CN" altLang="en-US" baseline="0"/>
                      <a:t>占比：</a:t>
                    </a:r>
                    <a:fld id="{2B55BB37-1CF3-4DB0-91F7-548E3B9ACBAC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226-4495-A36C-26674F6BB549}"/>
                </c:ext>
              </c:extLst>
            </c:dLbl>
            <c:dLbl>
              <c:idx val="1"/>
              <c:layout>
                <c:manualLayout>
                  <c:x val="-5.373634179275226E-2"/>
                  <c:y val="6.8278774530404221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分销订单数量：</a:t>
                    </a:r>
                    <a:fld id="{4D129A18-1490-4E64-9FC4-79C71A7D941F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r>
                      <a:rPr lang="zh-CN" altLang="en-US" baseline="0"/>
                      <a:t>占比：</a:t>
                    </a:r>
                    <a:fld id="{D94D6A4D-273D-4562-805D-6599548495FB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226-4495-A36C-26674F6BB549}"/>
                </c:ext>
              </c:extLst>
            </c:dLbl>
            <c:dLbl>
              <c:idx val="2"/>
              <c:layout>
                <c:manualLayout>
                  <c:x val="0.26232134287218672"/>
                  <c:y val="5.6898978775336846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引流订单数：</a:t>
                    </a:r>
                    <a:fld id="{B81E2896-BB93-4C19-B4BD-376469C108CB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r>
                      <a:rPr lang="zh-CN" altLang="en-US" baseline="0"/>
                      <a:t>占比：</a:t>
                    </a:r>
                    <a:fld id="{05D4154E-9048-4B3D-AD56-EEE60B7D2EA4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226-4495-A36C-26674F6BB5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透视图!$J$5:$L$5</c:f>
              <c:strCache>
                <c:ptCount val="3"/>
                <c:pt idx="0">
                  <c:v>宫格订单数</c:v>
                </c:pt>
                <c:pt idx="1">
                  <c:v>分销订单数</c:v>
                </c:pt>
                <c:pt idx="2">
                  <c:v>引流订单</c:v>
                </c:pt>
              </c:strCache>
            </c:strRef>
          </c:cat>
          <c:val>
            <c:numRef>
              <c:f>透视图!$J$6:$L$6</c:f>
              <c:numCache>
                <c:formatCode>#,##0_ </c:formatCode>
                <c:ptCount val="3"/>
                <c:pt idx="0">
                  <c:v>125852</c:v>
                </c:pt>
                <c:pt idx="1">
                  <c:v>40303</c:v>
                </c:pt>
                <c:pt idx="2">
                  <c:v>7147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透视图!$J$6:$L$6</c15:f>
                <c15:dlblRangeCache>
                  <c:ptCount val="3"/>
                  <c:pt idx="0">
                    <c:v>125,852 </c:v>
                  </c:pt>
                  <c:pt idx="1">
                    <c:v>40,303 </c:v>
                  </c:pt>
                  <c:pt idx="2">
                    <c:v>7,147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26-4495-A36C-26674F6B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</a:t>
            </a:r>
            <a:r>
              <a:rPr lang="en-US" altLang="zh-CN"/>
              <a:t>5</a:t>
            </a:r>
            <a:r>
              <a:rPr lang="zh-CN" altLang="en-US"/>
              <a:t>月</a:t>
            </a:r>
            <a:r>
              <a:rPr lang="zh-CN"/>
              <a:t>携程产量</a:t>
            </a:r>
            <a:r>
              <a:rPr lang="zh-CN" altLang="en-US"/>
              <a:t>各部分</a:t>
            </a:r>
            <a:r>
              <a:rPr lang="zh-CN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透视图!$I$6</c:f>
              <c:strCache>
                <c:ptCount val="1"/>
                <c:pt idx="0">
                  <c:v>4月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4F34-98A9-E58189605B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4F34-98A9-E58189605B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4F34-98A9-E58189605B10}"/>
              </c:ext>
            </c:extLst>
          </c:dPt>
          <c:dLbls>
            <c:dLbl>
              <c:idx val="0"/>
              <c:layout>
                <c:manualLayout>
                  <c:x val="4.925831331002281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宫格订单数：</a:t>
                    </a:r>
                    <a:r>
                      <a:rPr lang="en-US" altLang="zh-CN"/>
                      <a:t>113,625</a:t>
                    </a:r>
                    <a:r>
                      <a:rPr lang="zh-CN" altLang="en-US" baseline="0"/>
                      <a:t>
占比：</a:t>
                    </a:r>
                    <a:fld id="{2B55BB37-1CF3-4DB0-91F7-548E3B9ACBAC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BA-4F34-98A9-E58189605B10}"/>
                </c:ext>
              </c:extLst>
            </c:dLbl>
            <c:dLbl>
              <c:idx val="1"/>
              <c:layout>
                <c:manualLayout>
                  <c:x val="-5.373634179275226E-2"/>
                  <c:y val="6.8278774530404221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分销订单数量：</a:t>
                    </a:r>
                    <a:r>
                      <a:rPr lang="en-US" altLang="zh-CN"/>
                      <a:t>36,343</a:t>
                    </a:r>
                    <a:endParaRPr lang="zh-CN" altLang="en-US" baseline="0"/>
                  </a:p>
                  <a:p>
                    <a:r>
                      <a:rPr lang="zh-CN" altLang="en-US" baseline="0"/>
                      <a:t>占比：</a:t>
                    </a:r>
                    <a:fld id="{D94D6A4D-273D-4562-805D-6599548495FB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BA-4F34-98A9-E58189605B10}"/>
                </c:ext>
              </c:extLst>
            </c:dLbl>
            <c:dLbl>
              <c:idx val="2"/>
              <c:layout>
                <c:manualLayout>
                  <c:x val="0.26232134287218672"/>
                  <c:y val="5.6898978775336846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引流订单数：</a:t>
                    </a:r>
                    <a:r>
                      <a:rPr lang="en-US" altLang="zh-CN"/>
                      <a:t>6,017</a:t>
                    </a:r>
                    <a:endParaRPr lang="zh-CN" altLang="en-US" baseline="0"/>
                  </a:p>
                  <a:p>
                    <a:r>
                      <a:rPr lang="zh-CN" altLang="en-US" baseline="0"/>
                      <a:t>占比：</a:t>
                    </a:r>
                    <a:fld id="{05D4154E-9048-4B3D-AD56-EEE60B7D2EA4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BA-4F34-98A9-E58189605B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透视图!$J$5:$L$5</c:f>
              <c:strCache>
                <c:ptCount val="3"/>
                <c:pt idx="0">
                  <c:v>宫格订单数</c:v>
                </c:pt>
                <c:pt idx="1">
                  <c:v>分销订单数</c:v>
                </c:pt>
                <c:pt idx="2">
                  <c:v>引流订单</c:v>
                </c:pt>
              </c:strCache>
            </c:strRef>
          </c:cat>
          <c:val>
            <c:numRef>
              <c:f>透视图!$J$6:$L$6</c:f>
              <c:numCache>
                <c:formatCode>#,##0_ </c:formatCode>
                <c:ptCount val="3"/>
                <c:pt idx="0">
                  <c:v>125852</c:v>
                </c:pt>
                <c:pt idx="1">
                  <c:v>40303</c:v>
                </c:pt>
                <c:pt idx="2">
                  <c:v>7147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透视图!$J$6:$L$6</c15:f>
                <c15:dlblRangeCache>
                  <c:ptCount val="3"/>
                  <c:pt idx="0">
                    <c:v>125,852 </c:v>
                  </c:pt>
                  <c:pt idx="1">
                    <c:v>40,303 </c:v>
                  </c:pt>
                  <c:pt idx="2">
                    <c:v>7,147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5BA-4F34-98A9-E5818960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单位有效订单均价（订单量</a:t>
            </a:r>
            <a:r>
              <a:rPr lang="en-US"/>
              <a:t>TOP10</a:t>
            </a:r>
            <a:r>
              <a:rPr lang="zh-CN"/>
              <a:t>城市）</a:t>
            </a:r>
          </a:p>
        </c:rich>
      </c:tx>
      <c:layout>
        <c:manualLayout>
          <c:xMode val="edge"/>
          <c:yMode val="edge"/>
          <c:x val="0.17783430031772346"/>
          <c:y val="2.972399150743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'--top10城市有效单均价'!$F$1</c:f>
              <c:strCache>
                <c:ptCount val="1"/>
                <c:pt idx="0">
                  <c:v>每张有效单均价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'--top10城市有效单均价'!$B$2:$B$11</c:f>
              <c:strCache>
                <c:ptCount val="10"/>
                <c:pt idx="0">
                  <c:v>成都</c:v>
                </c:pt>
                <c:pt idx="1">
                  <c:v>上海</c:v>
                </c:pt>
                <c:pt idx="2">
                  <c:v>厦门</c:v>
                </c:pt>
                <c:pt idx="3">
                  <c:v>北京</c:v>
                </c:pt>
                <c:pt idx="4">
                  <c:v>重庆</c:v>
                </c:pt>
                <c:pt idx="5">
                  <c:v>杭州</c:v>
                </c:pt>
                <c:pt idx="6">
                  <c:v>丽江</c:v>
                </c:pt>
                <c:pt idx="7">
                  <c:v>西安</c:v>
                </c:pt>
                <c:pt idx="8">
                  <c:v>三亚</c:v>
                </c:pt>
                <c:pt idx="9">
                  <c:v>广州</c:v>
                </c:pt>
              </c:strCache>
            </c:strRef>
          </c:cat>
          <c:val>
            <c:numRef>
              <c:f>'--top10城市有效单均价'!$F$2:$F$11</c:f>
              <c:numCache>
                <c:formatCode>"¥"#,##0.00_);[Red]\("¥"#,##0.00\)</c:formatCode>
                <c:ptCount val="10"/>
                <c:pt idx="0">
                  <c:v>543.55404975124372</c:v>
                </c:pt>
                <c:pt idx="1">
                  <c:v>743.49073944798056</c:v>
                </c:pt>
                <c:pt idx="2">
                  <c:v>528.1671235573865</c:v>
                </c:pt>
                <c:pt idx="3">
                  <c:v>907.17788032566591</c:v>
                </c:pt>
                <c:pt idx="4">
                  <c:v>508.83051150946022</c:v>
                </c:pt>
                <c:pt idx="5">
                  <c:v>563.79306852612797</c:v>
                </c:pt>
                <c:pt idx="6">
                  <c:v>253.05440730271519</c:v>
                </c:pt>
                <c:pt idx="7">
                  <c:v>543.69171592612497</c:v>
                </c:pt>
                <c:pt idx="8">
                  <c:v>1169.7758797213887</c:v>
                </c:pt>
                <c:pt idx="9">
                  <c:v>610.12848183454832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6-4AA4-9586-22F0DE4EEC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2943088"/>
        <c:axId val="672943744"/>
      </c:barChart>
      <c:catAx>
        <c:axId val="6729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43744"/>
        <c:crosses val="autoZero"/>
        <c:auto val="1"/>
        <c:lblAlgn val="ctr"/>
        <c:lblOffset val="100"/>
        <c:noMultiLvlLbl val="0"/>
      </c:catAx>
      <c:valAx>
        <c:axId val="6729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有效</a:t>
            </a:r>
            <a:r>
              <a:rPr lang="en-US" altLang="zh-CN"/>
              <a:t>GMV</a:t>
            </a:r>
            <a:r>
              <a:rPr lang="zh-CN" altLang="en-US"/>
              <a:t>占比</a:t>
            </a:r>
            <a:r>
              <a:rPr lang="en-US" altLang="zh-CN"/>
              <a:t>TOP10</a:t>
            </a:r>
            <a:r>
              <a:rPr lang="zh-CN" altLang="en-US"/>
              <a:t>城市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'--top10城市有效单均价'!$E$1</c:f>
              <c:strCache>
                <c:ptCount val="1"/>
                <c:pt idx="0">
                  <c:v>订单金额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B-4489-8668-583859973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B-4489-8668-5838599732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B-4489-8668-5838599732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B-4489-8668-5838599732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B-4489-8668-5838599732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2B-4489-8668-5838599732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2B-4489-8668-5838599732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2B-4489-8668-5838599732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2B-4489-8668-5838599732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2B-4489-8668-58385997323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'--top10城市有效单均价'!$B$2:$B$11</c:f>
              <c:strCache>
                <c:ptCount val="10"/>
                <c:pt idx="0">
                  <c:v>成都</c:v>
                </c:pt>
                <c:pt idx="1">
                  <c:v>上海</c:v>
                </c:pt>
                <c:pt idx="2">
                  <c:v>厦门</c:v>
                </c:pt>
                <c:pt idx="3">
                  <c:v>北京</c:v>
                </c:pt>
                <c:pt idx="4">
                  <c:v>重庆</c:v>
                </c:pt>
                <c:pt idx="5">
                  <c:v>杭州</c:v>
                </c:pt>
                <c:pt idx="6">
                  <c:v>丽江</c:v>
                </c:pt>
                <c:pt idx="7">
                  <c:v>西安</c:v>
                </c:pt>
                <c:pt idx="8">
                  <c:v>三亚</c:v>
                </c:pt>
                <c:pt idx="9">
                  <c:v>广州</c:v>
                </c:pt>
              </c:strCache>
            </c:strRef>
          </c:cat>
          <c:val>
            <c:numRef>
              <c:f>'--top10城市有效单均价'!$E$2:$E$11</c:f>
              <c:numCache>
                <c:formatCode>General</c:formatCode>
                <c:ptCount val="10"/>
                <c:pt idx="0">
                  <c:v>37692755.579999998</c:v>
                </c:pt>
                <c:pt idx="1">
                  <c:v>50695659.560000002</c:v>
                </c:pt>
                <c:pt idx="2">
                  <c:v>34872762.5</c:v>
                </c:pt>
                <c:pt idx="3">
                  <c:v>57383536.82</c:v>
                </c:pt>
                <c:pt idx="4">
                  <c:v>25575348</c:v>
                </c:pt>
                <c:pt idx="5">
                  <c:v>27166932.800000001</c:v>
                </c:pt>
                <c:pt idx="6">
                  <c:v>9758031</c:v>
                </c:pt>
                <c:pt idx="7">
                  <c:v>19223308</c:v>
                </c:pt>
                <c:pt idx="8">
                  <c:v>41314144.520000003</c:v>
                </c:pt>
                <c:pt idx="9">
                  <c:v>20672983.350000001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6-4704-9B40-BC7D6B5E3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'--酒店民宿U2O对比'!$I$336</c:f>
              <c:strCache>
                <c:ptCount val="1"/>
                <c:pt idx="0">
                  <c:v>酒店U20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'--酒店民宿U2O对比'!$A$337:$A$397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'--酒店民宿U2O对比'!$I$337:$I$397</c:f>
              <c:numCache>
                <c:formatCode>0.00%</c:formatCode>
                <c:ptCount val="61"/>
                <c:pt idx="0">
                  <c:v>0.51535912223472813</c:v>
                </c:pt>
                <c:pt idx="1">
                  <c:v>0.5458993756297208</c:v>
                </c:pt>
                <c:pt idx="2">
                  <c:v>0.57708709751804621</c:v>
                </c:pt>
                <c:pt idx="3">
                  <c:v>0.60093885655006041</c:v>
                </c:pt>
                <c:pt idx="4">
                  <c:v>0.5862006220156738</c:v>
                </c:pt>
                <c:pt idx="5">
                  <c:v>0.54022383508382088</c:v>
                </c:pt>
                <c:pt idx="6">
                  <c:v>0.58020889828038757</c:v>
                </c:pt>
                <c:pt idx="7">
                  <c:v>0.59917820135503852</c:v>
                </c:pt>
                <c:pt idx="8">
                  <c:v>0.60960853518381264</c:v>
                </c:pt>
                <c:pt idx="9">
                  <c:v>0.61998578275640781</c:v>
                </c:pt>
                <c:pt idx="10">
                  <c:v>0.62973998503538386</c:v>
                </c:pt>
                <c:pt idx="11">
                  <c:v>0.61494631699011471</c:v>
                </c:pt>
                <c:pt idx="12">
                  <c:v>0.57595640913845148</c:v>
                </c:pt>
                <c:pt idx="13">
                  <c:v>0.60973393938555165</c:v>
                </c:pt>
                <c:pt idx="14">
                  <c:v>0.61774321055446946</c:v>
                </c:pt>
                <c:pt idx="15">
                  <c:v>0.62302350874257506</c:v>
                </c:pt>
                <c:pt idx="16">
                  <c:v>0.6219087753283904</c:v>
                </c:pt>
                <c:pt idx="17">
                  <c:v>0.6262938702349844</c:v>
                </c:pt>
                <c:pt idx="18">
                  <c:v>0.62007253232418791</c:v>
                </c:pt>
                <c:pt idx="19">
                  <c:v>0.59854269485054479</c:v>
                </c:pt>
                <c:pt idx="20">
                  <c:v>0.61084440630215109</c:v>
                </c:pt>
                <c:pt idx="21">
                  <c:v>0.61287940601679347</c:v>
                </c:pt>
                <c:pt idx="22">
                  <c:v>0.61595769553565693</c:v>
                </c:pt>
                <c:pt idx="23">
                  <c:v>0.60663033307015235</c:v>
                </c:pt>
                <c:pt idx="24">
                  <c:v>0.61527092578100784</c:v>
                </c:pt>
                <c:pt idx="25">
                  <c:v>0.59030154397093793</c:v>
                </c:pt>
                <c:pt idx="26">
                  <c:v>0.54999956331305655</c:v>
                </c:pt>
                <c:pt idx="27">
                  <c:v>0.5964163038441932</c:v>
                </c:pt>
                <c:pt idx="28">
                  <c:v>0.60226692140098836</c:v>
                </c:pt>
                <c:pt idx="29">
                  <c:v>0.60593089908518616</c:v>
                </c:pt>
                <c:pt idx="30">
                  <c:v>0.61464664264584024</c:v>
                </c:pt>
                <c:pt idx="31">
                  <c:v>0.65296029109947451</c:v>
                </c:pt>
                <c:pt idx="32">
                  <c:v>0.61878627467501091</c:v>
                </c:pt>
                <c:pt idx="33">
                  <c:v>0.56100494439821791</c:v>
                </c:pt>
                <c:pt idx="34">
                  <c:v>0.58741104594741267</c:v>
                </c:pt>
                <c:pt idx="35">
                  <c:v>0.59037265031644159</c:v>
                </c:pt>
                <c:pt idx="36">
                  <c:v>0.60397459555017152</c:v>
                </c:pt>
                <c:pt idx="37">
                  <c:v>0.61115609217521627</c:v>
                </c:pt>
                <c:pt idx="38">
                  <c:v>0.61863269722260605</c:v>
                </c:pt>
                <c:pt idx="39">
                  <c:v>0.61163244684126084</c:v>
                </c:pt>
                <c:pt idx="40">
                  <c:v>0.56276217571663789</c:v>
                </c:pt>
                <c:pt idx="41">
                  <c:v>0.59023890726490602</c:v>
                </c:pt>
                <c:pt idx="42">
                  <c:v>0.60412957878065343</c:v>
                </c:pt>
                <c:pt idx="43">
                  <c:v>0.61242442962603161</c:v>
                </c:pt>
                <c:pt idx="44">
                  <c:v>0.61492097826238012</c:v>
                </c:pt>
                <c:pt idx="45">
                  <c:v>0.67286573759376589</c:v>
                </c:pt>
                <c:pt idx="46">
                  <c:v>0.62769872981840624</c:v>
                </c:pt>
                <c:pt idx="47">
                  <c:v>0.61231257955655549</c:v>
                </c:pt>
                <c:pt idx="48">
                  <c:v>0.57561046849984732</c:v>
                </c:pt>
                <c:pt idx="49">
                  <c:v>0.59895025536950286</c:v>
                </c:pt>
                <c:pt idx="50">
                  <c:v>0.61404133747178324</c:v>
                </c:pt>
                <c:pt idx="51">
                  <c:v>0.60395875086915618</c:v>
                </c:pt>
                <c:pt idx="52">
                  <c:v>0.61585606890716671</c:v>
                </c:pt>
                <c:pt idx="53">
                  <c:v>0.60959357819448212</c:v>
                </c:pt>
                <c:pt idx="54">
                  <c:v>0.56309778319388204</c:v>
                </c:pt>
                <c:pt idx="55">
                  <c:v>0.58669983126678205</c:v>
                </c:pt>
                <c:pt idx="56">
                  <c:v>0.59467104922615044</c:v>
                </c:pt>
                <c:pt idx="57">
                  <c:v>0.5990335765373479</c:v>
                </c:pt>
                <c:pt idx="58">
                  <c:v>0.60517268510283106</c:v>
                </c:pt>
                <c:pt idx="59">
                  <c:v>0.60759832560606708</c:v>
                </c:pt>
                <c:pt idx="60">
                  <c:v>0.60125574967441597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3-4C0F-A28D-D0C6471D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98552"/>
        <c:axId val="917300848"/>
      </c:lineChart>
      <c:lineChart>
        <c:grouping val="standard"/>
        <c:varyColors val="0"/>
        <c:ser>
          <c:idx val="0"/>
          <c:order val="0"/>
          <c:tx>
            <c:strRef>
              <c:f>'--酒店民宿U2O对比'!$H$336</c:f>
              <c:strCache>
                <c:ptCount val="1"/>
                <c:pt idx="0">
                  <c:v>民宿U2O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'--酒店民宿U2O对比'!$A$337:$A$397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'--酒店民宿U2O对比'!$H$337:$H$397</c:f>
              <c:numCache>
                <c:formatCode>0.00%</c:formatCode>
                <c:ptCount val="61"/>
                <c:pt idx="0">
                  <c:v>5.9074543272436324E-2</c:v>
                </c:pt>
                <c:pt idx="1">
                  <c:v>6.7396510434485121E-2</c:v>
                </c:pt>
                <c:pt idx="2">
                  <c:v>7.1916807851843192E-2</c:v>
                </c:pt>
                <c:pt idx="3">
                  <c:v>7.3580692524164937E-2</c:v>
                </c:pt>
                <c:pt idx="4">
                  <c:v>6.9674893289258313E-2</c:v>
                </c:pt>
                <c:pt idx="5">
                  <c:v>6.4543224809327018E-2</c:v>
                </c:pt>
                <c:pt idx="6">
                  <c:v>6.5744507729861679E-2</c:v>
                </c:pt>
                <c:pt idx="7">
                  <c:v>7.1870033551121315E-2</c:v>
                </c:pt>
                <c:pt idx="8">
                  <c:v>7.4636479283747448E-2</c:v>
                </c:pt>
                <c:pt idx="9">
                  <c:v>7.2799105948277223E-2</c:v>
                </c:pt>
                <c:pt idx="10">
                  <c:v>7.4561264320396059E-2</c:v>
                </c:pt>
                <c:pt idx="11">
                  <c:v>7.2513600335770895E-2</c:v>
                </c:pt>
                <c:pt idx="12">
                  <c:v>6.6299128579050334E-2</c:v>
                </c:pt>
                <c:pt idx="13">
                  <c:v>6.7246899081388048E-2</c:v>
                </c:pt>
                <c:pt idx="14">
                  <c:v>7.092752606574626E-2</c:v>
                </c:pt>
                <c:pt idx="15">
                  <c:v>7.3432845132812383E-2</c:v>
                </c:pt>
                <c:pt idx="16">
                  <c:v>7.4218988812129363E-2</c:v>
                </c:pt>
                <c:pt idx="17">
                  <c:v>7.2177245009020286E-2</c:v>
                </c:pt>
                <c:pt idx="18">
                  <c:v>7.0979526600197879E-2</c:v>
                </c:pt>
                <c:pt idx="19">
                  <c:v>6.6905531766145235E-2</c:v>
                </c:pt>
                <c:pt idx="20">
                  <c:v>6.7950310559006216E-2</c:v>
                </c:pt>
                <c:pt idx="21">
                  <c:v>7.4080303354637472E-2</c:v>
                </c:pt>
                <c:pt idx="22">
                  <c:v>7.4451082318255882E-2</c:v>
                </c:pt>
                <c:pt idx="23">
                  <c:v>7.2556294972134172E-2</c:v>
                </c:pt>
                <c:pt idx="24">
                  <c:v>7.1973352426610224E-2</c:v>
                </c:pt>
                <c:pt idx="25">
                  <c:v>6.8783150126835266E-2</c:v>
                </c:pt>
                <c:pt idx="26">
                  <c:v>6.4080917233505397E-2</c:v>
                </c:pt>
                <c:pt idx="27">
                  <c:v>6.6022132675768327E-2</c:v>
                </c:pt>
                <c:pt idx="28">
                  <c:v>6.879478068387021E-2</c:v>
                </c:pt>
                <c:pt idx="29">
                  <c:v>7.4699925256107746E-2</c:v>
                </c:pt>
                <c:pt idx="30">
                  <c:v>7.6223429105349211E-2</c:v>
                </c:pt>
                <c:pt idx="31">
                  <c:v>7.9196270312942199E-2</c:v>
                </c:pt>
                <c:pt idx="32">
                  <c:v>7.5264878268710547E-2</c:v>
                </c:pt>
                <c:pt idx="33">
                  <c:v>6.9911123853211007E-2</c:v>
                </c:pt>
                <c:pt idx="34">
                  <c:v>7.1962391513982649E-2</c:v>
                </c:pt>
                <c:pt idx="35">
                  <c:v>7.5854149463253515E-2</c:v>
                </c:pt>
                <c:pt idx="36">
                  <c:v>7.5095875401111373E-2</c:v>
                </c:pt>
                <c:pt idx="37">
                  <c:v>7.6735340317534498E-2</c:v>
                </c:pt>
                <c:pt idx="38">
                  <c:v>8.1172816312216622E-2</c:v>
                </c:pt>
                <c:pt idx="39">
                  <c:v>7.5635757912270965E-2</c:v>
                </c:pt>
                <c:pt idx="40">
                  <c:v>7.7466163456533052E-2</c:v>
                </c:pt>
                <c:pt idx="41">
                  <c:v>8.3407588739290092E-2</c:v>
                </c:pt>
                <c:pt idx="42">
                  <c:v>8.6425495102462252E-2</c:v>
                </c:pt>
                <c:pt idx="43">
                  <c:v>8.5472134866691876E-2</c:v>
                </c:pt>
                <c:pt idx="44">
                  <c:v>8.5564919554734331E-2</c:v>
                </c:pt>
                <c:pt idx="45">
                  <c:v>9.6300588252624553E-2</c:v>
                </c:pt>
                <c:pt idx="46">
                  <c:v>8.6115820469349513E-2</c:v>
                </c:pt>
                <c:pt idx="47">
                  <c:v>7.4867191038998471E-2</c:v>
                </c:pt>
                <c:pt idx="48">
                  <c:v>7.3755156864626303E-2</c:v>
                </c:pt>
                <c:pt idx="49">
                  <c:v>7.7535338412083321E-2</c:v>
                </c:pt>
                <c:pt idx="50">
                  <c:v>8.0792040703892148E-2</c:v>
                </c:pt>
                <c:pt idx="51">
                  <c:v>8.2607874808583837E-2</c:v>
                </c:pt>
                <c:pt idx="52">
                  <c:v>8.7236661116339681E-2</c:v>
                </c:pt>
                <c:pt idx="53">
                  <c:v>9.0344818973161323E-2</c:v>
                </c:pt>
                <c:pt idx="54">
                  <c:v>8.4674411842787248E-2</c:v>
                </c:pt>
                <c:pt idx="55">
                  <c:v>8.3360320487447973E-2</c:v>
                </c:pt>
                <c:pt idx="56">
                  <c:v>8.4961323143394732E-2</c:v>
                </c:pt>
                <c:pt idx="57">
                  <c:v>8.4863636363636363E-2</c:v>
                </c:pt>
                <c:pt idx="58">
                  <c:v>8.813506296159733E-2</c:v>
                </c:pt>
                <c:pt idx="59">
                  <c:v>8.6402628995774833E-2</c:v>
                </c:pt>
                <c:pt idx="60">
                  <c:v>8.7914494264859228E-2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3-4C0F-A28D-D0C6471D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94944"/>
        <c:axId val="917307080"/>
      </c:lineChart>
      <c:dateAx>
        <c:axId val="917298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00848"/>
        <c:crosses val="autoZero"/>
        <c:auto val="1"/>
        <c:lblOffset val="100"/>
        <c:baseTimeUnit val="days"/>
      </c:dateAx>
      <c:valAx>
        <c:axId val="9173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98552"/>
        <c:crosses val="autoZero"/>
        <c:crossBetween val="between"/>
      </c:valAx>
      <c:valAx>
        <c:axId val="9173070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94944"/>
        <c:crosses val="max"/>
        <c:crossBetween val="between"/>
      </c:valAx>
      <c:dateAx>
        <c:axId val="917294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7307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'宫格订单（新）'!$A$2:$A$396</c:f>
              <c:numCache>
                <c:formatCode>m/d/yyyy</c:formatCode>
                <c:ptCount val="3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</c:numCache>
            </c:numRef>
          </c:cat>
          <c:val>
            <c:numRef>
              <c:f>'宫格订单（新）'!$Q$2:$Q$396</c:f>
              <c:numCache>
                <c:formatCode>General</c:formatCode>
                <c:ptCount val="395"/>
                <c:pt idx="0">
                  <c:v>0.92396061269146612</c:v>
                </c:pt>
                <c:pt idx="1">
                  <c:v>0.79106699751861043</c:v>
                </c:pt>
                <c:pt idx="2">
                  <c:v>0.96734059097978231</c:v>
                </c:pt>
                <c:pt idx="3">
                  <c:v>1.2027695351137488</c:v>
                </c:pt>
                <c:pt idx="4">
                  <c:v>0.75951293759512939</c:v>
                </c:pt>
                <c:pt idx="5">
                  <c:v>0.68896484375</c:v>
                </c:pt>
                <c:pt idx="6">
                  <c:v>0.715839243498818</c:v>
                </c:pt>
                <c:pt idx="7">
                  <c:v>0.7332408691631993</c:v>
                </c:pt>
                <c:pt idx="8">
                  <c:v>0.70379746835443036</c:v>
                </c:pt>
                <c:pt idx="9">
                  <c:v>0.66340782122905029</c:v>
                </c:pt>
                <c:pt idx="10">
                  <c:v>0.93803418803418803</c:v>
                </c:pt>
                <c:pt idx="11">
                  <c:v>0.56467272157845283</c:v>
                </c:pt>
                <c:pt idx="12">
                  <c:v>0.57357711589501625</c:v>
                </c:pt>
                <c:pt idx="13">
                  <c:v>0.64916096954630209</c:v>
                </c:pt>
                <c:pt idx="14">
                  <c:v>0.73092485549132946</c:v>
                </c:pt>
                <c:pt idx="15">
                  <c:v>0.73643410852713176</c:v>
                </c:pt>
                <c:pt idx="16">
                  <c:v>0.91565135895032801</c:v>
                </c:pt>
                <c:pt idx="17">
                  <c:v>1.2785326086956521</c:v>
                </c:pt>
                <c:pt idx="18">
                  <c:v>0.99399999999999999</c:v>
                </c:pt>
                <c:pt idx="19">
                  <c:v>0.93684895833333337</c:v>
                </c:pt>
                <c:pt idx="20">
                  <c:v>0.89907944084555058</c:v>
                </c:pt>
                <c:pt idx="21">
                  <c:v>0.94364640883977902</c:v>
                </c:pt>
                <c:pt idx="22">
                  <c:v>0.81811870878167303</c:v>
                </c:pt>
                <c:pt idx="23">
                  <c:v>0.81059506531204639</c:v>
                </c:pt>
                <c:pt idx="24">
                  <c:v>1.1765339074273413</c:v>
                </c:pt>
                <c:pt idx="25">
                  <c:v>0.72848145556333099</c:v>
                </c:pt>
                <c:pt idx="26">
                  <c:v>0.68870703764320784</c:v>
                </c:pt>
                <c:pt idx="27">
                  <c:v>0.67742966751918154</c:v>
                </c:pt>
                <c:pt idx="28">
                  <c:v>0.63249400479616302</c:v>
                </c:pt>
                <c:pt idx="29">
                  <c:v>0.78584880279795533</c:v>
                </c:pt>
                <c:pt idx="30">
                  <c:v>0.69153225806451613</c:v>
                </c:pt>
                <c:pt idx="31">
                  <c:v>1.0359071274298055</c:v>
                </c:pt>
                <c:pt idx="32">
                  <c:v>0.69423076923076921</c:v>
                </c:pt>
                <c:pt idx="33">
                  <c:v>0.66585067319461444</c:v>
                </c:pt>
                <c:pt idx="34">
                  <c:v>0.6776285317276517</c:v>
                </c:pt>
                <c:pt idx="35">
                  <c:v>0.68926683521029652</c:v>
                </c:pt>
                <c:pt idx="36">
                  <c:v>0.74955595026642985</c:v>
                </c:pt>
                <c:pt idx="37">
                  <c:v>0.83469758981355158</c:v>
                </c:pt>
                <c:pt idx="38">
                  <c:v>1.1789227166276346</c:v>
                </c:pt>
                <c:pt idx="39">
                  <c:v>0.79670094258783208</c:v>
                </c:pt>
                <c:pt idx="40">
                  <c:v>0.77624784853700513</c:v>
                </c:pt>
                <c:pt idx="41">
                  <c:v>0.85742927155268434</c:v>
                </c:pt>
                <c:pt idx="42">
                  <c:v>0.87833763996554692</c:v>
                </c:pt>
                <c:pt idx="43">
                  <c:v>0.9575838330002221</c:v>
                </c:pt>
                <c:pt idx="44">
                  <c:v>0.93028229255774164</c:v>
                </c:pt>
                <c:pt idx="45">
                  <c:v>1.2869625201195678</c:v>
                </c:pt>
                <c:pt idx="46">
                  <c:v>0.8619099890230516</c:v>
                </c:pt>
                <c:pt idx="47">
                  <c:v>0.81782464846980973</c:v>
                </c:pt>
                <c:pt idx="48">
                  <c:v>0.79362960137325955</c:v>
                </c:pt>
                <c:pt idx="49">
                  <c:v>0.81039867720007353</c:v>
                </c:pt>
                <c:pt idx="50">
                  <c:v>0.82864544781643223</c:v>
                </c:pt>
                <c:pt idx="51">
                  <c:v>0.93172926447574334</c:v>
                </c:pt>
                <c:pt idx="52">
                  <c:v>1.2426752879369569</c:v>
                </c:pt>
                <c:pt idx="53">
                  <c:v>0.95560793557257906</c:v>
                </c:pt>
                <c:pt idx="54">
                  <c:v>0.91731216111541436</c:v>
                </c:pt>
                <c:pt idx="55">
                  <c:v>0.89505569669728358</c:v>
                </c:pt>
                <c:pt idx="56">
                  <c:v>0.85558633425669439</c:v>
                </c:pt>
                <c:pt idx="57">
                  <c:v>0.92452488687782808</c:v>
                </c:pt>
                <c:pt idx="58">
                  <c:v>0.90317569899896444</c:v>
                </c:pt>
                <c:pt idx="59">
                  <c:v>1.2649748087329726</c:v>
                </c:pt>
                <c:pt idx="60">
                  <c:v>1.0094457315986456</c:v>
                </c:pt>
                <c:pt idx="61">
                  <c:v>0.74955480006475639</c:v>
                </c:pt>
                <c:pt idx="62">
                  <c:v>0.7995669656665636</c:v>
                </c:pt>
                <c:pt idx="63">
                  <c:v>0.78104196816208393</c:v>
                </c:pt>
                <c:pt idx="64">
                  <c:v>0.92703862660944203</c:v>
                </c:pt>
                <c:pt idx="65">
                  <c:v>0.88406848520023218</c:v>
                </c:pt>
                <c:pt idx="66">
                  <c:v>1.3669927421899652</c:v>
                </c:pt>
                <c:pt idx="67">
                  <c:v>1.0317307692307693</c:v>
                </c:pt>
                <c:pt idx="68">
                  <c:v>0.98137492428831008</c:v>
                </c:pt>
                <c:pt idx="69">
                  <c:v>0.96162808761845575</c:v>
                </c:pt>
                <c:pt idx="70">
                  <c:v>1.0089749645725083</c:v>
                </c:pt>
                <c:pt idx="71">
                  <c:v>1.0797277588721439</c:v>
                </c:pt>
                <c:pt idx="72">
                  <c:v>1.0810810810810811</c:v>
                </c:pt>
                <c:pt idx="73">
                  <c:v>1.7273079906904578</c:v>
                </c:pt>
                <c:pt idx="74">
                  <c:v>1.0774746414830361</c:v>
                </c:pt>
                <c:pt idx="75">
                  <c:v>1.0856573705179282</c:v>
                </c:pt>
                <c:pt idx="76">
                  <c:v>1.149497954629974</c:v>
                </c:pt>
                <c:pt idx="77">
                  <c:v>1.1310847067842085</c:v>
                </c:pt>
                <c:pt idx="78">
                  <c:v>1.2554067971163749</c:v>
                </c:pt>
                <c:pt idx="79">
                  <c:v>1.2926985482493596</c:v>
                </c:pt>
                <c:pt idx="80">
                  <c:v>1.9457070707070707</c:v>
                </c:pt>
                <c:pt idx="81">
                  <c:v>1.2643262777490964</c:v>
                </c:pt>
                <c:pt idx="82">
                  <c:v>1.1602449604490941</c:v>
                </c:pt>
                <c:pt idx="83">
                  <c:v>1.0982807287657173</c:v>
                </c:pt>
                <c:pt idx="84">
                  <c:v>1.1046035805626599</c:v>
                </c:pt>
                <c:pt idx="85">
                  <c:v>1.2078496406854615</c:v>
                </c:pt>
                <c:pt idx="86">
                  <c:v>1.3740284974093264</c:v>
                </c:pt>
                <c:pt idx="87">
                  <c:v>2.0334460729049231</c:v>
                </c:pt>
                <c:pt idx="88">
                  <c:v>1.3549295774647887</c:v>
                </c:pt>
                <c:pt idx="89">
                  <c:v>1.2107988165680474</c:v>
                </c:pt>
                <c:pt idx="90">
                  <c:v>0.9396343566747154</c:v>
                </c:pt>
                <c:pt idx="91">
                  <c:v>1.0552781740370898</c:v>
                </c:pt>
                <c:pt idx="92">
                  <c:v>0.8196509372979961</c:v>
                </c:pt>
                <c:pt idx="93">
                  <c:v>0.72317006053935062</c:v>
                </c:pt>
                <c:pt idx="94">
                  <c:v>1.0161802947125109</c:v>
                </c:pt>
                <c:pt idx="95">
                  <c:v>0.61029825548677541</c:v>
                </c:pt>
                <c:pt idx="96">
                  <c:v>0.53495736906211933</c:v>
                </c:pt>
                <c:pt idx="97">
                  <c:v>0.48776350860188999</c:v>
                </c:pt>
                <c:pt idx="98">
                  <c:v>0.53736740597878496</c:v>
                </c:pt>
                <c:pt idx="99">
                  <c:v>0.58516098926738214</c:v>
                </c:pt>
                <c:pt idx="100">
                  <c:v>0.67233009708737868</c:v>
                </c:pt>
                <c:pt idx="101">
                  <c:v>0.93446661739344661</c:v>
                </c:pt>
                <c:pt idx="102">
                  <c:v>0.50278923114237206</c:v>
                </c:pt>
                <c:pt idx="103">
                  <c:v>0.46277475774048688</c:v>
                </c:pt>
                <c:pt idx="104">
                  <c:v>0.50529165641151863</c:v>
                </c:pt>
                <c:pt idx="105">
                  <c:v>0.49413173652694609</c:v>
                </c:pt>
                <c:pt idx="106">
                  <c:v>0.56437994722955143</c:v>
                </c:pt>
                <c:pt idx="107">
                  <c:v>0.54201270151441139</c:v>
                </c:pt>
                <c:pt idx="108">
                  <c:v>0.88211687985954357</c:v>
                </c:pt>
                <c:pt idx="109">
                  <c:v>0.51346801346801352</c:v>
                </c:pt>
                <c:pt idx="110">
                  <c:v>0.4144796380090498</c:v>
                </c:pt>
                <c:pt idx="111">
                  <c:v>0.44369000234137207</c:v>
                </c:pt>
                <c:pt idx="112">
                  <c:v>0.42884523239099187</c:v>
                </c:pt>
                <c:pt idx="113">
                  <c:v>0.52686009767308239</c:v>
                </c:pt>
                <c:pt idx="114">
                  <c:v>0.64793783622235501</c:v>
                </c:pt>
                <c:pt idx="115">
                  <c:v>0.87529342723004699</c:v>
                </c:pt>
                <c:pt idx="116">
                  <c:v>0.46388043177414889</c:v>
                </c:pt>
                <c:pt idx="117">
                  <c:v>0.3650872817955112</c:v>
                </c:pt>
                <c:pt idx="118">
                  <c:v>0.41325882651765306</c:v>
                </c:pt>
                <c:pt idx="119">
                  <c:v>0.45225758697261287</c:v>
                </c:pt>
                <c:pt idx="120">
                  <c:v>0.40044593088071351</c:v>
                </c:pt>
                <c:pt idx="121">
                  <c:v>0.51842546063651596</c:v>
                </c:pt>
                <c:pt idx="122">
                  <c:v>0.58476786645800727</c:v>
                </c:pt>
                <c:pt idx="123">
                  <c:v>1.3078794684634101</c:v>
                </c:pt>
                <c:pt idx="124">
                  <c:v>2.9521629663538569</c:v>
                </c:pt>
                <c:pt idx="125">
                  <c:v>4.4914627205463855</c:v>
                </c:pt>
                <c:pt idx="126">
                  <c:v>4.8663919952913481</c:v>
                </c:pt>
                <c:pt idx="127">
                  <c:v>6.0489510489510492</c:v>
                </c:pt>
                <c:pt idx="128">
                  <c:v>6.6093535075653369</c:v>
                </c:pt>
                <c:pt idx="129">
                  <c:v>3.5536619069553201</c:v>
                </c:pt>
                <c:pt idx="130">
                  <c:v>1.0116424116424116</c:v>
                </c:pt>
                <c:pt idx="131">
                  <c:v>0.71590909090909094</c:v>
                </c:pt>
                <c:pt idx="132">
                  <c:v>0.63446676970633697</c:v>
                </c:pt>
                <c:pt idx="133">
                  <c:v>0.70870406189555124</c:v>
                </c:pt>
                <c:pt idx="134">
                  <c:v>0.82249700837654571</c:v>
                </c:pt>
                <c:pt idx="135">
                  <c:v>1.0186598812553012</c:v>
                </c:pt>
                <c:pt idx="136">
                  <c:v>1.7080717488789237</c:v>
                </c:pt>
                <c:pt idx="137">
                  <c:v>0.93785772690106295</c:v>
                </c:pt>
                <c:pt idx="138">
                  <c:v>0.75938967136150237</c:v>
                </c:pt>
                <c:pt idx="139">
                  <c:v>0.81026438569206838</c:v>
                </c:pt>
                <c:pt idx="140">
                  <c:v>0.7812960235640648</c:v>
                </c:pt>
                <c:pt idx="141">
                  <c:v>0.92689822294022617</c:v>
                </c:pt>
                <c:pt idx="142">
                  <c:v>0.93904836806920955</c:v>
                </c:pt>
                <c:pt idx="143">
                  <c:v>1.8347987043035632</c:v>
                </c:pt>
                <c:pt idx="144">
                  <c:v>0.86143843965867528</c:v>
                </c:pt>
                <c:pt idx="145">
                  <c:v>0.74035891561664757</c:v>
                </c:pt>
                <c:pt idx="146">
                  <c:v>0.72994129158512722</c:v>
                </c:pt>
                <c:pt idx="147">
                  <c:v>0.68584539357571483</c:v>
                </c:pt>
                <c:pt idx="148">
                  <c:v>0.87639584135541004</c:v>
                </c:pt>
                <c:pt idx="149">
                  <c:v>1.0371607515657619</c:v>
                </c:pt>
                <c:pt idx="150">
                  <c:v>2.2326633165829146</c:v>
                </c:pt>
                <c:pt idx="151">
                  <c:v>0.85170250896057342</c:v>
                </c:pt>
                <c:pt idx="152">
                  <c:v>0.67740740740740746</c:v>
                </c:pt>
                <c:pt idx="153">
                  <c:v>0.61351636747624072</c:v>
                </c:pt>
                <c:pt idx="154">
                  <c:v>0.55047106325706596</c:v>
                </c:pt>
                <c:pt idx="155">
                  <c:v>0.64776119402985077</c:v>
                </c:pt>
                <c:pt idx="156">
                  <c:v>0.96681749622926094</c:v>
                </c:pt>
                <c:pt idx="157">
                  <c:v>1.8404031919361612</c:v>
                </c:pt>
                <c:pt idx="158">
                  <c:v>0.78167778167778168</c:v>
                </c:pt>
                <c:pt idx="159">
                  <c:v>0.79113266366470381</c:v>
                </c:pt>
                <c:pt idx="160">
                  <c:v>0.81356546971345667</c:v>
                </c:pt>
                <c:pt idx="161">
                  <c:v>0.72333333333333338</c:v>
                </c:pt>
                <c:pt idx="162">
                  <c:v>0.93812154696132599</c:v>
                </c:pt>
                <c:pt idx="163">
                  <c:v>1.0526717557251908</c:v>
                </c:pt>
                <c:pt idx="164">
                  <c:v>1.8711276332094176</c:v>
                </c:pt>
                <c:pt idx="165">
                  <c:v>0.99380804953560375</c:v>
                </c:pt>
                <c:pt idx="166">
                  <c:v>0.85689277899343541</c:v>
                </c:pt>
                <c:pt idx="167">
                  <c:v>0.75166994106090368</c:v>
                </c:pt>
                <c:pt idx="168">
                  <c:v>0.72449342339139711</c:v>
                </c:pt>
                <c:pt idx="169">
                  <c:v>0.86878347360367258</c:v>
                </c:pt>
                <c:pt idx="170">
                  <c:v>1.0991945739720221</c:v>
                </c:pt>
                <c:pt idx="171">
                  <c:v>1.952657004830918</c:v>
                </c:pt>
                <c:pt idx="172">
                  <c:v>0.88127490039840639</c:v>
                </c:pt>
                <c:pt idx="173">
                  <c:v>0.71122369446609512</c:v>
                </c:pt>
                <c:pt idx="174">
                  <c:v>0.73579658323400876</c:v>
                </c:pt>
                <c:pt idx="175">
                  <c:v>0.77506991610067921</c:v>
                </c:pt>
                <c:pt idx="176">
                  <c:v>0.83126550868486349</c:v>
                </c:pt>
                <c:pt idx="177">
                  <c:v>1.0433305012744265</c:v>
                </c:pt>
                <c:pt idx="178">
                  <c:v>1.6929238985313753</c:v>
                </c:pt>
                <c:pt idx="179">
                  <c:v>0.90956295975768064</c:v>
                </c:pt>
                <c:pt idx="180">
                  <c:v>0.67987567987567987</c:v>
                </c:pt>
                <c:pt idx="181">
                  <c:v>0.69009216589861755</c:v>
                </c:pt>
                <c:pt idx="182">
                  <c:v>0.67794316644113672</c:v>
                </c:pt>
                <c:pt idx="183">
                  <c:v>0.5546163849154746</c:v>
                </c:pt>
                <c:pt idx="184">
                  <c:v>0.82088442958008179</c:v>
                </c:pt>
                <c:pt idx="185">
                  <c:v>1.3541826554105909</c:v>
                </c:pt>
                <c:pt idx="186">
                  <c:v>0.61181575433911883</c:v>
                </c:pt>
                <c:pt idx="187">
                  <c:v>0.61298332742107131</c:v>
                </c:pt>
                <c:pt idx="188">
                  <c:v>0.57339449541284404</c:v>
                </c:pt>
                <c:pt idx="189">
                  <c:v>0.57970529135967852</c:v>
                </c:pt>
                <c:pt idx="190">
                  <c:v>0.64638052530429213</c:v>
                </c:pt>
                <c:pt idx="191">
                  <c:v>0.80644019815994339</c:v>
                </c:pt>
                <c:pt idx="192">
                  <c:v>1.4846125324434556</c:v>
                </c:pt>
                <c:pt idx="193">
                  <c:v>0.64097560975609758</c:v>
                </c:pt>
                <c:pt idx="194">
                  <c:v>0.49765904709446435</c:v>
                </c:pt>
                <c:pt idx="195">
                  <c:v>0.46260917030567683</c:v>
                </c:pt>
                <c:pt idx="196">
                  <c:v>0.49471401463811332</c:v>
                </c:pt>
                <c:pt idx="197">
                  <c:v>0.67678684376976594</c:v>
                </c:pt>
                <c:pt idx="198">
                  <c:v>0.69083717864205674</c:v>
                </c:pt>
                <c:pt idx="199">
                  <c:v>1.0159705159705159</c:v>
                </c:pt>
                <c:pt idx="200">
                  <c:v>0.59648581997533912</c:v>
                </c:pt>
                <c:pt idx="201">
                  <c:v>0.48205128205128206</c:v>
                </c:pt>
                <c:pt idx="202">
                  <c:v>0.58811230585424135</c:v>
                </c:pt>
                <c:pt idx="203">
                  <c:v>0.5146085997794928</c:v>
                </c:pt>
                <c:pt idx="204">
                  <c:v>0.59327925840092699</c:v>
                </c:pt>
                <c:pt idx="205">
                  <c:v>0.6563205417607223</c:v>
                </c:pt>
                <c:pt idx="206">
                  <c:v>1.43910360506658</c:v>
                </c:pt>
                <c:pt idx="207">
                  <c:v>0.8121500559910414</c:v>
                </c:pt>
                <c:pt idx="208">
                  <c:v>0.72107186358099873</c:v>
                </c:pt>
                <c:pt idx="209">
                  <c:v>0.67154046997389039</c:v>
                </c:pt>
                <c:pt idx="210">
                  <c:v>0.58610495195861045</c:v>
                </c:pt>
                <c:pt idx="211">
                  <c:v>0.68934406242379909</c:v>
                </c:pt>
                <c:pt idx="212">
                  <c:v>0.84354055927894611</c:v>
                </c:pt>
                <c:pt idx="213">
                  <c:v>1.7888107791446983</c:v>
                </c:pt>
                <c:pt idx="214">
                  <c:v>4.7995985279357649</c:v>
                </c:pt>
                <c:pt idx="215">
                  <c:v>1.2369391518131529</c:v>
                </c:pt>
                <c:pt idx="216">
                  <c:v>0.75607638888888884</c:v>
                </c:pt>
                <c:pt idx="217">
                  <c:v>0.54527885146327992</c:v>
                </c:pt>
                <c:pt idx="218">
                  <c:v>0.52152852529601723</c:v>
                </c:pt>
                <c:pt idx="219">
                  <c:v>0.60011108025548454</c:v>
                </c:pt>
                <c:pt idx="220">
                  <c:v>0.78894335511982572</c:v>
                </c:pt>
                <c:pt idx="221">
                  <c:v>0.64830633284241534</c:v>
                </c:pt>
                <c:pt idx="222">
                  <c:v>0.51405517959396152</c:v>
                </c:pt>
                <c:pt idx="223">
                  <c:v>0.53447368421052632</c:v>
                </c:pt>
                <c:pt idx="224">
                  <c:v>0.5425316455696203</c:v>
                </c:pt>
                <c:pt idx="225">
                  <c:v>0.64723267060720047</c:v>
                </c:pt>
                <c:pt idx="226">
                  <c:v>0.56162528216704288</c:v>
                </c:pt>
                <c:pt idx="227">
                  <c:v>0.85254961065059032</c:v>
                </c:pt>
                <c:pt idx="228">
                  <c:v>0.67104948601482195</c:v>
                </c:pt>
                <c:pt idx="229">
                  <c:v>0.54982973893303067</c:v>
                </c:pt>
                <c:pt idx="230">
                  <c:v>0.61507220216606495</c:v>
                </c:pt>
                <c:pt idx="231">
                  <c:v>0.69934333958724204</c:v>
                </c:pt>
                <c:pt idx="232">
                  <c:v>0.73037857802400741</c:v>
                </c:pt>
                <c:pt idx="233">
                  <c:v>0.85483509086829701</c:v>
                </c:pt>
                <c:pt idx="234">
                  <c:v>0.92826720466263168</c:v>
                </c:pt>
                <c:pt idx="235">
                  <c:v>0.8378114313629702</c:v>
                </c:pt>
                <c:pt idx="236">
                  <c:v>0.73245122224714065</c:v>
                </c:pt>
                <c:pt idx="237">
                  <c:v>0.76554583141409493</c:v>
                </c:pt>
                <c:pt idx="238">
                  <c:v>0.8907688479721324</c:v>
                </c:pt>
                <c:pt idx="239">
                  <c:v>0.93766033863519749</c:v>
                </c:pt>
                <c:pt idx="240">
                  <c:v>0.87451171875</c:v>
                </c:pt>
                <c:pt idx="241">
                  <c:v>1.0968162839248434</c:v>
                </c:pt>
                <c:pt idx="242">
                  <c:v>0.93196159122085043</c:v>
                </c:pt>
                <c:pt idx="243">
                  <c:v>0.92855194982274336</c:v>
                </c:pt>
                <c:pt idx="244">
                  <c:v>1.2173555981385162</c:v>
                </c:pt>
                <c:pt idx="245">
                  <c:v>0.88506625891946988</c:v>
                </c:pt>
                <c:pt idx="246">
                  <c:v>0.80509554140127393</c:v>
                </c:pt>
                <c:pt idx="247">
                  <c:v>0.99165769644779334</c:v>
                </c:pt>
                <c:pt idx="248">
                  <c:v>1.0442338072669826</c:v>
                </c:pt>
                <c:pt idx="249">
                  <c:v>1.0199018538713196</c:v>
                </c:pt>
                <c:pt idx="250">
                  <c:v>0.85696361355081552</c:v>
                </c:pt>
                <c:pt idx="251">
                  <c:v>1.023565289714444</c:v>
                </c:pt>
                <c:pt idx="252">
                  <c:v>0.99700354126940893</c:v>
                </c:pt>
                <c:pt idx="253">
                  <c:v>0.99276974416017794</c:v>
                </c:pt>
                <c:pt idx="254">
                  <c:v>1.0432445638895675</c:v>
                </c:pt>
                <c:pt idx="255">
                  <c:v>1.1136114160263446</c:v>
                </c:pt>
                <c:pt idx="256">
                  <c:v>1.0396698615548456</c:v>
                </c:pt>
                <c:pt idx="257">
                  <c:v>1.1023339317773788</c:v>
                </c:pt>
                <c:pt idx="258">
                  <c:v>1.2496651486739887</c:v>
                </c:pt>
                <c:pt idx="259">
                  <c:v>0.95125553914327921</c:v>
                </c:pt>
                <c:pt idx="260">
                  <c:v>0.84920283436669619</c:v>
                </c:pt>
                <c:pt idx="261">
                  <c:v>1.2726402450698833</c:v>
                </c:pt>
                <c:pt idx="262">
                  <c:v>1.6396443514644352</c:v>
                </c:pt>
                <c:pt idx="263">
                  <c:v>2.3206079247331282</c:v>
                </c:pt>
                <c:pt idx="264">
                  <c:v>2.9194392132245239</c:v>
                </c:pt>
                <c:pt idx="265">
                  <c:v>2.5860475352112675</c:v>
                </c:pt>
                <c:pt idx="266">
                  <c:v>1.7191989551589029</c:v>
                </c:pt>
                <c:pt idx="267">
                  <c:v>1.5474468551391629</c:v>
                </c:pt>
                <c:pt idx="268">
                  <c:v>1.4699239456095874</c:v>
                </c:pt>
                <c:pt idx="269">
                  <c:v>1.3400906272358692</c:v>
                </c:pt>
                <c:pt idx="270">
                  <c:v>1.1731088451505809</c:v>
                </c:pt>
                <c:pt idx="271">
                  <c:v>1.0818115412710008</c:v>
                </c:pt>
                <c:pt idx="272">
                  <c:v>1.1434540389972145</c:v>
                </c:pt>
                <c:pt idx="273">
                  <c:v>1.0178244972577697</c:v>
                </c:pt>
                <c:pt idx="274">
                  <c:v>0.95536374845869299</c:v>
                </c:pt>
                <c:pt idx="275">
                  <c:v>1.2419155764008887</c:v>
                </c:pt>
                <c:pt idx="276">
                  <c:v>1.4479824320614878</c:v>
                </c:pt>
                <c:pt idx="277">
                  <c:v>0.7052023121387283</c:v>
                </c:pt>
                <c:pt idx="278">
                  <c:v>0.53344587465710069</c:v>
                </c:pt>
                <c:pt idx="279">
                  <c:v>0.56088328075709781</c:v>
                </c:pt>
                <c:pt idx="280">
                  <c:v>0.5836375348937084</c:v>
                </c:pt>
                <c:pt idx="281">
                  <c:v>0.60545047793369944</c:v>
                </c:pt>
                <c:pt idx="282">
                  <c:v>0.77434679334916867</c:v>
                </c:pt>
                <c:pt idx="283">
                  <c:v>1.469607843137255</c:v>
                </c:pt>
                <c:pt idx="284">
                  <c:v>0.70827099807651206</c:v>
                </c:pt>
                <c:pt idx="285">
                  <c:v>0.61709650582362729</c:v>
                </c:pt>
                <c:pt idx="286">
                  <c:v>0.60587044534412959</c:v>
                </c:pt>
                <c:pt idx="287">
                  <c:v>0.60606060606060608</c:v>
                </c:pt>
                <c:pt idx="288">
                  <c:v>0.63464711274060492</c:v>
                </c:pt>
                <c:pt idx="289">
                  <c:v>0.78213197969543147</c:v>
                </c:pt>
                <c:pt idx="290">
                  <c:v>1.3991652021089631</c:v>
                </c:pt>
                <c:pt idx="291">
                  <c:v>0.70799925414879727</c:v>
                </c:pt>
                <c:pt idx="292">
                  <c:v>0.54648956356736245</c:v>
                </c:pt>
                <c:pt idx="293">
                  <c:v>0.60929582386860037</c:v>
                </c:pt>
                <c:pt idx="294">
                  <c:v>0.59613410879233664</c:v>
                </c:pt>
                <c:pt idx="295">
                  <c:v>0.68678601875532819</c:v>
                </c:pt>
                <c:pt idx="296">
                  <c:v>0.86708279787038733</c:v>
                </c:pt>
                <c:pt idx="297">
                  <c:v>1.5435356200527703</c:v>
                </c:pt>
                <c:pt idx="298">
                  <c:v>0.67619542619542616</c:v>
                </c:pt>
                <c:pt idx="299">
                  <c:v>0.52138364779874213</c:v>
                </c:pt>
                <c:pt idx="300">
                  <c:v>0.57475133894414687</c:v>
                </c:pt>
                <c:pt idx="301">
                  <c:v>0.54073729863692688</c:v>
                </c:pt>
                <c:pt idx="302">
                  <c:v>0.59824588398215106</c:v>
                </c:pt>
                <c:pt idx="303">
                  <c:v>0.82236104436969404</c:v>
                </c:pt>
                <c:pt idx="304">
                  <c:v>1.1538461538461537</c:v>
                </c:pt>
                <c:pt idx="305">
                  <c:v>0.58840290639692261</c:v>
                </c:pt>
                <c:pt idx="306">
                  <c:v>0.57516611295681064</c:v>
                </c:pt>
                <c:pt idx="307">
                  <c:v>0.61175847457627119</c:v>
                </c:pt>
                <c:pt idx="308">
                  <c:v>0.84727886373224581</c:v>
                </c:pt>
                <c:pt idx="309">
                  <c:v>2.2179654082201972</c:v>
                </c:pt>
                <c:pt idx="310">
                  <c:v>4.5275495892606692</c:v>
                </c:pt>
                <c:pt idx="311">
                  <c:v>1.2925466922674114</c:v>
                </c:pt>
                <c:pt idx="312">
                  <c:v>0.54555478980013783</c:v>
                </c:pt>
                <c:pt idx="313">
                  <c:v>0.52181327270143529</c:v>
                </c:pt>
                <c:pt idx="314">
                  <c:v>0.55527283008199035</c:v>
                </c:pt>
                <c:pt idx="315">
                  <c:v>0.63524346793349173</c:v>
                </c:pt>
                <c:pt idx="316">
                  <c:v>0.67978723404255315</c:v>
                </c:pt>
                <c:pt idx="317">
                  <c:v>0.80067243035542746</c:v>
                </c:pt>
                <c:pt idx="318">
                  <c:v>1.4880382775119618</c:v>
                </c:pt>
                <c:pt idx="319">
                  <c:v>0.73707533234859679</c:v>
                </c:pt>
                <c:pt idx="320">
                  <c:v>0.57367230134433644</c:v>
                </c:pt>
                <c:pt idx="321">
                  <c:v>0.61771653543307081</c:v>
                </c:pt>
                <c:pt idx="322">
                  <c:v>0.68849104859335042</c:v>
                </c:pt>
                <c:pt idx="323">
                  <c:v>0.87810537810537814</c:v>
                </c:pt>
                <c:pt idx="324">
                  <c:v>1.0796063106093501</c:v>
                </c:pt>
                <c:pt idx="325">
                  <c:v>1.6706149602466331</c:v>
                </c:pt>
                <c:pt idx="326">
                  <c:v>0.71655162285210749</c:v>
                </c:pt>
                <c:pt idx="327">
                  <c:v>0.55424012353622443</c:v>
                </c:pt>
                <c:pt idx="328">
                  <c:v>0.58546895640686925</c:v>
                </c:pt>
                <c:pt idx="329">
                  <c:v>0.64666034412681206</c:v>
                </c:pt>
                <c:pt idx="330">
                  <c:v>0.75210437710437705</c:v>
                </c:pt>
                <c:pt idx="331">
                  <c:v>0.7995912632520118</c:v>
                </c:pt>
                <c:pt idx="332">
                  <c:v>1.0817741724453749</c:v>
                </c:pt>
                <c:pt idx="333">
                  <c:v>2.65589417280643</c:v>
                </c:pt>
                <c:pt idx="334">
                  <c:v>5.6906347962382444</c:v>
                </c:pt>
                <c:pt idx="335">
                  <c:v>1.3102810028605081</c:v>
                </c:pt>
                <c:pt idx="336">
                  <c:v>0.90916309353660474</c:v>
                </c:pt>
                <c:pt idx="337">
                  <c:v>0.91861415263932011</c:v>
                </c:pt>
                <c:pt idx="338">
                  <c:v>1.2209448536015808</c:v>
                </c:pt>
                <c:pt idx="339">
                  <c:v>1.6604743083003952</c:v>
                </c:pt>
                <c:pt idx="340">
                  <c:v>0.82572463768115945</c:v>
                </c:pt>
                <c:pt idx="341">
                  <c:v>0.68511198945981555</c:v>
                </c:pt>
                <c:pt idx="342">
                  <c:v>0.75049407114624511</c:v>
                </c:pt>
                <c:pt idx="343">
                  <c:v>0.79409282700421946</c:v>
                </c:pt>
                <c:pt idx="344">
                  <c:v>0.812530996858985</c:v>
                </c:pt>
                <c:pt idx="345">
                  <c:v>0.98775292864749731</c:v>
                </c:pt>
                <c:pt idx="346">
                  <c:v>1.6936220941784224</c:v>
                </c:pt>
                <c:pt idx="347">
                  <c:v>0.86297015716051562</c:v>
                </c:pt>
                <c:pt idx="348">
                  <c:v>0.73318614130434778</c:v>
                </c:pt>
                <c:pt idx="349">
                  <c:v>0.74046679815910588</c:v>
                </c:pt>
                <c:pt idx="350">
                  <c:v>0.68186003683241247</c:v>
                </c:pt>
                <c:pt idx="351">
                  <c:v>0.83856430065990661</c:v>
                </c:pt>
                <c:pt idx="352">
                  <c:v>0.94669545001660582</c:v>
                </c:pt>
                <c:pt idx="353">
                  <c:v>1.8513334594287876</c:v>
                </c:pt>
                <c:pt idx="354">
                  <c:v>0.90077103586992957</c:v>
                </c:pt>
                <c:pt idx="355">
                  <c:v>0.65883788317828273</c:v>
                </c:pt>
                <c:pt idx="356">
                  <c:v>0.65716829919857522</c:v>
                </c:pt>
                <c:pt idx="357">
                  <c:v>0.69858641130870958</c:v>
                </c:pt>
                <c:pt idx="358">
                  <c:v>0.76521739130434785</c:v>
                </c:pt>
                <c:pt idx="359">
                  <c:v>0.97668731659602215</c:v>
                </c:pt>
                <c:pt idx="360">
                  <c:v>1.5368700265251989</c:v>
                </c:pt>
                <c:pt idx="361">
                  <c:v>0.72079549013466959</c:v>
                </c:pt>
                <c:pt idx="362">
                  <c:v>0.6212678335049272</c:v>
                </c:pt>
                <c:pt idx="363">
                  <c:v>0.54446914952751524</c:v>
                </c:pt>
                <c:pt idx="364">
                  <c:v>0.59674078165999167</c:v>
                </c:pt>
                <c:pt idx="365">
                  <c:v>0.56329373207701761</c:v>
                </c:pt>
                <c:pt idx="366">
                  <c:v>0.74326986211424817</c:v>
                </c:pt>
                <c:pt idx="367">
                  <c:v>1.3754693366708386</c:v>
                </c:pt>
                <c:pt idx="368">
                  <c:v>0.62438345769571268</c:v>
                </c:pt>
                <c:pt idx="369">
                  <c:v>0.56153846153846154</c:v>
                </c:pt>
                <c:pt idx="370">
                  <c:v>0.58586227909811095</c:v>
                </c:pt>
                <c:pt idx="371">
                  <c:v>0.62837115361767848</c:v>
                </c:pt>
                <c:pt idx="372">
                  <c:v>0.68875765529308841</c:v>
                </c:pt>
                <c:pt idx="373">
                  <c:v>0.69977403451109288</c:v>
                </c:pt>
                <c:pt idx="374">
                  <c:v>0.95795655821758185</c:v>
                </c:pt>
                <c:pt idx="375">
                  <c:v>0.47996213316503628</c:v>
                </c:pt>
                <c:pt idx="376">
                  <c:v>0.44757861408937183</c:v>
                </c:pt>
                <c:pt idx="377">
                  <c:v>0.48640393354689709</c:v>
                </c:pt>
                <c:pt idx="378">
                  <c:v>0.5849518161601186</c:v>
                </c:pt>
                <c:pt idx="379">
                  <c:v>0.74639855942376954</c:v>
                </c:pt>
                <c:pt idx="380">
                  <c:v>0.81512011304757415</c:v>
                </c:pt>
                <c:pt idx="381">
                  <c:v>1.5489617163664993</c:v>
                </c:pt>
                <c:pt idx="382">
                  <c:v>2.7306762014933219</c:v>
                </c:pt>
                <c:pt idx="383">
                  <c:v>0.95462608533283544</c:v>
                </c:pt>
                <c:pt idx="384">
                  <c:v>0.77453250222617986</c:v>
                </c:pt>
                <c:pt idx="385">
                  <c:v>0.73577857021565629</c:v>
                </c:pt>
                <c:pt idx="386">
                  <c:v>0.84414973664409332</c:v>
                </c:pt>
                <c:pt idx="387">
                  <c:v>0.83926391888085627</c:v>
                </c:pt>
                <c:pt idx="388">
                  <c:v>1.099598547122921</c:v>
                </c:pt>
                <c:pt idx="389">
                  <c:v>0.72379070205157159</c:v>
                </c:pt>
                <c:pt idx="390">
                  <c:v>0.65695997115037863</c:v>
                </c:pt>
                <c:pt idx="391">
                  <c:v>0.6262263489838823</c:v>
                </c:pt>
                <c:pt idx="392">
                  <c:v>0.6271594684385382</c:v>
                </c:pt>
                <c:pt idx="393">
                  <c:v>0.68551001745781026</c:v>
                </c:pt>
                <c:pt idx="394">
                  <c:v>0.78489300542957519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7-45A6-A983-DEFE3B93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9120"/>
        <c:axId val="394375512"/>
      </c:lineChart>
      <c:dateAx>
        <c:axId val="39437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75512"/>
        <c:crosses val="autoZero"/>
        <c:auto val="1"/>
        <c:lblOffset val="100"/>
        <c:baseTimeUnit val="days"/>
      </c:dateAx>
      <c:valAx>
        <c:axId val="394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'--订单指标1'!$C$1</c:f>
              <c:strCache>
                <c:ptCount val="1"/>
                <c:pt idx="0">
                  <c:v>宫格支付直接订单（有效口径）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3"/>
              <c:layout>
                <c:manualLayout>
                  <c:x val="-1.3888888888888888E-2"/>
                  <c:y val="-0.1157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06-4DCF-BCFF-29BBD86D0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'--订单指标1'!$A$2:$A$396</c:f>
              <c:numCache>
                <c:formatCode>m/d/yyyy</c:formatCode>
                <c:ptCount val="3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</c:numCache>
            </c:numRef>
          </c:cat>
          <c:val>
            <c:numRef>
              <c:f>'--订单指标1'!$C$2:$C$396</c:f>
              <c:numCache>
                <c:formatCode>General</c:formatCode>
                <c:ptCount val="395"/>
                <c:pt idx="0">
                  <c:v>1063</c:v>
                </c:pt>
                <c:pt idx="1">
                  <c:v>1162</c:v>
                </c:pt>
                <c:pt idx="2">
                  <c:v>1142</c:v>
                </c:pt>
                <c:pt idx="3">
                  <c:v>1073</c:v>
                </c:pt>
                <c:pt idx="4">
                  <c:v>1071</c:v>
                </c:pt>
                <c:pt idx="5">
                  <c:v>1158</c:v>
                </c:pt>
                <c:pt idx="6">
                  <c:v>1177</c:v>
                </c:pt>
                <c:pt idx="7">
                  <c:v>1201</c:v>
                </c:pt>
                <c:pt idx="8">
                  <c:v>1378</c:v>
                </c:pt>
                <c:pt idx="9">
                  <c:v>1613</c:v>
                </c:pt>
                <c:pt idx="10">
                  <c:v>1505</c:v>
                </c:pt>
                <c:pt idx="11">
                  <c:v>1747</c:v>
                </c:pt>
                <c:pt idx="12">
                  <c:v>1797</c:v>
                </c:pt>
                <c:pt idx="13">
                  <c:v>1784</c:v>
                </c:pt>
                <c:pt idx="14">
                  <c:v>2001</c:v>
                </c:pt>
                <c:pt idx="15">
                  <c:v>2087</c:v>
                </c:pt>
                <c:pt idx="16">
                  <c:v>1903</c:v>
                </c:pt>
                <c:pt idx="17">
                  <c:v>1707</c:v>
                </c:pt>
                <c:pt idx="18">
                  <c:v>1712</c:v>
                </c:pt>
                <c:pt idx="19">
                  <c:v>1717</c:v>
                </c:pt>
                <c:pt idx="20">
                  <c:v>1667</c:v>
                </c:pt>
                <c:pt idx="21">
                  <c:v>1569</c:v>
                </c:pt>
                <c:pt idx="22">
                  <c:v>1577</c:v>
                </c:pt>
                <c:pt idx="23">
                  <c:v>1592</c:v>
                </c:pt>
                <c:pt idx="24">
                  <c:v>1529</c:v>
                </c:pt>
                <c:pt idx="25">
                  <c:v>1556</c:v>
                </c:pt>
                <c:pt idx="26">
                  <c:v>1687</c:v>
                </c:pt>
                <c:pt idx="27">
                  <c:v>1767</c:v>
                </c:pt>
                <c:pt idx="28">
                  <c:v>1849</c:v>
                </c:pt>
                <c:pt idx="29">
                  <c:v>1991</c:v>
                </c:pt>
                <c:pt idx="30">
                  <c:v>2153</c:v>
                </c:pt>
                <c:pt idx="31">
                  <c:v>1897</c:v>
                </c:pt>
                <c:pt idx="32">
                  <c:v>2137</c:v>
                </c:pt>
                <c:pt idx="33">
                  <c:v>2096</c:v>
                </c:pt>
                <c:pt idx="34">
                  <c:v>2249</c:v>
                </c:pt>
                <c:pt idx="35">
                  <c:v>2384</c:v>
                </c:pt>
                <c:pt idx="36">
                  <c:v>2486</c:v>
                </c:pt>
                <c:pt idx="37">
                  <c:v>2389</c:v>
                </c:pt>
                <c:pt idx="38">
                  <c:v>2289</c:v>
                </c:pt>
                <c:pt idx="39">
                  <c:v>2469</c:v>
                </c:pt>
                <c:pt idx="40">
                  <c:v>2478</c:v>
                </c:pt>
                <c:pt idx="41">
                  <c:v>2489</c:v>
                </c:pt>
                <c:pt idx="42">
                  <c:v>2554</c:v>
                </c:pt>
                <c:pt idx="43">
                  <c:v>2500</c:v>
                </c:pt>
                <c:pt idx="44">
                  <c:v>2587</c:v>
                </c:pt>
                <c:pt idx="45">
                  <c:v>2332</c:v>
                </c:pt>
                <c:pt idx="46">
                  <c:v>2494</c:v>
                </c:pt>
                <c:pt idx="47">
                  <c:v>2580</c:v>
                </c:pt>
                <c:pt idx="48">
                  <c:v>2840</c:v>
                </c:pt>
                <c:pt idx="49">
                  <c:v>2989</c:v>
                </c:pt>
                <c:pt idx="50">
                  <c:v>3015</c:v>
                </c:pt>
                <c:pt idx="51">
                  <c:v>2912</c:v>
                </c:pt>
                <c:pt idx="52">
                  <c:v>2703</c:v>
                </c:pt>
                <c:pt idx="53">
                  <c:v>2813</c:v>
                </c:pt>
                <c:pt idx="54">
                  <c:v>2814</c:v>
                </c:pt>
                <c:pt idx="55">
                  <c:v>2929</c:v>
                </c:pt>
                <c:pt idx="56">
                  <c:v>3033</c:v>
                </c:pt>
                <c:pt idx="57">
                  <c:v>3191</c:v>
                </c:pt>
                <c:pt idx="58">
                  <c:v>3339</c:v>
                </c:pt>
                <c:pt idx="59">
                  <c:v>3028</c:v>
                </c:pt>
                <c:pt idx="60">
                  <c:v>3134</c:v>
                </c:pt>
                <c:pt idx="61">
                  <c:v>3442</c:v>
                </c:pt>
                <c:pt idx="62">
                  <c:v>3688</c:v>
                </c:pt>
                <c:pt idx="63">
                  <c:v>3922</c:v>
                </c:pt>
                <c:pt idx="64">
                  <c:v>4043</c:v>
                </c:pt>
                <c:pt idx="65">
                  <c:v>4079</c:v>
                </c:pt>
                <c:pt idx="66">
                  <c:v>3658</c:v>
                </c:pt>
                <c:pt idx="67">
                  <c:v>3647</c:v>
                </c:pt>
                <c:pt idx="68">
                  <c:v>3858</c:v>
                </c:pt>
                <c:pt idx="69">
                  <c:v>3736</c:v>
                </c:pt>
                <c:pt idx="70">
                  <c:v>3802</c:v>
                </c:pt>
                <c:pt idx="71">
                  <c:v>3853</c:v>
                </c:pt>
                <c:pt idx="72">
                  <c:v>3846</c:v>
                </c:pt>
                <c:pt idx="73">
                  <c:v>3044</c:v>
                </c:pt>
                <c:pt idx="74">
                  <c:v>3386</c:v>
                </c:pt>
                <c:pt idx="75">
                  <c:v>3311</c:v>
                </c:pt>
                <c:pt idx="76">
                  <c:v>3277</c:v>
                </c:pt>
                <c:pt idx="77">
                  <c:v>3215</c:v>
                </c:pt>
                <c:pt idx="78">
                  <c:v>3059</c:v>
                </c:pt>
                <c:pt idx="79">
                  <c:v>2995</c:v>
                </c:pt>
                <c:pt idx="80">
                  <c:v>2364</c:v>
                </c:pt>
                <c:pt idx="81">
                  <c:v>2322</c:v>
                </c:pt>
                <c:pt idx="82">
                  <c:v>2338</c:v>
                </c:pt>
                <c:pt idx="83">
                  <c:v>2367</c:v>
                </c:pt>
                <c:pt idx="84">
                  <c:v>2395</c:v>
                </c:pt>
                <c:pt idx="85">
                  <c:v>2219</c:v>
                </c:pt>
                <c:pt idx="86">
                  <c:v>1932</c:v>
                </c:pt>
                <c:pt idx="87">
                  <c:v>1608</c:v>
                </c:pt>
                <c:pt idx="88">
                  <c:v>1454</c:v>
                </c:pt>
                <c:pt idx="89">
                  <c:v>1582</c:v>
                </c:pt>
                <c:pt idx="90">
                  <c:v>1625</c:v>
                </c:pt>
                <c:pt idx="91">
                  <c:v>1616</c:v>
                </c:pt>
                <c:pt idx="92">
                  <c:v>1744</c:v>
                </c:pt>
                <c:pt idx="93">
                  <c:v>1899</c:v>
                </c:pt>
                <c:pt idx="94">
                  <c:v>1772</c:v>
                </c:pt>
                <c:pt idx="95">
                  <c:v>1847</c:v>
                </c:pt>
                <c:pt idx="96">
                  <c:v>2092</c:v>
                </c:pt>
                <c:pt idx="97">
                  <c:v>2155</c:v>
                </c:pt>
                <c:pt idx="98">
                  <c:v>2222</c:v>
                </c:pt>
                <c:pt idx="99">
                  <c:v>2303</c:v>
                </c:pt>
                <c:pt idx="100">
                  <c:v>2212</c:v>
                </c:pt>
                <c:pt idx="101">
                  <c:v>2074</c:v>
                </c:pt>
                <c:pt idx="102">
                  <c:v>2148</c:v>
                </c:pt>
                <c:pt idx="103">
                  <c:v>2294</c:v>
                </c:pt>
                <c:pt idx="104">
                  <c:v>2164</c:v>
                </c:pt>
                <c:pt idx="105">
                  <c:v>2246</c:v>
                </c:pt>
                <c:pt idx="106">
                  <c:v>2185</c:v>
                </c:pt>
                <c:pt idx="107">
                  <c:v>2284</c:v>
                </c:pt>
                <c:pt idx="108">
                  <c:v>2160</c:v>
                </c:pt>
                <c:pt idx="109">
                  <c:v>2192</c:v>
                </c:pt>
                <c:pt idx="110">
                  <c:v>2336</c:v>
                </c:pt>
                <c:pt idx="111">
                  <c:v>2351</c:v>
                </c:pt>
                <c:pt idx="112">
                  <c:v>2294</c:v>
                </c:pt>
                <c:pt idx="113">
                  <c:v>1976</c:v>
                </c:pt>
                <c:pt idx="114">
                  <c:v>1909</c:v>
                </c:pt>
                <c:pt idx="115">
                  <c:v>1854</c:v>
                </c:pt>
                <c:pt idx="116">
                  <c:v>1956</c:v>
                </c:pt>
                <c:pt idx="117">
                  <c:v>2276</c:v>
                </c:pt>
                <c:pt idx="118">
                  <c:v>2214</c:v>
                </c:pt>
                <c:pt idx="119">
                  <c:v>2292</c:v>
                </c:pt>
                <c:pt idx="120">
                  <c:v>2660</c:v>
                </c:pt>
                <c:pt idx="121">
                  <c:v>2945</c:v>
                </c:pt>
                <c:pt idx="122">
                  <c:v>3772</c:v>
                </c:pt>
                <c:pt idx="123">
                  <c:v>3695</c:v>
                </c:pt>
                <c:pt idx="124">
                  <c:v>3152</c:v>
                </c:pt>
                <c:pt idx="125">
                  <c:v>2510</c:v>
                </c:pt>
                <c:pt idx="126">
                  <c:v>2395</c:v>
                </c:pt>
                <c:pt idx="127">
                  <c:v>1963</c:v>
                </c:pt>
                <c:pt idx="128">
                  <c:v>1413</c:v>
                </c:pt>
                <c:pt idx="129">
                  <c:v>1172</c:v>
                </c:pt>
                <c:pt idx="130">
                  <c:v>1310</c:v>
                </c:pt>
                <c:pt idx="131">
                  <c:v>1389</c:v>
                </c:pt>
                <c:pt idx="132">
                  <c:v>1521</c:v>
                </c:pt>
                <c:pt idx="133">
                  <c:v>1532</c:v>
                </c:pt>
                <c:pt idx="134">
                  <c:v>1539</c:v>
                </c:pt>
                <c:pt idx="135">
                  <c:v>1493</c:v>
                </c:pt>
                <c:pt idx="136">
                  <c:v>1292</c:v>
                </c:pt>
                <c:pt idx="137">
                  <c:v>1406</c:v>
                </c:pt>
                <c:pt idx="138">
                  <c:v>1529</c:v>
                </c:pt>
                <c:pt idx="139">
                  <c:v>1520</c:v>
                </c:pt>
                <c:pt idx="140">
                  <c:v>1669</c:v>
                </c:pt>
                <c:pt idx="141">
                  <c:v>1610</c:v>
                </c:pt>
                <c:pt idx="142">
                  <c:v>1556</c:v>
                </c:pt>
                <c:pt idx="143">
                  <c:v>1239</c:v>
                </c:pt>
                <c:pt idx="144">
                  <c:v>1467</c:v>
                </c:pt>
                <c:pt idx="145">
                  <c:v>1562</c:v>
                </c:pt>
                <c:pt idx="146">
                  <c:v>1498</c:v>
                </c:pt>
                <c:pt idx="147">
                  <c:v>1641</c:v>
                </c:pt>
                <c:pt idx="148">
                  <c:v>1631</c:v>
                </c:pt>
                <c:pt idx="149">
                  <c:v>1505</c:v>
                </c:pt>
                <c:pt idx="150">
                  <c:v>1151</c:v>
                </c:pt>
                <c:pt idx="151">
                  <c:v>1248</c:v>
                </c:pt>
                <c:pt idx="152">
                  <c:v>1528</c:v>
                </c:pt>
                <c:pt idx="153">
                  <c:v>1586</c:v>
                </c:pt>
                <c:pt idx="154">
                  <c:v>1779</c:v>
                </c:pt>
                <c:pt idx="155">
                  <c:v>1811</c:v>
                </c:pt>
                <c:pt idx="156">
                  <c:v>1713</c:v>
                </c:pt>
                <c:pt idx="157">
                  <c:v>1377</c:v>
                </c:pt>
                <c:pt idx="158">
                  <c:v>1537</c:v>
                </c:pt>
                <c:pt idx="159">
                  <c:v>1623</c:v>
                </c:pt>
                <c:pt idx="160">
                  <c:v>1625</c:v>
                </c:pt>
                <c:pt idx="161">
                  <c:v>1734</c:v>
                </c:pt>
                <c:pt idx="162">
                  <c:v>1626</c:v>
                </c:pt>
                <c:pt idx="163">
                  <c:v>1588</c:v>
                </c:pt>
                <c:pt idx="164">
                  <c:v>1325</c:v>
                </c:pt>
                <c:pt idx="165">
                  <c:v>1284</c:v>
                </c:pt>
                <c:pt idx="166">
                  <c:v>1301</c:v>
                </c:pt>
                <c:pt idx="167">
                  <c:v>1390</c:v>
                </c:pt>
                <c:pt idx="168">
                  <c:v>1562</c:v>
                </c:pt>
                <c:pt idx="169">
                  <c:v>1587</c:v>
                </c:pt>
                <c:pt idx="170">
                  <c:v>1398</c:v>
                </c:pt>
                <c:pt idx="171">
                  <c:v>1119</c:v>
                </c:pt>
                <c:pt idx="172">
                  <c:v>1292</c:v>
                </c:pt>
                <c:pt idx="173">
                  <c:v>1335</c:v>
                </c:pt>
                <c:pt idx="174">
                  <c:v>1380</c:v>
                </c:pt>
                <c:pt idx="175">
                  <c:v>1459</c:v>
                </c:pt>
                <c:pt idx="176">
                  <c:v>1445</c:v>
                </c:pt>
                <c:pt idx="177">
                  <c:v>1438</c:v>
                </c:pt>
                <c:pt idx="178">
                  <c:v>1131</c:v>
                </c:pt>
                <c:pt idx="179">
                  <c:v>1239</c:v>
                </c:pt>
                <c:pt idx="180">
                  <c:v>1406</c:v>
                </c:pt>
                <c:pt idx="181">
                  <c:v>1457</c:v>
                </c:pt>
                <c:pt idx="182">
                  <c:v>1587</c:v>
                </c:pt>
                <c:pt idx="183">
                  <c:v>1738</c:v>
                </c:pt>
                <c:pt idx="184">
                  <c:v>1555</c:v>
                </c:pt>
                <c:pt idx="185">
                  <c:v>1401</c:v>
                </c:pt>
                <c:pt idx="186">
                  <c:v>1607</c:v>
                </c:pt>
                <c:pt idx="187">
                  <c:v>1584</c:v>
                </c:pt>
                <c:pt idx="188">
                  <c:v>1673</c:v>
                </c:pt>
                <c:pt idx="189">
                  <c:v>1717</c:v>
                </c:pt>
                <c:pt idx="190">
                  <c:v>1755</c:v>
                </c:pt>
                <c:pt idx="191">
                  <c:v>1596</c:v>
                </c:pt>
                <c:pt idx="192">
                  <c:v>1356</c:v>
                </c:pt>
                <c:pt idx="193">
                  <c:v>1546</c:v>
                </c:pt>
                <c:pt idx="194">
                  <c:v>1820</c:v>
                </c:pt>
                <c:pt idx="195">
                  <c:v>1924</c:v>
                </c:pt>
                <c:pt idx="196">
                  <c:v>1913</c:v>
                </c:pt>
                <c:pt idx="197">
                  <c:v>1764</c:v>
                </c:pt>
                <c:pt idx="198">
                  <c:v>1713</c:v>
                </c:pt>
                <c:pt idx="199">
                  <c:v>1676</c:v>
                </c:pt>
                <c:pt idx="200">
                  <c:v>1740</c:v>
                </c:pt>
                <c:pt idx="201">
                  <c:v>1836</c:v>
                </c:pt>
                <c:pt idx="202">
                  <c:v>1878</c:v>
                </c:pt>
                <c:pt idx="203">
                  <c:v>1894</c:v>
                </c:pt>
                <c:pt idx="204">
                  <c:v>2009</c:v>
                </c:pt>
                <c:pt idx="205">
                  <c:v>1980</c:v>
                </c:pt>
                <c:pt idx="206">
                  <c:v>1746</c:v>
                </c:pt>
                <c:pt idx="207">
                  <c:v>1959</c:v>
                </c:pt>
                <c:pt idx="208">
                  <c:v>2192</c:v>
                </c:pt>
                <c:pt idx="209">
                  <c:v>2182</c:v>
                </c:pt>
                <c:pt idx="210">
                  <c:v>2393</c:v>
                </c:pt>
                <c:pt idx="211">
                  <c:v>2526</c:v>
                </c:pt>
                <c:pt idx="212">
                  <c:v>2751</c:v>
                </c:pt>
                <c:pt idx="213">
                  <c:v>2108</c:v>
                </c:pt>
                <c:pt idx="214">
                  <c:v>1515</c:v>
                </c:pt>
                <c:pt idx="215">
                  <c:v>1583</c:v>
                </c:pt>
                <c:pt idx="216">
                  <c:v>1688</c:v>
                </c:pt>
                <c:pt idx="217">
                  <c:v>1772</c:v>
                </c:pt>
                <c:pt idx="218">
                  <c:v>1778</c:v>
                </c:pt>
                <c:pt idx="219">
                  <c:v>1723</c:v>
                </c:pt>
                <c:pt idx="220">
                  <c:v>1733</c:v>
                </c:pt>
                <c:pt idx="221">
                  <c:v>1619</c:v>
                </c:pt>
                <c:pt idx="222">
                  <c:v>1787</c:v>
                </c:pt>
                <c:pt idx="223">
                  <c:v>1879</c:v>
                </c:pt>
                <c:pt idx="224">
                  <c:v>1956</c:v>
                </c:pt>
                <c:pt idx="225">
                  <c:v>1912</c:v>
                </c:pt>
                <c:pt idx="226">
                  <c:v>2139</c:v>
                </c:pt>
                <c:pt idx="227">
                  <c:v>1914</c:v>
                </c:pt>
                <c:pt idx="228">
                  <c:v>1983</c:v>
                </c:pt>
                <c:pt idx="229">
                  <c:v>2175</c:v>
                </c:pt>
                <c:pt idx="230">
                  <c:v>2242</c:v>
                </c:pt>
                <c:pt idx="231">
                  <c:v>2250</c:v>
                </c:pt>
                <c:pt idx="232">
                  <c:v>2276</c:v>
                </c:pt>
                <c:pt idx="233">
                  <c:v>2213</c:v>
                </c:pt>
                <c:pt idx="234">
                  <c:v>2237</c:v>
                </c:pt>
                <c:pt idx="235">
                  <c:v>2086</c:v>
                </c:pt>
                <c:pt idx="236">
                  <c:v>2197</c:v>
                </c:pt>
                <c:pt idx="237">
                  <c:v>2149</c:v>
                </c:pt>
                <c:pt idx="238">
                  <c:v>2090</c:v>
                </c:pt>
                <c:pt idx="239">
                  <c:v>2086</c:v>
                </c:pt>
                <c:pt idx="240">
                  <c:v>2115</c:v>
                </c:pt>
                <c:pt idx="241">
                  <c:v>1991</c:v>
                </c:pt>
                <c:pt idx="242">
                  <c:v>1830</c:v>
                </c:pt>
                <c:pt idx="243">
                  <c:v>1920</c:v>
                </c:pt>
                <c:pt idx="244">
                  <c:v>1893</c:v>
                </c:pt>
                <c:pt idx="245">
                  <c:v>2063</c:v>
                </c:pt>
                <c:pt idx="246">
                  <c:v>2095</c:v>
                </c:pt>
                <c:pt idx="247">
                  <c:v>2023</c:v>
                </c:pt>
                <c:pt idx="248">
                  <c:v>1996</c:v>
                </c:pt>
                <c:pt idx="249">
                  <c:v>1958</c:v>
                </c:pt>
                <c:pt idx="250">
                  <c:v>2071</c:v>
                </c:pt>
                <c:pt idx="251">
                  <c:v>2024</c:v>
                </c:pt>
                <c:pt idx="252">
                  <c:v>2012</c:v>
                </c:pt>
                <c:pt idx="253">
                  <c:v>2066</c:v>
                </c:pt>
                <c:pt idx="254">
                  <c:v>2185</c:v>
                </c:pt>
                <c:pt idx="255">
                  <c:v>2053</c:v>
                </c:pt>
                <c:pt idx="256">
                  <c:v>2101</c:v>
                </c:pt>
                <c:pt idx="257">
                  <c:v>2183</c:v>
                </c:pt>
                <c:pt idx="258">
                  <c:v>2079</c:v>
                </c:pt>
                <c:pt idx="259">
                  <c:v>1977</c:v>
                </c:pt>
                <c:pt idx="260">
                  <c:v>2837</c:v>
                </c:pt>
                <c:pt idx="261">
                  <c:v>3498</c:v>
                </c:pt>
                <c:pt idx="262">
                  <c:v>3909</c:v>
                </c:pt>
                <c:pt idx="263">
                  <c:v>3743</c:v>
                </c:pt>
                <c:pt idx="264">
                  <c:v>3138</c:v>
                </c:pt>
                <c:pt idx="265">
                  <c:v>2832</c:v>
                </c:pt>
                <c:pt idx="266">
                  <c:v>2782</c:v>
                </c:pt>
                <c:pt idx="267">
                  <c:v>2843</c:v>
                </c:pt>
                <c:pt idx="268">
                  <c:v>2619</c:v>
                </c:pt>
                <c:pt idx="269">
                  <c:v>2511</c:v>
                </c:pt>
                <c:pt idx="270">
                  <c:v>2523</c:v>
                </c:pt>
                <c:pt idx="271">
                  <c:v>2409</c:v>
                </c:pt>
                <c:pt idx="272">
                  <c:v>2503</c:v>
                </c:pt>
                <c:pt idx="273">
                  <c:v>2578</c:v>
                </c:pt>
                <c:pt idx="274">
                  <c:v>2400</c:v>
                </c:pt>
                <c:pt idx="275">
                  <c:v>2443</c:v>
                </c:pt>
                <c:pt idx="276">
                  <c:v>2051</c:v>
                </c:pt>
                <c:pt idx="277">
                  <c:v>2346</c:v>
                </c:pt>
                <c:pt idx="278">
                  <c:v>2660</c:v>
                </c:pt>
                <c:pt idx="279">
                  <c:v>2615</c:v>
                </c:pt>
                <c:pt idx="280">
                  <c:v>2666</c:v>
                </c:pt>
                <c:pt idx="281">
                  <c:v>2933</c:v>
                </c:pt>
                <c:pt idx="282">
                  <c:v>2822</c:v>
                </c:pt>
                <c:pt idx="283">
                  <c:v>2400</c:v>
                </c:pt>
                <c:pt idx="284">
                  <c:v>2693</c:v>
                </c:pt>
                <c:pt idx="285">
                  <c:v>2673</c:v>
                </c:pt>
                <c:pt idx="286">
                  <c:v>2798</c:v>
                </c:pt>
                <c:pt idx="287">
                  <c:v>3105</c:v>
                </c:pt>
                <c:pt idx="288">
                  <c:v>3218</c:v>
                </c:pt>
                <c:pt idx="289">
                  <c:v>2995</c:v>
                </c:pt>
                <c:pt idx="290">
                  <c:v>2598</c:v>
                </c:pt>
                <c:pt idx="291">
                  <c:v>2990</c:v>
                </c:pt>
                <c:pt idx="292">
                  <c:v>3309</c:v>
                </c:pt>
                <c:pt idx="293">
                  <c:v>3321</c:v>
                </c:pt>
                <c:pt idx="294">
                  <c:v>3495</c:v>
                </c:pt>
                <c:pt idx="295">
                  <c:v>3577</c:v>
                </c:pt>
                <c:pt idx="296">
                  <c:v>3389</c:v>
                </c:pt>
                <c:pt idx="297">
                  <c:v>2846</c:v>
                </c:pt>
                <c:pt idx="298">
                  <c:v>3277</c:v>
                </c:pt>
                <c:pt idx="299">
                  <c:v>3713</c:v>
                </c:pt>
                <c:pt idx="300">
                  <c:v>3839</c:v>
                </c:pt>
                <c:pt idx="301">
                  <c:v>3905</c:v>
                </c:pt>
                <c:pt idx="302">
                  <c:v>3970</c:v>
                </c:pt>
                <c:pt idx="303">
                  <c:v>3884</c:v>
                </c:pt>
                <c:pt idx="304">
                  <c:v>3738</c:v>
                </c:pt>
                <c:pt idx="305">
                  <c:v>4220</c:v>
                </c:pt>
                <c:pt idx="306">
                  <c:v>4438</c:v>
                </c:pt>
                <c:pt idx="307">
                  <c:v>4821</c:v>
                </c:pt>
                <c:pt idx="308">
                  <c:v>4681</c:v>
                </c:pt>
                <c:pt idx="309">
                  <c:v>3459</c:v>
                </c:pt>
                <c:pt idx="310">
                  <c:v>2904</c:v>
                </c:pt>
                <c:pt idx="311">
                  <c:v>3251</c:v>
                </c:pt>
                <c:pt idx="312">
                  <c:v>3818</c:v>
                </c:pt>
                <c:pt idx="313">
                  <c:v>4075</c:v>
                </c:pt>
                <c:pt idx="314">
                  <c:v>4041</c:v>
                </c:pt>
                <c:pt idx="315">
                  <c:v>3901</c:v>
                </c:pt>
                <c:pt idx="316">
                  <c:v>3985</c:v>
                </c:pt>
                <c:pt idx="317">
                  <c:v>3801</c:v>
                </c:pt>
                <c:pt idx="318">
                  <c:v>3460</c:v>
                </c:pt>
                <c:pt idx="319">
                  <c:v>3923</c:v>
                </c:pt>
                <c:pt idx="320">
                  <c:v>4370</c:v>
                </c:pt>
                <c:pt idx="321">
                  <c:v>4545</c:v>
                </c:pt>
                <c:pt idx="322">
                  <c:v>4757</c:v>
                </c:pt>
                <c:pt idx="323">
                  <c:v>4671</c:v>
                </c:pt>
                <c:pt idx="324">
                  <c:v>4336</c:v>
                </c:pt>
                <c:pt idx="325">
                  <c:v>3669</c:v>
                </c:pt>
                <c:pt idx="326">
                  <c:v>4088</c:v>
                </c:pt>
                <c:pt idx="327">
                  <c:v>4693</c:v>
                </c:pt>
                <c:pt idx="328">
                  <c:v>4690</c:v>
                </c:pt>
                <c:pt idx="329">
                  <c:v>4593</c:v>
                </c:pt>
                <c:pt idx="330">
                  <c:v>4663</c:v>
                </c:pt>
                <c:pt idx="331">
                  <c:v>5230</c:v>
                </c:pt>
                <c:pt idx="332">
                  <c:v>5438</c:v>
                </c:pt>
                <c:pt idx="333">
                  <c:v>4173</c:v>
                </c:pt>
                <c:pt idx="334">
                  <c:v>3158</c:v>
                </c:pt>
                <c:pt idx="335">
                  <c:v>3573</c:v>
                </c:pt>
                <c:pt idx="336">
                  <c:v>3882</c:v>
                </c:pt>
                <c:pt idx="337">
                  <c:v>3837</c:v>
                </c:pt>
                <c:pt idx="338">
                  <c:v>3446</c:v>
                </c:pt>
                <c:pt idx="339">
                  <c:v>3015</c:v>
                </c:pt>
                <c:pt idx="340">
                  <c:v>3255</c:v>
                </c:pt>
                <c:pt idx="341">
                  <c:v>3581</c:v>
                </c:pt>
                <c:pt idx="342">
                  <c:v>3674</c:v>
                </c:pt>
                <c:pt idx="343">
                  <c:v>3613</c:v>
                </c:pt>
                <c:pt idx="344">
                  <c:v>3767</c:v>
                </c:pt>
                <c:pt idx="345">
                  <c:v>3571</c:v>
                </c:pt>
                <c:pt idx="346">
                  <c:v>2949</c:v>
                </c:pt>
                <c:pt idx="347">
                  <c:v>3370</c:v>
                </c:pt>
                <c:pt idx="348">
                  <c:v>3586</c:v>
                </c:pt>
                <c:pt idx="349">
                  <c:v>3726</c:v>
                </c:pt>
                <c:pt idx="350">
                  <c:v>3900</c:v>
                </c:pt>
                <c:pt idx="351">
                  <c:v>3909</c:v>
                </c:pt>
                <c:pt idx="352">
                  <c:v>3777</c:v>
                </c:pt>
                <c:pt idx="353">
                  <c:v>3109</c:v>
                </c:pt>
                <c:pt idx="354">
                  <c:v>3542</c:v>
                </c:pt>
                <c:pt idx="355">
                  <c:v>3872</c:v>
                </c:pt>
                <c:pt idx="356">
                  <c:v>3877</c:v>
                </c:pt>
                <c:pt idx="357">
                  <c:v>3890</c:v>
                </c:pt>
                <c:pt idx="358">
                  <c:v>3754</c:v>
                </c:pt>
                <c:pt idx="359">
                  <c:v>3682</c:v>
                </c:pt>
                <c:pt idx="360">
                  <c:v>3254</c:v>
                </c:pt>
                <c:pt idx="361">
                  <c:v>3587</c:v>
                </c:pt>
                <c:pt idx="362">
                  <c:v>3874</c:v>
                </c:pt>
                <c:pt idx="363">
                  <c:v>4100</c:v>
                </c:pt>
                <c:pt idx="364">
                  <c:v>4265</c:v>
                </c:pt>
                <c:pt idx="365">
                  <c:v>4388</c:v>
                </c:pt>
                <c:pt idx="366">
                  <c:v>4445</c:v>
                </c:pt>
                <c:pt idx="367">
                  <c:v>3940</c:v>
                </c:pt>
                <c:pt idx="368">
                  <c:v>4389</c:v>
                </c:pt>
                <c:pt idx="369">
                  <c:v>4811</c:v>
                </c:pt>
                <c:pt idx="370">
                  <c:v>4733</c:v>
                </c:pt>
                <c:pt idx="371">
                  <c:v>4804</c:v>
                </c:pt>
                <c:pt idx="372">
                  <c:v>5220</c:v>
                </c:pt>
                <c:pt idx="373">
                  <c:v>5500</c:v>
                </c:pt>
                <c:pt idx="374">
                  <c:v>5724</c:v>
                </c:pt>
                <c:pt idx="375">
                  <c:v>6808</c:v>
                </c:pt>
                <c:pt idx="376">
                  <c:v>7372</c:v>
                </c:pt>
                <c:pt idx="377">
                  <c:v>7304</c:v>
                </c:pt>
                <c:pt idx="378">
                  <c:v>7566</c:v>
                </c:pt>
                <c:pt idx="379">
                  <c:v>7771</c:v>
                </c:pt>
                <c:pt idx="380">
                  <c:v>7758</c:v>
                </c:pt>
                <c:pt idx="381">
                  <c:v>5884</c:v>
                </c:pt>
                <c:pt idx="382">
                  <c:v>5003</c:v>
                </c:pt>
                <c:pt idx="383">
                  <c:v>5666</c:v>
                </c:pt>
                <c:pt idx="384">
                  <c:v>5978</c:v>
                </c:pt>
                <c:pt idx="385">
                  <c:v>6344</c:v>
                </c:pt>
                <c:pt idx="386">
                  <c:v>5860</c:v>
                </c:pt>
                <c:pt idx="387">
                  <c:v>5874</c:v>
                </c:pt>
                <c:pt idx="388">
                  <c:v>5361</c:v>
                </c:pt>
                <c:pt idx="389">
                  <c:v>5602</c:v>
                </c:pt>
                <c:pt idx="390">
                  <c:v>5862</c:v>
                </c:pt>
                <c:pt idx="391">
                  <c:v>5995</c:v>
                </c:pt>
                <c:pt idx="392">
                  <c:v>6322</c:v>
                </c:pt>
                <c:pt idx="393">
                  <c:v>6626</c:v>
                </c:pt>
                <c:pt idx="394">
                  <c:v>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6-4DCF-BCFF-29BBD86D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64880"/>
        <c:axId val="556264552"/>
      </c:lineChart>
      <c:dateAx>
        <c:axId val="55626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64552"/>
        <c:crosses val="autoZero"/>
        <c:auto val="1"/>
        <c:lblOffset val="100"/>
        <c:baseTimeUnit val="days"/>
      </c:dateAx>
      <c:valAx>
        <c:axId val="5562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'--订单指标1'!$E$1</c:f>
              <c:strCache>
                <c:ptCount val="1"/>
                <c:pt idx="0">
                  <c:v>宫格支付直接订单（离店口径）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'--订单指标1'!$A$2:$A$396</c:f>
              <c:numCache>
                <c:formatCode>m/d/yyyy</c:formatCode>
                <c:ptCount val="3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</c:numCache>
            </c:numRef>
          </c:cat>
          <c:val>
            <c:numRef>
              <c:f>'--订单指标1'!$E$2:$E$396</c:f>
              <c:numCache>
                <c:formatCode>General</c:formatCode>
                <c:ptCount val="395"/>
                <c:pt idx="0">
                  <c:v>953</c:v>
                </c:pt>
                <c:pt idx="1">
                  <c:v>943</c:v>
                </c:pt>
                <c:pt idx="2">
                  <c:v>1131</c:v>
                </c:pt>
                <c:pt idx="3">
                  <c:v>1608</c:v>
                </c:pt>
                <c:pt idx="4">
                  <c:v>903</c:v>
                </c:pt>
                <c:pt idx="5">
                  <c:v>848</c:v>
                </c:pt>
                <c:pt idx="6">
                  <c:v>923</c:v>
                </c:pt>
                <c:pt idx="7">
                  <c:v>968</c:v>
                </c:pt>
                <c:pt idx="8">
                  <c:v>992</c:v>
                </c:pt>
                <c:pt idx="9">
                  <c:v>1139</c:v>
                </c:pt>
                <c:pt idx="10">
                  <c:v>1722</c:v>
                </c:pt>
                <c:pt idx="11">
                  <c:v>1103</c:v>
                </c:pt>
                <c:pt idx="12">
                  <c:v>1152</c:v>
                </c:pt>
                <c:pt idx="13">
                  <c:v>1228</c:v>
                </c:pt>
                <c:pt idx="14">
                  <c:v>1463</c:v>
                </c:pt>
                <c:pt idx="15">
                  <c:v>1552</c:v>
                </c:pt>
                <c:pt idx="16">
                  <c:v>1758</c:v>
                </c:pt>
                <c:pt idx="17">
                  <c:v>2381</c:v>
                </c:pt>
                <c:pt idx="18">
                  <c:v>1675</c:v>
                </c:pt>
                <c:pt idx="19">
                  <c:v>1643</c:v>
                </c:pt>
                <c:pt idx="20">
                  <c:v>1521</c:v>
                </c:pt>
                <c:pt idx="21">
                  <c:v>1403</c:v>
                </c:pt>
                <c:pt idx="22">
                  <c:v>1357</c:v>
                </c:pt>
                <c:pt idx="23">
                  <c:v>1338</c:v>
                </c:pt>
                <c:pt idx="24">
                  <c:v>2013</c:v>
                </c:pt>
                <c:pt idx="25">
                  <c:v>1257</c:v>
                </c:pt>
                <c:pt idx="26">
                  <c:v>1232</c:v>
                </c:pt>
                <c:pt idx="27">
                  <c:v>1266</c:v>
                </c:pt>
                <c:pt idx="28">
                  <c:v>1298</c:v>
                </c:pt>
                <c:pt idx="29">
                  <c:v>1550</c:v>
                </c:pt>
                <c:pt idx="30">
                  <c:v>1683</c:v>
                </c:pt>
                <c:pt idx="31">
                  <c:v>2475</c:v>
                </c:pt>
                <c:pt idx="32">
                  <c:v>1670</c:v>
                </c:pt>
                <c:pt idx="33">
                  <c:v>1585</c:v>
                </c:pt>
                <c:pt idx="34">
                  <c:v>1612</c:v>
                </c:pt>
                <c:pt idx="35">
                  <c:v>1709</c:v>
                </c:pt>
                <c:pt idx="36">
                  <c:v>1912</c:v>
                </c:pt>
                <c:pt idx="37">
                  <c:v>2130</c:v>
                </c:pt>
                <c:pt idx="38">
                  <c:v>2932</c:v>
                </c:pt>
                <c:pt idx="39">
                  <c:v>2033</c:v>
                </c:pt>
                <c:pt idx="40">
                  <c:v>2033</c:v>
                </c:pt>
                <c:pt idx="41">
                  <c:v>2101</c:v>
                </c:pt>
                <c:pt idx="42">
                  <c:v>2198</c:v>
                </c:pt>
                <c:pt idx="43">
                  <c:v>2242</c:v>
                </c:pt>
                <c:pt idx="44">
                  <c:v>2451</c:v>
                </c:pt>
                <c:pt idx="45">
                  <c:v>3372</c:v>
                </c:pt>
                <c:pt idx="46">
                  <c:v>2210</c:v>
                </c:pt>
                <c:pt idx="47">
                  <c:v>2273</c:v>
                </c:pt>
                <c:pt idx="48">
                  <c:v>2309</c:v>
                </c:pt>
                <c:pt idx="49">
                  <c:v>2318</c:v>
                </c:pt>
                <c:pt idx="50">
                  <c:v>2428</c:v>
                </c:pt>
                <c:pt idx="51">
                  <c:v>2679</c:v>
                </c:pt>
                <c:pt idx="52">
                  <c:v>3643</c:v>
                </c:pt>
                <c:pt idx="53">
                  <c:v>2696</c:v>
                </c:pt>
                <c:pt idx="54">
                  <c:v>2590</c:v>
                </c:pt>
                <c:pt idx="55">
                  <c:v>2527</c:v>
                </c:pt>
                <c:pt idx="56">
                  <c:v>2587</c:v>
                </c:pt>
                <c:pt idx="57">
                  <c:v>2678</c:v>
                </c:pt>
                <c:pt idx="58">
                  <c:v>2917</c:v>
                </c:pt>
                <c:pt idx="59">
                  <c:v>4043</c:v>
                </c:pt>
                <c:pt idx="60">
                  <c:v>3051</c:v>
                </c:pt>
                <c:pt idx="61">
                  <c:v>2642</c:v>
                </c:pt>
                <c:pt idx="62">
                  <c:v>2964</c:v>
                </c:pt>
                <c:pt idx="63">
                  <c:v>3080</c:v>
                </c:pt>
                <c:pt idx="64">
                  <c:v>3391</c:v>
                </c:pt>
                <c:pt idx="65">
                  <c:v>3515</c:v>
                </c:pt>
                <c:pt idx="66">
                  <c:v>5237</c:v>
                </c:pt>
                <c:pt idx="67">
                  <c:v>3646</c:v>
                </c:pt>
                <c:pt idx="68">
                  <c:v>3690</c:v>
                </c:pt>
                <c:pt idx="69">
                  <c:v>3493</c:v>
                </c:pt>
                <c:pt idx="70">
                  <c:v>3540</c:v>
                </c:pt>
                <c:pt idx="71">
                  <c:v>3721</c:v>
                </c:pt>
                <c:pt idx="72">
                  <c:v>3855</c:v>
                </c:pt>
                <c:pt idx="73">
                  <c:v>5508</c:v>
                </c:pt>
                <c:pt idx="74">
                  <c:v>3518</c:v>
                </c:pt>
                <c:pt idx="75">
                  <c:v>3463</c:v>
                </c:pt>
                <c:pt idx="76">
                  <c:v>3513</c:v>
                </c:pt>
                <c:pt idx="77">
                  <c:v>3390</c:v>
                </c:pt>
                <c:pt idx="78">
                  <c:v>3297</c:v>
                </c:pt>
                <c:pt idx="79">
                  <c:v>3432</c:v>
                </c:pt>
                <c:pt idx="80">
                  <c:v>4795</c:v>
                </c:pt>
                <c:pt idx="81">
                  <c:v>2816</c:v>
                </c:pt>
                <c:pt idx="82">
                  <c:v>2597</c:v>
                </c:pt>
                <c:pt idx="83">
                  <c:v>2461</c:v>
                </c:pt>
                <c:pt idx="84">
                  <c:v>2466</c:v>
                </c:pt>
                <c:pt idx="85">
                  <c:v>2414</c:v>
                </c:pt>
                <c:pt idx="86">
                  <c:v>2456</c:v>
                </c:pt>
                <c:pt idx="87">
                  <c:v>3333</c:v>
                </c:pt>
                <c:pt idx="88">
                  <c:v>1974</c:v>
                </c:pt>
                <c:pt idx="89">
                  <c:v>1856</c:v>
                </c:pt>
                <c:pt idx="90">
                  <c:v>1552</c:v>
                </c:pt>
                <c:pt idx="91">
                  <c:v>1494</c:v>
                </c:pt>
                <c:pt idx="92">
                  <c:v>1385</c:v>
                </c:pt>
                <c:pt idx="93">
                  <c:v>1549</c:v>
                </c:pt>
                <c:pt idx="94">
                  <c:v>2162</c:v>
                </c:pt>
                <c:pt idx="95">
                  <c:v>1198</c:v>
                </c:pt>
                <c:pt idx="96">
                  <c:v>1205</c:v>
                </c:pt>
                <c:pt idx="97">
                  <c:v>1179</c:v>
                </c:pt>
                <c:pt idx="98">
                  <c:v>1310</c:v>
                </c:pt>
                <c:pt idx="99">
                  <c:v>1390</c:v>
                </c:pt>
                <c:pt idx="100">
                  <c:v>1651</c:v>
                </c:pt>
                <c:pt idx="101">
                  <c:v>2256</c:v>
                </c:pt>
                <c:pt idx="102">
                  <c:v>1189</c:v>
                </c:pt>
                <c:pt idx="103">
                  <c:v>1128</c:v>
                </c:pt>
                <c:pt idx="104">
                  <c:v>1248</c:v>
                </c:pt>
                <c:pt idx="105">
                  <c:v>1195</c:v>
                </c:pt>
                <c:pt idx="106">
                  <c:v>1192</c:v>
                </c:pt>
                <c:pt idx="107">
                  <c:v>1334</c:v>
                </c:pt>
                <c:pt idx="108">
                  <c:v>2233</c:v>
                </c:pt>
                <c:pt idx="109">
                  <c:v>1179</c:v>
                </c:pt>
                <c:pt idx="110">
                  <c:v>1101</c:v>
                </c:pt>
                <c:pt idx="111">
                  <c:v>1096</c:v>
                </c:pt>
                <c:pt idx="112">
                  <c:v>1054</c:v>
                </c:pt>
                <c:pt idx="113">
                  <c:v>1106</c:v>
                </c:pt>
                <c:pt idx="114">
                  <c:v>1282</c:v>
                </c:pt>
                <c:pt idx="115">
                  <c:v>1845</c:v>
                </c:pt>
                <c:pt idx="116">
                  <c:v>917</c:v>
                </c:pt>
                <c:pt idx="117">
                  <c:v>847</c:v>
                </c:pt>
                <c:pt idx="118">
                  <c:v>918</c:v>
                </c:pt>
                <c:pt idx="119">
                  <c:v>923</c:v>
                </c:pt>
                <c:pt idx="120">
                  <c:v>1025</c:v>
                </c:pt>
                <c:pt idx="121">
                  <c:v>1484</c:v>
                </c:pt>
                <c:pt idx="122">
                  <c:v>2392</c:v>
                </c:pt>
                <c:pt idx="123">
                  <c:v>5322</c:v>
                </c:pt>
                <c:pt idx="124">
                  <c:v>8316</c:v>
                </c:pt>
                <c:pt idx="125">
                  <c:v>8867</c:v>
                </c:pt>
                <c:pt idx="126">
                  <c:v>8294</c:v>
                </c:pt>
                <c:pt idx="127">
                  <c:v>8027</c:v>
                </c:pt>
                <c:pt idx="128">
                  <c:v>6683</c:v>
                </c:pt>
                <c:pt idx="129">
                  <c:v>3736</c:v>
                </c:pt>
                <c:pt idx="130">
                  <c:v>1268</c:v>
                </c:pt>
                <c:pt idx="131">
                  <c:v>1032</c:v>
                </c:pt>
                <c:pt idx="132">
                  <c:v>982</c:v>
                </c:pt>
                <c:pt idx="133">
                  <c:v>1099</c:v>
                </c:pt>
                <c:pt idx="134">
                  <c:v>1237</c:v>
                </c:pt>
                <c:pt idx="135">
                  <c:v>1514</c:v>
                </c:pt>
                <c:pt idx="136">
                  <c:v>2461</c:v>
                </c:pt>
                <c:pt idx="137">
                  <c:v>1290</c:v>
                </c:pt>
                <c:pt idx="138">
                  <c:v>1132</c:v>
                </c:pt>
                <c:pt idx="139">
                  <c:v>1207</c:v>
                </c:pt>
                <c:pt idx="140">
                  <c:v>1236</c:v>
                </c:pt>
                <c:pt idx="141">
                  <c:v>1254</c:v>
                </c:pt>
                <c:pt idx="142">
                  <c:v>1503</c:v>
                </c:pt>
                <c:pt idx="143">
                  <c:v>2643</c:v>
                </c:pt>
                <c:pt idx="144">
                  <c:v>1235</c:v>
                </c:pt>
                <c:pt idx="145">
                  <c:v>1154</c:v>
                </c:pt>
                <c:pt idx="146">
                  <c:v>1115</c:v>
                </c:pt>
                <c:pt idx="147">
                  <c:v>1166</c:v>
                </c:pt>
                <c:pt idx="148">
                  <c:v>1315</c:v>
                </c:pt>
                <c:pt idx="149">
                  <c:v>1607</c:v>
                </c:pt>
                <c:pt idx="150">
                  <c:v>2841</c:v>
                </c:pt>
                <c:pt idx="151">
                  <c:v>1126</c:v>
                </c:pt>
                <c:pt idx="152">
                  <c:v>1034</c:v>
                </c:pt>
                <c:pt idx="153">
                  <c:v>1057</c:v>
                </c:pt>
                <c:pt idx="154">
                  <c:v>1016</c:v>
                </c:pt>
                <c:pt idx="155">
                  <c:v>1214</c:v>
                </c:pt>
                <c:pt idx="156">
                  <c:v>1641</c:v>
                </c:pt>
                <c:pt idx="157">
                  <c:v>2902</c:v>
                </c:pt>
                <c:pt idx="158">
                  <c:v>1301</c:v>
                </c:pt>
                <c:pt idx="159">
                  <c:v>1306</c:v>
                </c:pt>
                <c:pt idx="160">
                  <c:v>1292</c:v>
                </c:pt>
                <c:pt idx="161">
                  <c:v>1275</c:v>
                </c:pt>
                <c:pt idx="162">
                  <c:v>1402</c:v>
                </c:pt>
                <c:pt idx="163">
                  <c:v>1759</c:v>
                </c:pt>
                <c:pt idx="164">
                  <c:v>2895</c:v>
                </c:pt>
                <c:pt idx="165">
                  <c:v>1254</c:v>
                </c:pt>
                <c:pt idx="166">
                  <c:v>1105</c:v>
                </c:pt>
                <c:pt idx="167">
                  <c:v>1052</c:v>
                </c:pt>
                <c:pt idx="168">
                  <c:v>1167</c:v>
                </c:pt>
                <c:pt idx="169">
                  <c:v>1276</c:v>
                </c:pt>
                <c:pt idx="170">
                  <c:v>1571</c:v>
                </c:pt>
                <c:pt idx="171">
                  <c:v>2610</c:v>
                </c:pt>
                <c:pt idx="172">
                  <c:v>1214</c:v>
                </c:pt>
                <c:pt idx="173">
                  <c:v>1061</c:v>
                </c:pt>
                <c:pt idx="174">
                  <c:v>1038</c:v>
                </c:pt>
                <c:pt idx="175">
                  <c:v>1135</c:v>
                </c:pt>
                <c:pt idx="176">
                  <c:v>1120</c:v>
                </c:pt>
                <c:pt idx="177">
                  <c:v>1496</c:v>
                </c:pt>
                <c:pt idx="178">
                  <c:v>2405</c:v>
                </c:pt>
                <c:pt idx="179">
                  <c:v>1121</c:v>
                </c:pt>
                <c:pt idx="180">
                  <c:v>998</c:v>
                </c:pt>
                <c:pt idx="181">
                  <c:v>1011</c:v>
                </c:pt>
                <c:pt idx="182">
                  <c:v>1038</c:v>
                </c:pt>
                <c:pt idx="183">
                  <c:v>1013</c:v>
                </c:pt>
                <c:pt idx="184">
                  <c:v>1405</c:v>
                </c:pt>
                <c:pt idx="185">
                  <c:v>2303</c:v>
                </c:pt>
                <c:pt idx="186">
                  <c:v>1099</c:v>
                </c:pt>
                <c:pt idx="187">
                  <c:v>977</c:v>
                </c:pt>
                <c:pt idx="188">
                  <c:v>1042</c:v>
                </c:pt>
                <c:pt idx="189">
                  <c:v>1040</c:v>
                </c:pt>
                <c:pt idx="190">
                  <c:v>1091</c:v>
                </c:pt>
                <c:pt idx="191">
                  <c:v>1431</c:v>
                </c:pt>
                <c:pt idx="192">
                  <c:v>2545</c:v>
                </c:pt>
                <c:pt idx="193">
                  <c:v>1151</c:v>
                </c:pt>
                <c:pt idx="194">
                  <c:v>1006</c:v>
                </c:pt>
                <c:pt idx="195">
                  <c:v>968</c:v>
                </c:pt>
                <c:pt idx="196">
                  <c:v>1060</c:v>
                </c:pt>
                <c:pt idx="197">
                  <c:v>1112</c:v>
                </c:pt>
                <c:pt idx="198">
                  <c:v>1310</c:v>
                </c:pt>
                <c:pt idx="199">
                  <c:v>2136</c:v>
                </c:pt>
                <c:pt idx="200">
                  <c:v>1120</c:v>
                </c:pt>
                <c:pt idx="201">
                  <c:v>985</c:v>
                </c:pt>
                <c:pt idx="202">
                  <c:v>1078</c:v>
                </c:pt>
                <c:pt idx="203">
                  <c:v>1048</c:v>
                </c:pt>
                <c:pt idx="204">
                  <c:v>1065</c:v>
                </c:pt>
                <c:pt idx="205">
                  <c:v>1468</c:v>
                </c:pt>
                <c:pt idx="206">
                  <c:v>2846</c:v>
                </c:pt>
                <c:pt idx="207">
                  <c:v>1711</c:v>
                </c:pt>
                <c:pt idx="208">
                  <c:v>1577</c:v>
                </c:pt>
                <c:pt idx="209">
                  <c:v>1295</c:v>
                </c:pt>
                <c:pt idx="210">
                  <c:v>1274</c:v>
                </c:pt>
                <c:pt idx="211">
                  <c:v>1447</c:v>
                </c:pt>
                <c:pt idx="212">
                  <c:v>2274</c:v>
                </c:pt>
                <c:pt idx="213">
                  <c:v>4147</c:v>
                </c:pt>
                <c:pt idx="214">
                  <c:v>8647</c:v>
                </c:pt>
                <c:pt idx="215">
                  <c:v>1996</c:v>
                </c:pt>
                <c:pt idx="216">
                  <c:v>1341</c:v>
                </c:pt>
                <c:pt idx="217">
                  <c:v>1061</c:v>
                </c:pt>
                <c:pt idx="218">
                  <c:v>1087</c:v>
                </c:pt>
                <c:pt idx="219">
                  <c:v>1312</c:v>
                </c:pt>
                <c:pt idx="220">
                  <c:v>1730</c:v>
                </c:pt>
                <c:pt idx="221">
                  <c:v>1137</c:v>
                </c:pt>
                <c:pt idx="222">
                  <c:v>1095</c:v>
                </c:pt>
                <c:pt idx="223">
                  <c:v>1073</c:v>
                </c:pt>
                <c:pt idx="224">
                  <c:v>1172</c:v>
                </c:pt>
                <c:pt idx="225">
                  <c:v>1298</c:v>
                </c:pt>
                <c:pt idx="226">
                  <c:v>1449</c:v>
                </c:pt>
                <c:pt idx="227">
                  <c:v>2099</c:v>
                </c:pt>
                <c:pt idx="228">
                  <c:v>1444</c:v>
                </c:pt>
                <c:pt idx="229">
                  <c:v>1348</c:v>
                </c:pt>
                <c:pt idx="230">
                  <c:v>1427</c:v>
                </c:pt>
                <c:pt idx="231">
                  <c:v>1624</c:v>
                </c:pt>
                <c:pt idx="232">
                  <c:v>1692</c:v>
                </c:pt>
                <c:pt idx="233">
                  <c:v>2019</c:v>
                </c:pt>
                <c:pt idx="234">
                  <c:v>2432</c:v>
                </c:pt>
                <c:pt idx="235">
                  <c:v>1759</c:v>
                </c:pt>
                <c:pt idx="236">
                  <c:v>1696</c:v>
                </c:pt>
                <c:pt idx="237">
                  <c:v>1719</c:v>
                </c:pt>
                <c:pt idx="238">
                  <c:v>1758</c:v>
                </c:pt>
                <c:pt idx="239">
                  <c:v>1724</c:v>
                </c:pt>
                <c:pt idx="240">
                  <c:v>1829</c:v>
                </c:pt>
                <c:pt idx="241">
                  <c:v>2359</c:v>
                </c:pt>
                <c:pt idx="242">
                  <c:v>1762</c:v>
                </c:pt>
                <c:pt idx="243">
                  <c:v>1698</c:v>
                </c:pt>
                <c:pt idx="244">
                  <c:v>1845</c:v>
                </c:pt>
                <c:pt idx="245">
                  <c:v>1718</c:v>
                </c:pt>
                <c:pt idx="246">
                  <c:v>1649</c:v>
                </c:pt>
                <c:pt idx="247">
                  <c:v>1824</c:v>
                </c:pt>
                <c:pt idx="248">
                  <c:v>2206</c:v>
                </c:pt>
                <c:pt idx="249">
                  <c:v>1848</c:v>
                </c:pt>
                <c:pt idx="250">
                  <c:v>1806</c:v>
                </c:pt>
                <c:pt idx="251">
                  <c:v>1809</c:v>
                </c:pt>
                <c:pt idx="252">
                  <c:v>1857</c:v>
                </c:pt>
                <c:pt idx="253">
                  <c:v>1897</c:v>
                </c:pt>
                <c:pt idx="254">
                  <c:v>2097</c:v>
                </c:pt>
                <c:pt idx="255">
                  <c:v>2103</c:v>
                </c:pt>
                <c:pt idx="256">
                  <c:v>2004</c:v>
                </c:pt>
                <c:pt idx="257">
                  <c:v>2081</c:v>
                </c:pt>
                <c:pt idx="258">
                  <c:v>2165</c:v>
                </c:pt>
                <c:pt idx="259">
                  <c:v>1703</c:v>
                </c:pt>
                <c:pt idx="260">
                  <c:v>2119</c:v>
                </c:pt>
                <c:pt idx="261">
                  <c:v>3721</c:v>
                </c:pt>
                <c:pt idx="262">
                  <c:v>5425</c:v>
                </c:pt>
                <c:pt idx="263">
                  <c:v>7015</c:v>
                </c:pt>
                <c:pt idx="264">
                  <c:v>7163</c:v>
                </c:pt>
                <c:pt idx="265">
                  <c:v>5772</c:v>
                </c:pt>
                <c:pt idx="266">
                  <c:v>3996</c:v>
                </c:pt>
                <c:pt idx="267">
                  <c:v>3671</c:v>
                </c:pt>
                <c:pt idx="268">
                  <c:v>3500</c:v>
                </c:pt>
                <c:pt idx="269">
                  <c:v>3183</c:v>
                </c:pt>
                <c:pt idx="270">
                  <c:v>2717</c:v>
                </c:pt>
                <c:pt idx="271">
                  <c:v>2545</c:v>
                </c:pt>
                <c:pt idx="272">
                  <c:v>2548</c:v>
                </c:pt>
                <c:pt idx="273">
                  <c:v>2379</c:v>
                </c:pt>
                <c:pt idx="274">
                  <c:v>2242</c:v>
                </c:pt>
                <c:pt idx="275">
                  <c:v>2723</c:v>
                </c:pt>
                <c:pt idx="276">
                  <c:v>3359</c:v>
                </c:pt>
                <c:pt idx="277">
                  <c:v>1639</c:v>
                </c:pt>
                <c:pt idx="278">
                  <c:v>1509</c:v>
                </c:pt>
                <c:pt idx="279">
                  <c:v>1579</c:v>
                </c:pt>
                <c:pt idx="280">
                  <c:v>1572</c:v>
                </c:pt>
                <c:pt idx="281">
                  <c:v>1842</c:v>
                </c:pt>
                <c:pt idx="282">
                  <c:v>2292</c:v>
                </c:pt>
                <c:pt idx="283">
                  <c:v>3896</c:v>
                </c:pt>
                <c:pt idx="284">
                  <c:v>1948</c:v>
                </c:pt>
                <c:pt idx="285">
                  <c:v>1787</c:v>
                </c:pt>
                <c:pt idx="286">
                  <c:v>1735</c:v>
                </c:pt>
                <c:pt idx="287">
                  <c:v>1915</c:v>
                </c:pt>
                <c:pt idx="288">
                  <c:v>1976</c:v>
                </c:pt>
                <c:pt idx="289">
                  <c:v>2525</c:v>
                </c:pt>
                <c:pt idx="290">
                  <c:v>4070</c:v>
                </c:pt>
                <c:pt idx="291">
                  <c:v>2135</c:v>
                </c:pt>
                <c:pt idx="292">
                  <c:v>1881</c:v>
                </c:pt>
                <c:pt idx="293">
                  <c:v>1964</c:v>
                </c:pt>
                <c:pt idx="294">
                  <c:v>2026</c:v>
                </c:pt>
                <c:pt idx="295">
                  <c:v>2303</c:v>
                </c:pt>
                <c:pt idx="296">
                  <c:v>2981</c:v>
                </c:pt>
                <c:pt idx="297">
                  <c:v>4889</c:v>
                </c:pt>
                <c:pt idx="298">
                  <c:v>2269</c:v>
                </c:pt>
                <c:pt idx="299">
                  <c:v>1982</c:v>
                </c:pt>
                <c:pt idx="300">
                  <c:v>2211</c:v>
                </c:pt>
                <c:pt idx="301">
                  <c:v>2157</c:v>
                </c:pt>
                <c:pt idx="302">
                  <c:v>2298</c:v>
                </c:pt>
                <c:pt idx="303">
                  <c:v>3083</c:v>
                </c:pt>
                <c:pt idx="304">
                  <c:v>4703</c:v>
                </c:pt>
                <c:pt idx="305">
                  <c:v>2482</c:v>
                </c:pt>
                <c:pt idx="306">
                  <c:v>2429</c:v>
                </c:pt>
                <c:pt idx="307">
                  <c:v>2716</c:v>
                </c:pt>
                <c:pt idx="308">
                  <c:v>4355</c:v>
                </c:pt>
                <c:pt idx="309">
                  <c:v>8934</c:v>
                </c:pt>
                <c:pt idx="310">
                  <c:v>12301</c:v>
                </c:pt>
                <c:pt idx="311">
                  <c:v>3920</c:v>
                </c:pt>
                <c:pt idx="312">
                  <c:v>2302</c:v>
                </c:pt>
                <c:pt idx="313">
                  <c:v>2262</c:v>
                </c:pt>
                <c:pt idx="314">
                  <c:v>2435</c:v>
                </c:pt>
                <c:pt idx="315">
                  <c:v>2531</c:v>
                </c:pt>
                <c:pt idx="316">
                  <c:v>2708</c:v>
                </c:pt>
                <c:pt idx="317">
                  <c:v>3242</c:v>
                </c:pt>
                <c:pt idx="318">
                  <c:v>5538</c:v>
                </c:pt>
                <c:pt idx="319">
                  <c:v>2869</c:v>
                </c:pt>
                <c:pt idx="320">
                  <c:v>2600</c:v>
                </c:pt>
                <c:pt idx="321">
                  <c:v>2852</c:v>
                </c:pt>
                <c:pt idx="322">
                  <c:v>3351</c:v>
                </c:pt>
                <c:pt idx="323">
                  <c:v>3838</c:v>
                </c:pt>
                <c:pt idx="324">
                  <c:v>4596</c:v>
                </c:pt>
                <c:pt idx="325">
                  <c:v>6392</c:v>
                </c:pt>
                <c:pt idx="326">
                  <c:v>2835</c:v>
                </c:pt>
                <c:pt idx="327">
                  <c:v>2623</c:v>
                </c:pt>
                <c:pt idx="328">
                  <c:v>2649</c:v>
                </c:pt>
                <c:pt idx="329">
                  <c:v>2874</c:v>
                </c:pt>
                <c:pt idx="330">
                  <c:v>3086</c:v>
                </c:pt>
                <c:pt idx="331">
                  <c:v>3770</c:v>
                </c:pt>
                <c:pt idx="332">
                  <c:v>6026</c:v>
                </c:pt>
                <c:pt idx="333">
                  <c:v>11645</c:v>
                </c:pt>
                <c:pt idx="334">
                  <c:v>16001</c:v>
                </c:pt>
                <c:pt idx="335">
                  <c:v>4294</c:v>
                </c:pt>
                <c:pt idx="336">
                  <c:v>3383</c:v>
                </c:pt>
                <c:pt idx="337">
                  <c:v>3351</c:v>
                </c:pt>
                <c:pt idx="338">
                  <c:v>3983</c:v>
                </c:pt>
                <c:pt idx="339">
                  <c:v>5257</c:v>
                </c:pt>
                <c:pt idx="340">
                  <c:v>2627</c:v>
                </c:pt>
                <c:pt idx="341">
                  <c:v>2528</c:v>
                </c:pt>
                <c:pt idx="342">
                  <c:v>2820</c:v>
                </c:pt>
                <c:pt idx="343">
                  <c:v>2889</c:v>
                </c:pt>
                <c:pt idx="344">
                  <c:v>2978</c:v>
                </c:pt>
                <c:pt idx="345">
                  <c:v>3678</c:v>
                </c:pt>
                <c:pt idx="346">
                  <c:v>5608</c:v>
                </c:pt>
                <c:pt idx="347">
                  <c:v>2886</c:v>
                </c:pt>
                <c:pt idx="348">
                  <c:v>2652</c:v>
                </c:pt>
                <c:pt idx="349">
                  <c:v>2755</c:v>
                </c:pt>
                <c:pt idx="350">
                  <c:v>2776</c:v>
                </c:pt>
                <c:pt idx="351">
                  <c:v>3055</c:v>
                </c:pt>
                <c:pt idx="352">
                  <c:v>3748</c:v>
                </c:pt>
                <c:pt idx="353">
                  <c:v>6443</c:v>
                </c:pt>
                <c:pt idx="354">
                  <c:v>3170</c:v>
                </c:pt>
                <c:pt idx="355">
                  <c:v>2608</c:v>
                </c:pt>
                <c:pt idx="356">
                  <c:v>2667</c:v>
                </c:pt>
                <c:pt idx="357">
                  <c:v>2752</c:v>
                </c:pt>
                <c:pt idx="358">
                  <c:v>2858</c:v>
                </c:pt>
                <c:pt idx="359">
                  <c:v>3415</c:v>
                </c:pt>
                <c:pt idx="360">
                  <c:v>5659</c:v>
                </c:pt>
                <c:pt idx="361">
                  <c:v>2697</c:v>
                </c:pt>
                <c:pt idx="362">
                  <c:v>2568</c:v>
                </c:pt>
                <c:pt idx="363">
                  <c:v>2435</c:v>
                </c:pt>
                <c:pt idx="364">
                  <c:v>2464</c:v>
                </c:pt>
                <c:pt idx="365">
                  <c:v>2625</c:v>
                </c:pt>
                <c:pt idx="366">
                  <c:v>3866</c:v>
                </c:pt>
                <c:pt idx="367">
                  <c:v>6558</c:v>
                </c:pt>
                <c:pt idx="368">
                  <c:v>2978</c:v>
                </c:pt>
                <c:pt idx="369">
                  <c:v>2838</c:v>
                </c:pt>
                <c:pt idx="370">
                  <c:v>3040</c:v>
                </c:pt>
                <c:pt idx="371">
                  <c:v>3280</c:v>
                </c:pt>
                <c:pt idx="372">
                  <c:v>3687</c:v>
                </c:pt>
                <c:pt idx="373">
                  <c:v>4259</c:v>
                </c:pt>
                <c:pt idx="374">
                  <c:v>6684</c:v>
                </c:pt>
                <c:pt idx="375">
                  <c:v>3695</c:v>
                </c:pt>
                <c:pt idx="376">
                  <c:v>3862</c:v>
                </c:pt>
                <c:pt idx="377">
                  <c:v>4074</c:v>
                </c:pt>
                <c:pt idx="378">
                  <c:v>4669</c:v>
                </c:pt>
                <c:pt idx="379">
                  <c:v>5592</c:v>
                </c:pt>
                <c:pt idx="380">
                  <c:v>6611</c:v>
                </c:pt>
                <c:pt idx="381">
                  <c:v>10826</c:v>
                </c:pt>
                <c:pt idx="382">
                  <c:v>14741</c:v>
                </c:pt>
                <c:pt idx="383">
                  <c:v>5440</c:v>
                </c:pt>
                <c:pt idx="384">
                  <c:v>4841</c:v>
                </c:pt>
                <c:pt idx="385">
                  <c:v>5032</c:v>
                </c:pt>
                <c:pt idx="386">
                  <c:v>5008</c:v>
                </c:pt>
                <c:pt idx="387">
                  <c:v>5197</c:v>
                </c:pt>
                <c:pt idx="388">
                  <c:v>7103</c:v>
                </c:pt>
                <c:pt idx="389">
                  <c:v>4388</c:v>
                </c:pt>
                <c:pt idx="390">
                  <c:v>4185</c:v>
                </c:pt>
                <c:pt idx="391">
                  <c:v>4189</c:v>
                </c:pt>
                <c:pt idx="392">
                  <c:v>4263</c:v>
                </c:pt>
                <c:pt idx="393">
                  <c:v>4757</c:v>
                </c:pt>
                <c:pt idx="394">
                  <c:v>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41B-A931-BB3D1D4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16888"/>
        <c:axId val="681018528"/>
      </c:lineChart>
      <c:dateAx>
        <c:axId val="681016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018528"/>
        <c:crosses val="autoZero"/>
        <c:auto val="1"/>
        <c:lblOffset val="100"/>
        <c:baseTimeUnit val="days"/>
      </c:dateAx>
      <c:valAx>
        <c:axId val="681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01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'--订单指标1'!$B$1</c:f>
              <c:strCache>
                <c:ptCount val="1"/>
                <c:pt idx="0">
                  <c:v>宫格UV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'--订单指标1'!$A$2:$A$396</c:f>
              <c:numCache>
                <c:formatCode>m/d/yyyy</c:formatCode>
                <c:ptCount val="3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</c:numCache>
            </c:numRef>
          </c:cat>
          <c:val>
            <c:numRef>
              <c:f>'--订单指标1'!$B$2:$B$396</c:f>
              <c:numCache>
                <c:formatCode>General</c:formatCode>
                <c:ptCount val="395"/>
                <c:pt idx="0">
                  <c:v>48255</c:v>
                </c:pt>
                <c:pt idx="1">
                  <c:v>50263</c:v>
                </c:pt>
                <c:pt idx="2">
                  <c:v>50685</c:v>
                </c:pt>
                <c:pt idx="3">
                  <c:v>52643</c:v>
                </c:pt>
                <c:pt idx="4">
                  <c:v>53162</c:v>
                </c:pt>
                <c:pt idx="5">
                  <c:v>53015</c:v>
                </c:pt>
                <c:pt idx="6">
                  <c:v>50180</c:v>
                </c:pt>
                <c:pt idx="7">
                  <c:v>53457</c:v>
                </c:pt>
                <c:pt idx="8">
                  <c:v>58196</c:v>
                </c:pt>
                <c:pt idx="9">
                  <c:v>60007</c:v>
                </c:pt>
                <c:pt idx="10">
                  <c:v>60994</c:v>
                </c:pt>
                <c:pt idx="11">
                  <c:v>62582</c:v>
                </c:pt>
                <c:pt idx="12">
                  <c:v>61902</c:v>
                </c:pt>
                <c:pt idx="13">
                  <c:v>63054</c:v>
                </c:pt>
                <c:pt idx="14">
                  <c:v>62966</c:v>
                </c:pt>
                <c:pt idx="15">
                  <c:v>59475</c:v>
                </c:pt>
                <c:pt idx="16">
                  <c:v>60433</c:v>
                </c:pt>
                <c:pt idx="17">
                  <c:v>55892</c:v>
                </c:pt>
                <c:pt idx="18">
                  <c:v>61369</c:v>
                </c:pt>
                <c:pt idx="19">
                  <c:v>61769</c:v>
                </c:pt>
                <c:pt idx="20">
                  <c:v>60376</c:v>
                </c:pt>
                <c:pt idx="21">
                  <c:v>57750</c:v>
                </c:pt>
                <c:pt idx="22">
                  <c:v>59461</c:v>
                </c:pt>
                <c:pt idx="23">
                  <c:v>59932</c:v>
                </c:pt>
                <c:pt idx="24">
                  <c:v>59763</c:v>
                </c:pt>
                <c:pt idx="25">
                  <c:v>60926</c:v>
                </c:pt>
                <c:pt idx="26">
                  <c:v>63299</c:v>
                </c:pt>
                <c:pt idx="27">
                  <c:v>64485</c:v>
                </c:pt>
                <c:pt idx="28">
                  <c:v>66325</c:v>
                </c:pt>
                <c:pt idx="29">
                  <c:v>69348</c:v>
                </c:pt>
                <c:pt idx="30">
                  <c:v>72970</c:v>
                </c:pt>
                <c:pt idx="31">
                  <c:v>72628</c:v>
                </c:pt>
                <c:pt idx="32">
                  <c:v>73753</c:v>
                </c:pt>
                <c:pt idx="33">
                  <c:v>73456</c:v>
                </c:pt>
                <c:pt idx="34">
                  <c:v>73065</c:v>
                </c:pt>
                <c:pt idx="35">
                  <c:v>76705</c:v>
                </c:pt>
                <c:pt idx="36">
                  <c:v>76791</c:v>
                </c:pt>
                <c:pt idx="37">
                  <c:v>77412</c:v>
                </c:pt>
                <c:pt idx="38">
                  <c:v>76429</c:v>
                </c:pt>
                <c:pt idx="39">
                  <c:v>78455</c:v>
                </c:pt>
                <c:pt idx="40">
                  <c:v>79335</c:v>
                </c:pt>
                <c:pt idx="41">
                  <c:v>78964</c:v>
                </c:pt>
                <c:pt idx="42">
                  <c:v>81122</c:v>
                </c:pt>
                <c:pt idx="43">
                  <c:v>81412</c:v>
                </c:pt>
                <c:pt idx="44">
                  <c:v>83279</c:v>
                </c:pt>
                <c:pt idx="45">
                  <c:v>80621</c:v>
                </c:pt>
                <c:pt idx="46">
                  <c:v>81808</c:v>
                </c:pt>
                <c:pt idx="47">
                  <c:v>83198</c:v>
                </c:pt>
                <c:pt idx="48">
                  <c:v>84886</c:v>
                </c:pt>
                <c:pt idx="49">
                  <c:v>87730</c:v>
                </c:pt>
                <c:pt idx="50">
                  <c:v>87826</c:v>
                </c:pt>
                <c:pt idx="51">
                  <c:v>89964</c:v>
                </c:pt>
                <c:pt idx="52">
                  <c:v>87589</c:v>
                </c:pt>
                <c:pt idx="53">
                  <c:v>89280</c:v>
                </c:pt>
                <c:pt idx="54">
                  <c:v>91519</c:v>
                </c:pt>
                <c:pt idx="55">
                  <c:v>94508</c:v>
                </c:pt>
                <c:pt idx="56">
                  <c:v>93710</c:v>
                </c:pt>
                <c:pt idx="57">
                  <c:v>98008</c:v>
                </c:pt>
                <c:pt idx="58">
                  <c:v>98173</c:v>
                </c:pt>
                <c:pt idx="59">
                  <c:v>91884</c:v>
                </c:pt>
                <c:pt idx="60">
                  <c:v>95302</c:v>
                </c:pt>
                <c:pt idx="61">
                  <c:v>97385</c:v>
                </c:pt>
                <c:pt idx="62">
                  <c:v>101767</c:v>
                </c:pt>
                <c:pt idx="63">
                  <c:v>104748</c:v>
                </c:pt>
                <c:pt idx="64">
                  <c:v>96720</c:v>
                </c:pt>
                <c:pt idx="65">
                  <c:v>97687</c:v>
                </c:pt>
                <c:pt idx="66">
                  <c:v>94808</c:v>
                </c:pt>
                <c:pt idx="67">
                  <c:v>98207</c:v>
                </c:pt>
                <c:pt idx="68">
                  <c:v>51110</c:v>
                </c:pt>
                <c:pt idx="69">
                  <c:v>96985</c:v>
                </c:pt>
                <c:pt idx="70">
                  <c:v>97013</c:v>
                </c:pt>
                <c:pt idx="71">
                  <c:v>96862</c:v>
                </c:pt>
                <c:pt idx="72">
                  <c:v>94670</c:v>
                </c:pt>
                <c:pt idx="73">
                  <c:v>85715</c:v>
                </c:pt>
                <c:pt idx="74">
                  <c:v>88677</c:v>
                </c:pt>
                <c:pt idx="75">
                  <c:v>88391</c:v>
                </c:pt>
                <c:pt idx="76">
                  <c:v>87095</c:v>
                </c:pt>
                <c:pt idx="77">
                  <c:v>86630</c:v>
                </c:pt>
                <c:pt idx="78">
                  <c:v>85834</c:v>
                </c:pt>
                <c:pt idx="79">
                  <c:v>83550</c:v>
                </c:pt>
                <c:pt idx="80">
                  <c:v>73292</c:v>
                </c:pt>
                <c:pt idx="81">
                  <c:v>73480</c:v>
                </c:pt>
                <c:pt idx="82">
                  <c:v>72646</c:v>
                </c:pt>
                <c:pt idx="83">
                  <c:v>69705</c:v>
                </c:pt>
                <c:pt idx="84">
                  <c:v>67216</c:v>
                </c:pt>
                <c:pt idx="85">
                  <c:v>66055</c:v>
                </c:pt>
                <c:pt idx="86">
                  <c:v>61475</c:v>
                </c:pt>
                <c:pt idx="87">
                  <c:v>56612</c:v>
                </c:pt>
                <c:pt idx="88">
                  <c:v>50173</c:v>
                </c:pt>
                <c:pt idx="89">
                  <c:v>54343</c:v>
                </c:pt>
                <c:pt idx="90">
                  <c:v>51089</c:v>
                </c:pt>
                <c:pt idx="91">
                  <c:v>53700</c:v>
                </c:pt>
                <c:pt idx="92">
                  <c:v>57239</c:v>
                </c:pt>
                <c:pt idx="93">
                  <c:v>58612</c:v>
                </c:pt>
                <c:pt idx="94">
                  <c:v>57423</c:v>
                </c:pt>
                <c:pt idx="95">
                  <c:v>53780</c:v>
                </c:pt>
                <c:pt idx="96">
                  <c:v>60362</c:v>
                </c:pt>
                <c:pt idx="97">
                  <c:v>59390</c:v>
                </c:pt>
                <c:pt idx="98">
                  <c:v>60629</c:v>
                </c:pt>
                <c:pt idx="99">
                  <c:v>60273</c:v>
                </c:pt>
                <c:pt idx="100">
                  <c:v>60365</c:v>
                </c:pt>
                <c:pt idx="101">
                  <c:v>58707</c:v>
                </c:pt>
                <c:pt idx="102">
                  <c:v>61115</c:v>
                </c:pt>
                <c:pt idx="103">
                  <c:v>59395</c:v>
                </c:pt>
                <c:pt idx="104">
                  <c:v>60005</c:v>
                </c:pt>
                <c:pt idx="105">
                  <c:v>61491</c:v>
                </c:pt>
                <c:pt idx="106">
                  <c:v>60327</c:v>
                </c:pt>
                <c:pt idx="107">
                  <c:v>61351</c:v>
                </c:pt>
                <c:pt idx="108">
                  <c:v>61445</c:v>
                </c:pt>
                <c:pt idx="109">
                  <c:v>63249</c:v>
                </c:pt>
                <c:pt idx="110">
                  <c:v>66177</c:v>
                </c:pt>
                <c:pt idx="111">
                  <c:v>67315</c:v>
                </c:pt>
                <c:pt idx="112">
                  <c:v>67193</c:v>
                </c:pt>
                <c:pt idx="113">
                  <c:v>66907</c:v>
                </c:pt>
                <c:pt idx="114">
                  <c:v>67555</c:v>
                </c:pt>
                <c:pt idx="115">
                  <c:v>70965</c:v>
                </c:pt>
                <c:pt idx="116">
                  <c:v>71880</c:v>
                </c:pt>
                <c:pt idx="117">
                  <c:v>73956</c:v>
                </c:pt>
                <c:pt idx="118">
                  <c:v>74650</c:v>
                </c:pt>
                <c:pt idx="119">
                  <c:v>79088</c:v>
                </c:pt>
                <c:pt idx="120">
                  <c:v>86755</c:v>
                </c:pt>
                <c:pt idx="121">
                  <c:v>100732</c:v>
                </c:pt>
                <c:pt idx="122">
                  <c:v>125220</c:v>
                </c:pt>
                <c:pt idx="123">
                  <c:v>132145</c:v>
                </c:pt>
                <c:pt idx="124">
                  <c:v>113432</c:v>
                </c:pt>
                <c:pt idx="125">
                  <c:v>87188</c:v>
                </c:pt>
                <c:pt idx="126">
                  <c:v>85490</c:v>
                </c:pt>
                <c:pt idx="127">
                  <c:v>70382</c:v>
                </c:pt>
                <c:pt idx="128">
                  <c:v>59146</c:v>
                </c:pt>
                <c:pt idx="129">
                  <c:v>53523</c:v>
                </c:pt>
                <c:pt idx="130">
                  <c:v>52200</c:v>
                </c:pt>
                <c:pt idx="131">
                  <c:v>49777</c:v>
                </c:pt>
                <c:pt idx="132">
                  <c:v>45361</c:v>
                </c:pt>
                <c:pt idx="133">
                  <c:v>46345</c:v>
                </c:pt>
                <c:pt idx="134">
                  <c:v>45341</c:v>
                </c:pt>
                <c:pt idx="135">
                  <c:v>45693</c:v>
                </c:pt>
                <c:pt idx="136">
                  <c:v>46427</c:v>
                </c:pt>
                <c:pt idx="137">
                  <c:v>45725</c:v>
                </c:pt>
                <c:pt idx="138">
                  <c:v>44947</c:v>
                </c:pt>
                <c:pt idx="139">
                  <c:v>44440</c:v>
                </c:pt>
                <c:pt idx="140">
                  <c:v>46032</c:v>
                </c:pt>
                <c:pt idx="141">
                  <c:v>46118</c:v>
                </c:pt>
                <c:pt idx="142">
                  <c:v>45502</c:v>
                </c:pt>
                <c:pt idx="143">
                  <c:v>42867</c:v>
                </c:pt>
                <c:pt idx="144">
                  <c:v>43550</c:v>
                </c:pt>
                <c:pt idx="145">
                  <c:v>43700</c:v>
                </c:pt>
                <c:pt idx="146">
                  <c:v>43475</c:v>
                </c:pt>
                <c:pt idx="147">
                  <c:v>44541</c:v>
                </c:pt>
                <c:pt idx="148">
                  <c:v>45723</c:v>
                </c:pt>
                <c:pt idx="149">
                  <c:v>43065</c:v>
                </c:pt>
                <c:pt idx="150">
                  <c:v>39737</c:v>
                </c:pt>
                <c:pt idx="151">
                  <c:v>39067</c:v>
                </c:pt>
                <c:pt idx="152">
                  <c:v>40287</c:v>
                </c:pt>
                <c:pt idx="153">
                  <c:v>40715</c:v>
                </c:pt>
                <c:pt idx="154">
                  <c:v>42830</c:v>
                </c:pt>
                <c:pt idx="155">
                  <c:v>43575</c:v>
                </c:pt>
                <c:pt idx="156">
                  <c:v>43008</c:v>
                </c:pt>
                <c:pt idx="157">
                  <c:v>41992</c:v>
                </c:pt>
                <c:pt idx="158">
                  <c:v>42708</c:v>
                </c:pt>
                <c:pt idx="159">
                  <c:v>42382</c:v>
                </c:pt>
                <c:pt idx="160">
                  <c:v>41366</c:v>
                </c:pt>
                <c:pt idx="161">
                  <c:v>41499</c:v>
                </c:pt>
                <c:pt idx="162">
                  <c:v>38095</c:v>
                </c:pt>
                <c:pt idx="163">
                  <c:v>35744</c:v>
                </c:pt>
                <c:pt idx="164">
                  <c:v>37516</c:v>
                </c:pt>
                <c:pt idx="165">
                  <c:v>38799</c:v>
                </c:pt>
                <c:pt idx="166">
                  <c:v>38322</c:v>
                </c:pt>
                <c:pt idx="167">
                  <c:v>36822</c:v>
                </c:pt>
                <c:pt idx="168">
                  <c:v>39826</c:v>
                </c:pt>
                <c:pt idx="169">
                  <c:v>41498</c:v>
                </c:pt>
                <c:pt idx="170">
                  <c:v>39500</c:v>
                </c:pt>
                <c:pt idx="171">
                  <c:v>36917</c:v>
                </c:pt>
                <c:pt idx="172">
                  <c:v>36550</c:v>
                </c:pt>
                <c:pt idx="173">
                  <c:v>36898</c:v>
                </c:pt>
                <c:pt idx="174">
                  <c:v>34263</c:v>
                </c:pt>
                <c:pt idx="175">
                  <c:v>36670</c:v>
                </c:pt>
                <c:pt idx="176">
                  <c:v>36793</c:v>
                </c:pt>
                <c:pt idx="177">
                  <c:v>37035</c:v>
                </c:pt>
                <c:pt idx="178">
                  <c:v>35981</c:v>
                </c:pt>
                <c:pt idx="179">
                  <c:v>38382</c:v>
                </c:pt>
                <c:pt idx="180">
                  <c:v>36767</c:v>
                </c:pt>
                <c:pt idx="181">
                  <c:v>39990</c:v>
                </c:pt>
                <c:pt idx="182">
                  <c:v>40995</c:v>
                </c:pt>
                <c:pt idx="183">
                  <c:v>41824</c:v>
                </c:pt>
                <c:pt idx="184">
                  <c:v>41141</c:v>
                </c:pt>
                <c:pt idx="185">
                  <c:v>41135</c:v>
                </c:pt>
                <c:pt idx="186">
                  <c:v>44451</c:v>
                </c:pt>
                <c:pt idx="187">
                  <c:v>42803</c:v>
                </c:pt>
                <c:pt idx="188">
                  <c:v>43441</c:v>
                </c:pt>
                <c:pt idx="189">
                  <c:v>42708</c:v>
                </c:pt>
                <c:pt idx="190">
                  <c:v>41656</c:v>
                </c:pt>
                <c:pt idx="191">
                  <c:v>42536</c:v>
                </c:pt>
                <c:pt idx="192">
                  <c:v>41159</c:v>
                </c:pt>
                <c:pt idx="193">
                  <c:v>42049</c:v>
                </c:pt>
                <c:pt idx="194">
                  <c:v>43838</c:v>
                </c:pt>
                <c:pt idx="195">
                  <c:v>45297</c:v>
                </c:pt>
                <c:pt idx="196">
                  <c:v>47592</c:v>
                </c:pt>
                <c:pt idx="197">
                  <c:v>38249</c:v>
                </c:pt>
                <c:pt idx="198">
                  <c:v>38311</c:v>
                </c:pt>
                <c:pt idx="199">
                  <c:v>37803</c:v>
                </c:pt>
                <c:pt idx="200">
                  <c:v>44734</c:v>
                </c:pt>
                <c:pt idx="201">
                  <c:v>44380</c:v>
                </c:pt>
                <c:pt idx="202">
                  <c:v>45626</c:v>
                </c:pt>
                <c:pt idx="203">
                  <c:v>44564</c:v>
                </c:pt>
                <c:pt idx="204">
                  <c:v>44757</c:v>
                </c:pt>
                <c:pt idx="205">
                  <c:v>46843</c:v>
                </c:pt>
                <c:pt idx="206">
                  <c:v>44271</c:v>
                </c:pt>
                <c:pt idx="207">
                  <c:v>48429</c:v>
                </c:pt>
                <c:pt idx="208">
                  <c:v>53378</c:v>
                </c:pt>
                <c:pt idx="209">
                  <c:v>55153</c:v>
                </c:pt>
                <c:pt idx="210">
                  <c:v>57542</c:v>
                </c:pt>
                <c:pt idx="211">
                  <c:v>60430</c:v>
                </c:pt>
                <c:pt idx="212">
                  <c:v>63911</c:v>
                </c:pt>
                <c:pt idx="213">
                  <c:v>53420</c:v>
                </c:pt>
                <c:pt idx="214">
                  <c:v>44876</c:v>
                </c:pt>
                <c:pt idx="215">
                  <c:v>47309</c:v>
                </c:pt>
                <c:pt idx="216">
                  <c:v>48809</c:v>
                </c:pt>
                <c:pt idx="217">
                  <c:v>48154</c:v>
                </c:pt>
                <c:pt idx="218">
                  <c:v>47930</c:v>
                </c:pt>
                <c:pt idx="219">
                  <c:v>47430</c:v>
                </c:pt>
                <c:pt idx="220">
                  <c:v>48020</c:v>
                </c:pt>
                <c:pt idx="221">
                  <c:v>46970</c:v>
                </c:pt>
                <c:pt idx="222">
                  <c:v>47798</c:v>
                </c:pt>
                <c:pt idx="223">
                  <c:v>47829</c:v>
                </c:pt>
                <c:pt idx="224">
                  <c:v>45758</c:v>
                </c:pt>
                <c:pt idx="225">
                  <c:v>48869</c:v>
                </c:pt>
                <c:pt idx="226">
                  <c:v>50029</c:v>
                </c:pt>
                <c:pt idx="227">
                  <c:v>51553</c:v>
                </c:pt>
                <c:pt idx="228">
                  <c:v>52000</c:v>
                </c:pt>
                <c:pt idx="229">
                  <c:v>53760</c:v>
                </c:pt>
                <c:pt idx="230">
                  <c:v>53833</c:v>
                </c:pt>
                <c:pt idx="231">
                  <c:v>52602</c:v>
                </c:pt>
                <c:pt idx="232">
                  <c:v>51585</c:v>
                </c:pt>
                <c:pt idx="233">
                  <c:v>49559</c:v>
                </c:pt>
                <c:pt idx="234">
                  <c:v>51761</c:v>
                </c:pt>
                <c:pt idx="235">
                  <c:v>51550</c:v>
                </c:pt>
                <c:pt idx="236">
                  <c:v>52393</c:v>
                </c:pt>
                <c:pt idx="237">
                  <c:v>50066</c:v>
                </c:pt>
                <c:pt idx="238">
                  <c:v>50937</c:v>
                </c:pt>
                <c:pt idx="239">
                  <c:v>48881</c:v>
                </c:pt>
                <c:pt idx="240">
                  <c:v>50057</c:v>
                </c:pt>
                <c:pt idx="241">
                  <c:v>49707</c:v>
                </c:pt>
                <c:pt idx="242">
                  <c:v>48051</c:v>
                </c:pt>
                <c:pt idx="243">
                  <c:v>48051</c:v>
                </c:pt>
                <c:pt idx="244">
                  <c:v>46831</c:v>
                </c:pt>
                <c:pt idx="245">
                  <c:v>48482</c:v>
                </c:pt>
                <c:pt idx="246">
                  <c:v>48412</c:v>
                </c:pt>
                <c:pt idx="247">
                  <c:v>46223</c:v>
                </c:pt>
                <c:pt idx="248">
                  <c:v>47037</c:v>
                </c:pt>
                <c:pt idx="249">
                  <c:v>47338</c:v>
                </c:pt>
                <c:pt idx="250">
                  <c:v>47964</c:v>
                </c:pt>
                <c:pt idx="251">
                  <c:v>48007</c:v>
                </c:pt>
                <c:pt idx="252">
                  <c:v>49280</c:v>
                </c:pt>
                <c:pt idx="253">
                  <c:v>49689</c:v>
                </c:pt>
                <c:pt idx="254">
                  <c:v>50928</c:v>
                </c:pt>
                <c:pt idx="255">
                  <c:v>52178</c:v>
                </c:pt>
                <c:pt idx="256">
                  <c:v>51496</c:v>
                </c:pt>
                <c:pt idx="257">
                  <c:v>51934</c:v>
                </c:pt>
                <c:pt idx="258">
                  <c:v>49831</c:v>
                </c:pt>
                <c:pt idx="259">
                  <c:v>42925</c:v>
                </c:pt>
                <c:pt idx="260">
                  <c:v>72097</c:v>
                </c:pt>
                <c:pt idx="261">
                  <c:v>92750</c:v>
                </c:pt>
                <c:pt idx="262">
                  <c:v>106712</c:v>
                </c:pt>
                <c:pt idx="263">
                  <c:v>97960</c:v>
                </c:pt>
                <c:pt idx="264">
                  <c:v>84491</c:v>
                </c:pt>
                <c:pt idx="265">
                  <c:v>76823</c:v>
                </c:pt>
                <c:pt idx="266">
                  <c:v>74694</c:v>
                </c:pt>
                <c:pt idx="267">
                  <c:v>69940</c:v>
                </c:pt>
                <c:pt idx="268">
                  <c:v>71204</c:v>
                </c:pt>
                <c:pt idx="269">
                  <c:v>61937</c:v>
                </c:pt>
                <c:pt idx="270">
                  <c:v>61750</c:v>
                </c:pt>
                <c:pt idx="271">
                  <c:v>60838</c:v>
                </c:pt>
                <c:pt idx="272">
                  <c:v>58705</c:v>
                </c:pt>
                <c:pt idx="273">
                  <c:v>58948</c:v>
                </c:pt>
                <c:pt idx="274">
                  <c:v>55056</c:v>
                </c:pt>
                <c:pt idx="275">
                  <c:v>58352</c:v>
                </c:pt>
                <c:pt idx="276">
                  <c:v>55609</c:v>
                </c:pt>
                <c:pt idx="277">
                  <c:v>57180</c:v>
                </c:pt>
                <c:pt idx="278">
                  <c:v>60741</c:v>
                </c:pt>
                <c:pt idx="279">
                  <c:v>61663</c:v>
                </c:pt>
                <c:pt idx="280">
                  <c:v>57150</c:v>
                </c:pt>
                <c:pt idx="281">
                  <c:v>61228</c:v>
                </c:pt>
                <c:pt idx="282">
                  <c:v>60695</c:v>
                </c:pt>
                <c:pt idx="283">
                  <c:v>57920</c:v>
                </c:pt>
                <c:pt idx="284">
                  <c:v>61783</c:v>
                </c:pt>
                <c:pt idx="285">
                  <c:v>62243</c:v>
                </c:pt>
                <c:pt idx="286">
                  <c:v>62023</c:v>
                </c:pt>
                <c:pt idx="287">
                  <c:v>64164</c:v>
                </c:pt>
                <c:pt idx="288">
                  <c:v>64502</c:v>
                </c:pt>
                <c:pt idx="289">
                  <c:v>61758</c:v>
                </c:pt>
                <c:pt idx="290">
                  <c:v>59370</c:v>
                </c:pt>
                <c:pt idx="291">
                  <c:v>65999</c:v>
                </c:pt>
                <c:pt idx="292">
                  <c:v>66926</c:v>
                </c:pt>
                <c:pt idx="293">
                  <c:v>68461</c:v>
                </c:pt>
                <c:pt idx="294">
                  <c:v>69548</c:v>
                </c:pt>
                <c:pt idx="295">
                  <c:v>67890</c:v>
                </c:pt>
                <c:pt idx="296">
                  <c:v>65493</c:v>
                </c:pt>
                <c:pt idx="297">
                  <c:v>63486</c:v>
                </c:pt>
                <c:pt idx="298">
                  <c:v>70262</c:v>
                </c:pt>
                <c:pt idx="299">
                  <c:v>72441</c:v>
                </c:pt>
                <c:pt idx="300">
                  <c:v>72872</c:v>
                </c:pt>
                <c:pt idx="301">
                  <c:v>74359</c:v>
                </c:pt>
                <c:pt idx="302">
                  <c:v>74479</c:v>
                </c:pt>
                <c:pt idx="303">
                  <c:v>72681</c:v>
                </c:pt>
                <c:pt idx="304">
                  <c:v>73509</c:v>
                </c:pt>
                <c:pt idx="305">
                  <c:v>84850</c:v>
                </c:pt>
                <c:pt idx="306">
                  <c:v>90082</c:v>
                </c:pt>
                <c:pt idx="307">
                  <c:v>97253</c:v>
                </c:pt>
                <c:pt idx="308">
                  <c:v>105029</c:v>
                </c:pt>
                <c:pt idx="309">
                  <c:v>79445</c:v>
                </c:pt>
                <c:pt idx="310">
                  <c:v>65138</c:v>
                </c:pt>
                <c:pt idx="311">
                  <c:v>60713</c:v>
                </c:pt>
                <c:pt idx="312">
                  <c:v>74831</c:v>
                </c:pt>
                <c:pt idx="313">
                  <c:v>73654</c:v>
                </c:pt>
                <c:pt idx="314">
                  <c:v>73390</c:v>
                </c:pt>
                <c:pt idx="315">
                  <c:v>76077</c:v>
                </c:pt>
                <c:pt idx="316">
                  <c:v>75557</c:v>
                </c:pt>
                <c:pt idx="317">
                  <c:v>73403</c:v>
                </c:pt>
                <c:pt idx="318">
                  <c:v>70671</c:v>
                </c:pt>
                <c:pt idx="319">
                  <c:v>73822</c:v>
                </c:pt>
                <c:pt idx="320">
                  <c:v>76762</c:v>
                </c:pt>
                <c:pt idx="321">
                  <c:v>75820</c:v>
                </c:pt>
                <c:pt idx="322">
                  <c:v>78250</c:v>
                </c:pt>
                <c:pt idx="323">
                  <c:v>78558</c:v>
                </c:pt>
                <c:pt idx="324">
                  <c:v>75761</c:v>
                </c:pt>
                <c:pt idx="325">
                  <c:v>73989</c:v>
                </c:pt>
                <c:pt idx="326">
                  <c:v>80024</c:v>
                </c:pt>
                <c:pt idx="327">
                  <c:v>85343</c:v>
                </c:pt>
                <c:pt idx="328">
                  <c:v>85477</c:v>
                </c:pt>
                <c:pt idx="329">
                  <c:v>86389</c:v>
                </c:pt>
                <c:pt idx="330">
                  <c:v>92095</c:v>
                </c:pt>
                <c:pt idx="331">
                  <c:v>105848</c:v>
                </c:pt>
                <c:pt idx="332">
                  <c:v>125783</c:v>
                </c:pt>
                <c:pt idx="333">
                  <c:v>94542</c:v>
                </c:pt>
                <c:pt idx="334">
                  <c:v>67491</c:v>
                </c:pt>
                <c:pt idx="335">
                  <c:v>67229</c:v>
                </c:pt>
                <c:pt idx="336">
                  <c:v>68468</c:v>
                </c:pt>
                <c:pt idx="337">
                  <c:v>65384</c:v>
                </c:pt>
                <c:pt idx="338">
                  <c:v>62318</c:v>
                </c:pt>
                <c:pt idx="339">
                  <c:v>59526</c:v>
                </c:pt>
                <c:pt idx="340">
                  <c:v>61450</c:v>
                </c:pt>
                <c:pt idx="341">
                  <c:v>62293</c:v>
                </c:pt>
                <c:pt idx="342">
                  <c:v>62101</c:v>
                </c:pt>
                <c:pt idx="343">
                  <c:v>63531</c:v>
                </c:pt>
                <c:pt idx="344">
                  <c:v>63022</c:v>
                </c:pt>
                <c:pt idx="345">
                  <c:v>61947</c:v>
                </c:pt>
                <c:pt idx="346">
                  <c:v>56230</c:v>
                </c:pt>
                <c:pt idx="347">
                  <c:v>62159</c:v>
                </c:pt>
                <c:pt idx="348">
                  <c:v>62726</c:v>
                </c:pt>
                <c:pt idx="349">
                  <c:v>64113</c:v>
                </c:pt>
                <c:pt idx="350">
                  <c:v>65428</c:v>
                </c:pt>
                <c:pt idx="351">
                  <c:v>67071</c:v>
                </c:pt>
                <c:pt idx="352">
                  <c:v>65695</c:v>
                </c:pt>
                <c:pt idx="353">
                  <c:v>57215</c:v>
                </c:pt>
                <c:pt idx="354">
                  <c:v>64400</c:v>
                </c:pt>
                <c:pt idx="355">
                  <c:v>65402</c:v>
                </c:pt>
                <c:pt idx="356">
                  <c:v>64445</c:v>
                </c:pt>
                <c:pt idx="357">
                  <c:v>66569</c:v>
                </c:pt>
                <c:pt idx="358">
                  <c:v>64246</c:v>
                </c:pt>
                <c:pt idx="359">
                  <c:v>65045</c:v>
                </c:pt>
                <c:pt idx="360">
                  <c:v>62187</c:v>
                </c:pt>
                <c:pt idx="361">
                  <c:v>66508</c:v>
                </c:pt>
                <c:pt idx="362">
                  <c:v>68668</c:v>
                </c:pt>
                <c:pt idx="363">
                  <c:v>68233</c:v>
                </c:pt>
                <c:pt idx="364">
                  <c:v>68496</c:v>
                </c:pt>
                <c:pt idx="365">
                  <c:v>67137</c:v>
                </c:pt>
                <c:pt idx="366">
                  <c:v>70976</c:v>
                </c:pt>
                <c:pt idx="367">
                  <c:v>69760</c:v>
                </c:pt>
                <c:pt idx="368">
                  <c:v>74664</c:v>
                </c:pt>
                <c:pt idx="369">
                  <c:v>77504</c:v>
                </c:pt>
                <c:pt idx="370">
                  <c:v>76662</c:v>
                </c:pt>
                <c:pt idx="371">
                  <c:v>77031</c:v>
                </c:pt>
                <c:pt idx="372">
                  <c:v>79842</c:v>
                </c:pt>
                <c:pt idx="373">
                  <c:v>90050</c:v>
                </c:pt>
                <c:pt idx="374">
                  <c:v>92208</c:v>
                </c:pt>
                <c:pt idx="375">
                  <c:v>102125</c:v>
                </c:pt>
                <c:pt idx="376">
                  <c:v>107503</c:v>
                </c:pt>
                <c:pt idx="377">
                  <c:v>108433</c:v>
                </c:pt>
                <c:pt idx="378">
                  <c:v>110945</c:v>
                </c:pt>
                <c:pt idx="379">
                  <c:v>101827</c:v>
                </c:pt>
                <c:pt idx="380">
                  <c:v>112070</c:v>
                </c:pt>
                <c:pt idx="381">
                  <c:v>97132</c:v>
                </c:pt>
                <c:pt idx="382">
                  <c:v>83384</c:v>
                </c:pt>
                <c:pt idx="383">
                  <c:v>90836</c:v>
                </c:pt>
                <c:pt idx="384">
                  <c:v>92571</c:v>
                </c:pt>
                <c:pt idx="385">
                  <c:v>95342</c:v>
                </c:pt>
                <c:pt idx="386">
                  <c:v>82878</c:v>
                </c:pt>
                <c:pt idx="387">
                  <c:v>80071</c:v>
                </c:pt>
                <c:pt idx="388">
                  <c:v>79103</c:v>
                </c:pt>
                <c:pt idx="389">
                  <c:v>83373</c:v>
                </c:pt>
                <c:pt idx="390">
                  <c:v>86098</c:v>
                </c:pt>
                <c:pt idx="391">
                  <c:v>88000</c:v>
                </c:pt>
                <c:pt idx="392">
                  <c:v>89499</c:v>
                </c:pt>
                <c:pt idx="393">
                  <c:v>93724</c:v>
                </c:pt>
                <c:pt idx="394">
                  <c:v>95900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3F5-A600-8EC2F14B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58872"/>
        <c:axId val="310958216"/>
      </c:lineChart>
      <c:dateAx>
        <c:axId val="310958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58216"/>
        <c:crosses val="autoZero"/>
        <c:auto val="1"/>
        <c:lblOffset val="100"/>
        <c:baseTimeUnit val="days"/>
      </c:dateAx>
      <c:valAx>
        <c:axId val="3109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5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'--订单指标1'!$G$1</c:f>
              <c:strCache>
                <c:ptCount val="1"/>
                <c:pt idx="0">
                  <c:v>宫格U2O（有效口径）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350020859407601E-2"/>
                  <c:y val="0.107919930374238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A9-428E-9EBF-BF48B39DF2E4}"/>
                </c:ext>
              </c:extLst>
            </c:dLbl>
            <c:dLbl>
              <c:idx val="99"/>
              <c:layout>
                <c:manualLayout>
                  <c:x val="-4.5056320400500623E-2"/>
                  <c:y val="9.3994778067884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A9-428E-9EBF-BF48B39DF2E4}"/>
                </c:ext>
              </c:extLst>
            </c:dLbl>
            <c:dLbl>
              <c:idx val="364"/>
              <c:layout>
                <c:manualLayout>
                  <c:x val="0"/>
                  <c:y val="-0.104438642297650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A9-428E-9EBF-BF48B39DF2E4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'--订单指标1'!$A$32:$A$396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'--订单指标1'!$G$32:$G$396</c:f>
              <c:numCache>
                <c:formatCode>0.00%</c:formatCode>
                <c:ptCount val="365"/>
                <c:pt idx="0">
                  <c:v>2.9505276140879815E-2</c:v>
                </c:pt>
                <c:pt idx="1">
                  <c:v>2.6119402985074626E-2</c:v>
                </c:pt>
                <c:pt idx="2">
                  <c:v>2.89750925386086E-2</c:v>
                </c:pt>
                <c:pt idx="3">
                  <c:v>2.8534088433892397E-2</c:v>
                </c:pt>
                <c:pt idx="4">
                  <c:v>3.0780811606104155E-2</c:v>
                </c:pt>
                <c:pt idx="5">
                  <c:v>3.1080112117854115E-2</c:v>
                </c:pt>
                <c:pt idx="6">
                  <c:v>3.2373585446211148E-2</c:v>
                </c:pt>
                <c:pt idx="7">
                  <c:v>3.0860848447269159E-2</c:v>
                </c:pt>
                <c:pt idx="8">
                  <c:v>2.9949364769917178E-2</c:v>
                </c:pt>
                <c:pt idx="9">
                  <c:v>3.1470269581288637E-2</c:v>
                </c:pt>
                <c:pt idx="10">
                  <c:v>3.1234637927774627E-2</c:v>
                </c:pt>
                <c:pt idx="11">
                  <c:v>3.1520692974013477E-2</c:v>
                </c:pt>
                <c:pt idx="12">
                  <c:v>3.1483444688247333E-2</c:v>
                </c:pt>
                <c:pt idx="13">
                  <c:v>3.0708003734093253E-2</c:v>
                </c:pt>
                <c:pt idx="14">
                  <c:v>3.1064253893538587E-2</c:v>
                </c:pt>
                <c:pt idx="15">
                  <c:v>2.8925466069634462E-2</c:v>
                </c:pt>
                <c:pt idx="16">
                  <c:v>3.0486016037551338E-2</c:v>
                </c:pt>
                <c:pt idx="17">
                  <c:v>3.1010360825981395E-2</c:v>
                </c:pt>
                <c:pt idx="18">
                  <c:v>3.3456635958815352E-2</c:v>
                </c:pt>
                <c:pt idx="19">
                  <c:v>3.4070443405904483E-2</c:v>
                </c:pt>
                <c:pt idx="20">
                  <c:v>3.4329241910140508E-2</c:v>
                </c:pt>
                <c:pt idx="21">
                  <c:v>3.2368502956738252E-2</c:v>
                </c:pt>
                <c:pt idx="22">
                  <c:v>3.0860039502677277E-2</c:v>
                </c:pt>
                <c:pt idx="23">
                  <c:v>3.1507616487455196E-2</c:v>
                </c:pt>
                <c:pt idx="24">
                  <c:v>3.0747713589527857E-2</c:v>
                </c:pt>
                <c:pt idx="25">
                  <c:v>3.0992085326109958E-2</c:v>
                </c:pt>
                <c:pt idx="26">
                  <c:v>3.2365809412015792E-2</c:v>
                </c:pt>
                <c:pt idx="27">
                  <c:v>3.25585666476206E-2</c:v>
                </c:pt>
                <c:pt idx="28">
                  <c:v>3.4011388059853521E-2</c:v>
                </c:pt>
                <c:pt idx="29">
                  <c:v>3.2954594924034651E-2</c:v>
                </c:pt>
                <c:pt idx="30">
                  <c:v>3.2884934209145664E-2</c:v>
                </c:pt>
                <c:pt idx="31">
                  <c:v>3.5344252194896543E-2</c:v>
                </c:pt>
                <c:pt idx="32">
                  <c:v>3.6239645464639814E-2</c:v>
                </c:pt>
                <c:pt idx="33">
                  <c:v>3.7442242333982509E-2</c:v>
                </c:pt>
                <c:pt idx="34">
                  <c:v>4.1801075268817205E-2</c:v>
                </c:pt>
                <c:pt idx="35">
                  <c:v>4.1755811929939497E-2</c:v>
                </c:pt>
                <c:pt idx="36">
                  <c:v>3.8583241920513038E-2</c:v>
                </c:pt>
                <c:pt idx="37">
                  <c:v>3.7135845713645664E-2</c:v>
                </c:pt>
                <c:pt idx="38">
                  <c:v>3.7100000000000001E-2</c:v>
                </c:pt>
                <c:pt idx="39">
                  <c:v>3.8521420838273958E-2</c:v>
                </c:pt>
                <c:pt idx="40">
                  <c:v>3.9190623936998133E-2</c:v>
                </c:pt>
                <c:pt idx="41">
                  <c:v>3.9778241209142903E-2</c:v>
                </c:pt>
                <c:pt idx="42">
                  <c:v>4.0625330094010773E-2</c:v>
                </c:pt>
                <c:pt idx="43">
                  <c:v>3.5513037391355071E-2</c:v>
                </c:pt>
                <c:pt idx="44">
                  <c:v>3.8183519965718282E-2</c:v>
                </c:pt>
                <c:pt idx="45">
                  <c:v>3.7458564786007627E-2</c:v>
                </c:pt>
                <c:pt idx="46">
                  <c:v>3.762558126184052E-2</c:v>
                </c:pt>
                <c:pt idx="47">
                  <c:v>3.7111855015583513E-2</c:v>
                </c:pt>
                <c:pt idx="48">
                  <c:v>3.5638558147121184E-2</c:v>
                </c:pt>
                <c:pt idx="49">
                  <c:v>3.5846798324356673E-2</c:v>
                </c:pt>
                <c:pt idx="50">
                  <c:v>3.2254543469955793E-2</c:v>
                </c:pt>
                <c:pt idx="51">
                  <c:v>3.1600435492651062E-2</c:v>
                </c:pt>
                <c:pt idx="52">
                  <c:v>3.2183465022162266E-2</c:v>
                </c:pt>
                <c:pt idx="53">
                  <c:v>3.3957391865719819E-2</c:v>
                </c:pt>
                <c:pt idx="54">
                  <c:v>3.5631397286360389E-2</c:v>
                </c:pt>
                <c:pt idx="55">
                  <c:v>3.3593217773067896E-2</c:v>
                </c:pt>
                <c:pt idx="56">
                  <c:v>3.1427409516063438E-2</c:v>
                </c:pt>
                <c:pt idx="57">
                  <c:v>2.8403871970606939E-2</c:v>
                </c:pt>
                <c:pt idx="58">
                  <c:v>2.897973013373727E-2</c:v>
                </c:pt>
                <c:pt idx="59">
                  <c:v>2.9111385090996079E-2</c:v>
                </c:pt>
                <c:pt idx="60">
                  <c:v>3.1807238348763922E-2</c:v>
                </c:pt>
                <c:pt idx="61">
                  <c:v>3.0093109869646181E-2</c:v>
                </c:pt>
                <c:pt idx="62">
                  <c:v>3.0468736351089293E-2</c:v>
                </c:pt>
                <c:pt idx="63">
                  <c:v>3.239950863304443E-2</c:v>
                </c:pt>
                <c:pt idx="64">
                  <c:v>3.0858715148982117E-2</c:v>
                </c:pt>
                <c:pt idx="65">
                  <c:v>3.4343622164373373E-2</c:v>
                </c:pt>
                <c:pt idx="66">
                  <c:v>3.4657566018355922E-2</c:v>
                </c:pt>
                <c:pt idx="67">
                  <c:v>3.628556996127294E-2</c:v>
                </c:pt>
                <c:pt idx="68">
                  <c:v>3.6649128304936579E-2</c:v>
                </c:pt>
                <c:pt idx="69">
                  <c:v>3.8209480198430477E-2</c:v>
                </c:pt>
                <c:pt idx="70">
                  <c:v>3.6643750517684086E-2</c:v>
                </c:pt>
                <c:pt idx="71">
                  <c:v>3.5327984737765515E-2</c:v>
                </c:pt>
                <c:pt idx="72">
                  <c:v>3.5146854291090567E-2</c:v>
                </c:pt>
                <c:pt idx="73">
                  <c:v>3.8622779695260546E-2</c:v>
                </c:pt>
                <c:pt idx="74">
                  <c:v>3.6063661361553201E-2</c:v>
                </c:pt>
                <c:pt idx="75">
                  <c:v>3.6525670423313984E-2</c:v>
                </c:pt>
                <c:pt idx="76">
                  <c:v>3.6219271636249106E-2</c:v>
                </c:pt>
                <c:pt idx="77">
                  <c:v>3.7228407034930154E-2</c:v>
                </c:pt>
                <c:pt idx="78">
                  <c:v>3.5153389209862482E-2</c:v>
                </c:pt>
                <c:pt idx="79">
                  <c:v>3.4656674413824723E-2</c:v>
                </c:pt>
                <c:pt idx="80">
                  <c:v>3.5299273161370263E-2</c:v>
                </c:pt>
                <c:pt idx="81">
                  <c:v>3.4925350961895564E-2</c:v>
                </c:pt>
                <c:pt idx="82">
                  <c:v>3.4140461059931841E-2</c:v>
                </c:pt>
                <c:pt idx="83">
                  <c:v>2.9533531618515251E-2</c:v>
                </c:pt>
                <c:pt idx="84">
                  <c:v>2.8258456072829546E-2</c:v>
                </c:pt>
                <c:pt idx="85">
                  <c:v>2.612555485098288E-2</c:v>
                </c:pt>
                <c:pt idx="86">
                  <c:v>2.7212020033388983E-2</c:v>
                </c:pt>
                <c:pt idx="87">
                  <c:v>3.0775055438368761E-2</c:v>
                </c:pt>
                <c:pt idx="88">
                  <c:v>2.9658405894172808E-2</c:v>
                </c:pt>
                <c:pt idx="89">
                  <c:v>2.8980376289702611E-2</c:v>
                </c:pt>
                <c:pt idx="90">
                  <c:v>3.0661056999596564E-2</c:v>
                </c:pt>
                <c:pt idx="91">
                  <c:v>2.9235992534646389E-2</c:v>
                </c:pt>
                <c:pt idx="92">
                  <c:v>3.012298354895384E-2</c:v>
                </c:pt>
                <c:pt idx="93">
                  <c:v>2.7961708729047637E-2</c:v>
                </c:pt>
                <c:pt idx="94">
                  <c:v>2.7787573171591792E-2</c:v>
                </c:pt>
                <c:pt idx="95">
                  <c:v>2.8788365371381384E-2</c:v>
                </c:pt>
                <c:pt idx="96">
                  <c:v>2.8014972511404841E-2</c:v>
                </c:pt>
                <c:pt idx="97">
                  <c:v>2.7890653860362026E-2</c:v>
                </c:pt>
                <c:pt idx="98">
                  <c:v>2.3890034829067056E-2</c:v>
                </c:pt>
                <c:pt idx="99">
                  <c:v>2.1897128337350299E-2</c:v>
                </c:pt>
                <c:pt idx="100">
                  <c:v>2.5095785440613028E-2</c:v>
                </c:pt>
                <c:pt idx="101">
                  <c:v>2.7904453864234485E-2</c:v>
                </c:pt>
                <c:pt idx="102">
                  <c:v>3.3531006812019135E-2</c:v>
                </c:pt>
                <c:pt idx="103">
                  <c:v>3.3056424641277379E-2</c:v>
                </c:pt>
                <c:pt idx="104">
                  <c:v>3.3942789087139671E-2</c:v>
                </c:pt>
                <c:pt idx="105">
                  <c:v>3.2674589105552272E-2</c:v>
                </c:pt>
                <c:pt idx="106">
                  <c:v>2.7828634199926768E-2</c:v>
                </c:pt>
                <c:pt idx="107">
                  <c:v>3.0749043193001639E-2</c:v>
                </c:pt>
                <c:pt idx="108">
                  <c:v>3.4017843237590939E-2</c:v>
                </c:pt>
                <c:pt idx="109">
                  <c:v>3.4203420342034205E-2</c:v>
                </c:pt>
                <c:pt idx="110">
                  <c:v>3.6257386166145288E-2</c:v>
                </c:pt>
                <c:pt idx="111">
                  <c:v>3.4910447113925151E-2</c:v>
                </c:pt>
                <c:pt idx="112">
                  <c:v>3.4196299063777413E-2</c:v>
                </c:pt>
                <c:pt idx="113">
                  <c:v>2.8903352228987333E-2</c:v>
                </c:pt>
                <c:pt idx="114">
                  <c:v>3.3685419058553386E-2</c:v>
                </c:pt>
                <c:pt idx="115">
                  <c:v>3.5743707093821513E-2</c:v>
                </c:pt>
                <c:pt idx="116">
                  <c:v>3.4456584243818283E-2</c:v>
                </c:pt>
                <c:pt idx="117">
                  <c:v>3.6842459756179696E-2</c:v>
                </c:pt>
                <c:pt idx="118">
                  <c:v>3.5671325153642588E-2</c:v>
                </c:pt>
                <c:pt idx="119">
                  <c:v>3.494717287820736E-2</c:v>
                </c:pt>
                <c:pt idx="120">
                  <c:v>2.8965447819412637E-2</c:v>
                </c:pt>
                <c:pt idx="121">
                  <c:v>3.1945119922184961E-2</c:v>
                </c:pt>
                <c:pt idx="122">
                  <c:v>3.7927867550326406E-2</c:v>
                </c:pt>
                <c:pt idx="123">
                  <c:v>3.8953702566621638E-2</c:v>
                </c:pt>
                <c:pt idx="124">
                  <c:v>4.153630632734065E-2</c:v>
                </c:pt>
                <c:pt idx="125">
                  <c:v>4.156052782558807E-2</c:v>
                </c:pt>
                <c:pt idx="126">
                  <c:v>3.9829799107142856E-2</c:v>
                </c:pt>
                <c:pt idx="127">
                  <c:v>3.2791960373404455E-2</c:v>
                </c:pt>
                <c:pt idx="128">
                  <c:v>3.5988573569354684E-2</c:v>
                </c:pt>
                <c:pt idx="129">
                  <c:v>3.8294559010900855E-2</c:v>
                </c:pt>
                <c:pt idx="130">
                  <c:v>3.9283469516027653E-2</c:v>
                </c:pt>
                <c:pt idx="131">
                  <c:v>4.1784139376852457E-2</c:v>
                </c:pt>
                <c:pt idx="132">
                  <c:v>4.2682766767292296E-2</c:v>
                </c:pt>
                <c:pt idx="133">
                  <c:v>4.4427036705461054E-2</c:v>
                </c:pt>
                <c:pt idx="134">
                  <c:v>3.5318264207271563E-2</c:v>
                </c:pt>
                <c:pt idx="135">
                  <c:v>3.3093636433928708E-2</c:v>
                </c:pt>
                <c:pt idx="136">
                  <c:v>3.394916757998017E-2</c:v>
                </c:pt>
                <c:pt idx="137">
                  <c:v>3.7749171690836997E-2</c:v>
                </c:pt>
                <c:pt idx="138">
                  <c:v>3.9220609651986142E-2</c:v>
                </c:pt>
                <c:pt idx="139">
                  <c:v>3.8242806882259388E-2</c:v>
                </c:pt>
                <c:pt idx="140">
                  <c:v>3.5392405063291138E-2</c:v>
                </c:pt>
                <c:pt idx="141">
                  <c:v>3.0311238724706775E-2</c:v>
                </c:pt>
                <c:pt idx="142">
                  <c:v>3.5348837209302326E-2</c:v>
                </c:pt>
                <c:pt idx="143">
                  <c:v>3.6180822808824328E-2</c:v>
                </c:pt>
                <c:pt idx="144">
                  <c:v>4.0276683302688028E-2</c:v>
                </c:pt>
                <c:pt idx="145">
                  <c:v>3.9787292064357785E-2</c:v>
                </c:pt>
                <c:pt idx="146">
                  <c:v>3.9273774902834777E-2</c:v>
                </c:pt>
                <c:pt idx="147">
                  <c:v>3.8828135547455109E-2</c:v>
                </c:pt>
                <c:pt idx="148">
                  <c:v>3.1433256440899365E-2</c:v>
                </c:pt>
                <c:pt idx="149">
                  <c:v>3.2280756604658435E-2</c:v>
                </c:pt>
                <c:pt idx="150">
                  <c:v>3.8240813773220549E-2</c:v>
                </c:pt>
                <c:pt idx="151">
                  <c:v>3.6434108527131782E-2</c:v>
                </c:pt>
                <c:pt idx="152">
                  <c:v>3.8712038053421147E-2</c:v>
                </c:pt>
                <c:pt idx="153">
                  <c:v>4.1555087987758227E-2</c:v>
                </c:pt>
                <c:pt idx="154">
                  <c:v>3.7796844996475537E-2</c:v>
                </c:pt>
                <c:pt idx="155">
                  <c:v>3.4058587577488759E-2</c:v>
                </c:pt>
                <c:pt idx="156">
                  <c:v>3.6152167555285594E-2</c:v>
                </c:pt>
                <c:pt idx="157">
                  <c:v>3.7006751863187158E-2</c:v>
                </c:pt>
                <c:pt idx="158">
                  <c:v>3.8512004788103404E-2</c:v>
                </c:pt>
                <c:pt idx="159">
                  <c:v>4.0203240610658428E-2</c:v>
                </c:pt>
                <c:pt idx="160">
                  <c:v>4.2130785481083156E-2</c:v>
                </c:pt>
                <c:pt idx="161">
                  <c:v>3.7521158548053414E-2</c:v>
                </c:pt>
                <c:pt idx="162">
                  <c:v>3.2945406836900802E-2</c:v>
                </c:pt>
                <c:pt idx="163">
                  <c:v>3.676662940854717E-2</c:v>
                </c:pt>
                <c:pt idx="164">
                  <c:v>4.1516492540718097E-2</c:v>
                </c:pt>
                <c:pt idx="165">
                  <c:v>4.2475219109433297E-2</c:v>
                </c:pt>
                <c:pt idx="166">
                  <c:v>4.0195831232139857E-2</c:v>
                </c:pt>
                <c:pt idx="167">
                  <c:v>4.6118852780464847E-2</c:v>
                </c:pt>
                <c:pt idx="168">
                  <c:v>4.4713006708256113E-2</c:v>
                </c:pt>
                <c:pt idx="169">
                  <c:v>4.4335105679443432E-2</c:v>
                </c:pt>
                <c:pt idx="170">
                  <c:v>3.889658872446014E-2</c:v>
                </c:pt>
                <c:pt idx="171">
                  <c:v>4.1369986480396574E-2</c:v>
                </c:pt>
                <c:pt idx="172">
                  <c:v>4.1160741682374082E-2</c:v>
                </c:pt>
                <c:pt idx="173">
                  <c:v>4.2500673189121263E-2</c:v>
                </c:pt>
                <c:pt idx="174">
                  <c:v>4.4886833344504773E-2</c:v>
                </c:pt>
                <c:pt idx="175">
                  <c:v>4.2268855538714428E-2</c:v>
                </c:pt>
                <c:pt idx="176">
                  <c:v>3.9438910347631632E-2</c:v>
                </c:pt>
                <c:pt idx="177">
                  <c:v>4.0450969460447253E-2</c:v>
                </c:pt>
                <c:pt idx="178">
                  <c:v>4.1065607553673798E-2</c:v>
                </c:pt>
                <c:pt idx="179">
                  <c:v>3.9562671114898557E-2</c:v>
                </c:pt>
                <c:pt idx="180">
                  <c:v>4.1587014702304401E-2</c:v>
                </c:pt>
                <c:pt idx="181">
                  <c:v>4.180043024987589E-2</c:v>
                </c:pt>
                <c:pt idx="182">
                  <c:v>4.3044233387053869E-2</c:v>
                </c:pt>
                <c:pt idx="183">
                  <c:v>3.9460876076375891E-2</c:v>
                </c:pt>
                <c:pt idx="184">
                  <c:v>3.3759693377306353E-2</c:v>
                </c:pt>
                <c:pt idx="185">
                  <c:v>3.34608636834429E-2</c:v>
                </c:pt>
                <c:pt idx="186">
                  <c:v>3.4583785777213216E-2</c:v>
                </c:pt>
                <c:pt idx="187">
                  <c:v>3.6798604477301988E-2</c:v>
                </c:pt>
                <c:pt idx="188">
                  <c:v>3.7095764656791153E-2</c:v>
                </c:pt>
                <c:pt idx="189">
                  <c:v>3.6327219059666876E-2</c:v>
                </c:pt>
                <c:pt idx="190">
                  <c:v>3.6089129529362766E-2</c:v>
                </c:pt>
                <c:pt idx="191">
                  <c:v>3.4468809878645944E-2</c:v>
                </c:pt>
                <c:pt idx="192">
                  <c:v>3.7386501527260557E-2</c:v>
                </c:pt>
                <c:pt idx="193">
                  <c:v>3.9285788956490833E-2</c:v>
                </c:pt>
                <c:pt idx="194">
                  <c:v>4.274662354123869E-2</c:v>
                </c:pt>
                <c:pt idx="195">
                  <c:v>3.9125007673576295E-2</c:v>
                </c:pt>
                <c:pt idx="196">
                  <c:v>4.2755201982849947E-2</c:v>
                </c:pt>
                <c:pt idx="197">
                  <c:v>3.7126840339068531E-2</c:v>
                </c:pt>
                <c:pt idx="198">
                  <c:v>3.8134615384615385E-2</c:v>
                </c:pt>
                <c:pt idx="199">
                  <c:v>4.0457589285714288E-2</c:v>
                </c:pt>
                <c:pt idx="200">
                  <c:v>4.16473167016514E-2</c:v>
                </c:pt>
                <c:pt idx="201">
                  <c:v>4.2774039009923576E-2</c:v>
                </c:pt>
                <c:pt idx="202">
                  <c:v>4.4121353106523216E-2</c:v>
                </c:pt>
                <c:pt idx="203">
                  <c:v>4.4653846929921914E-2</c:v>
                </c:pt>
                <c:pt idx="204">
                  <c:v>4.3217866733641155E-2</c:v>
                </c:pt>
                <c:pt idx="205">
                  <c:v>4.0465567410281282E-2</c:v>
                </c:pt>
                <c:pt idx="206">
                  <c:v>4.1933082663714621E-2</c:v>
                </c:pt>
                <c:pt idx="207">
                  <c:v>4.2923341189629691E-2</c:v>
                </c:pt>
                <c:pt idx="208">
                  <c:v>4.103107760566975E-2</c:v>
                </c:pt>
                <c:pt idx="209">
                  <c:v>4.2675068022339967E-2</c:v>
                </c:pt>
                <c:pt idx="210">
                  <c:v>4.2251832910482054E-2</c:v>
                </c:pt>
                <c:pt idx="211">
                  <c:v>4.0054720663085679E-2</c:v>
                </c:pt>
                <c:pt idx="212">
                  <c:v>3.8084535181369797E-2</c:v>
                </c:pt>
                <c:pt idx="213">
                  <c:v>3.9957545108322411E-2</c:v>
                </c:pt>
                <c:pt idx="214">
                  <c:v>4.0421942730242785E-2</c:v>
                </c:pt>
                <c:pt idx="215">
                  <c:v>4.2551874922651708E-2</c:v>
                </c:pt>
                <c:pt idx="216">
                  <c:v>4.3274394778154174E-2</c:v>
                </c:pt>
                <c:pt idx="217">
                  <c:v>4.3766090474439134E-2</c:v>
                </c:pt>
                <c:pt idx="218">
                  <c:v>4.2434679082424473E-2</c:v>
                </c:pt>
                <c:pt idx="219">
                  <c:v>4.1362119227681779E-2</c:v>
                </c:pt>
                <c:pt idx="220">
                  <c:v>4.317821699608039E-2</c:v>
                </c:pt>
                <c:pt idx="221">
                  <c:v>4.2160518257754076E-2</c:v>
                </c:pt>
                <c:pt idx="222">
                  <c:v>4.0827922077922081E-2</c:v>
                </c:pt>
                <c:pt idx="223">
                  <c:v>4.1578619010243713E-2</c:v>
                </c:pt>
                <c:pt idx="224">
                  <c:v>4.2903707194470626E-2</c:v>
                </c:pt>
                <c:pt idx="225">
                  <c:v>3.9346084556709723E-2</c:v>
                </c:pt>
                <c:pt idx="226">
                  <c:v>4.0799285381388849E-2</c:v>
                </c:pt>
                <c:pt idx="227">
                  <c:v>4.2034120229522083E-2</c:v>
                </c:pt>
                <c:pt idx="228">
                  <c:v>4.1721017037587044E-2</c:v>
                </c:pt>
                <c:pt idx="229">
                  <c:v>4.6057076295864884E-2</c:v>
                </c:pt>
                <c:pt idx="230">
                  <c:v>3.9349764900065191E-2</c:v>
                </c:pt>
                <c:pt idx="231">
                  <c:v>3.7714285714285714E-2</c:v>
                </c:pt>
                <c:pt idx="232">
                  <c:v>3.6631306694654774E-2</c:v>
                </c:pt>
                <c:pt idx="233">
                  <c:v>3.8209473254389545E-2</c:v>
                </c:pt>
                <c:pt idx="234">
                  <c:v>3.7140050419571316E-2</c:v>
                </c:pt>
                <c:pt idx="235">
                  <c:v>3.6863960011975581E-2</c:v>
                </c:pt>
                <c:pt idx="236">
                  <c:v>3.7245294133397597E-2</c:v>
                </c:pt>
                <c:pt idx="237">
                  <c:v>4.064912782384901E-2</c:v>
                </c:pt>
                <c:pt idx="238">
                  <c:v>3.6781641480815683E-2</c:v>
                </c:pt>
                <c:pt idx="239">
                  <c:v>4.0541195085328642E-2</c:v>
                </c:pt>
                <c:pt idx="240">
                  <c:v>4.0858299595141701E-2</c:v>
                </c:pt>
                <c:pt idx="241">
                  <c:v>3.9596962424800292E-2</c:v>
                </c:pt>
                <c:pt idx="242">
                  <c:v>4.2636913380461633E-2</c:v>
                </c:pt>
                <c:pt idx="243">
                  <c:v>4.3733459998642872E-2</c:v>
                </c:pt>
                <c:pt idx="244">
                  <c:v>4.3591979075850044E-2</c:v>
                </c:pt>
                <c:pt idx="245">
                  <c:v>4.1866602687140118E-2</c:v>
                </c:pt>
                <c:pt idx="246">
                  <c:v>3.6882519016705931E-2</c:v>
                </c:pt>
                <c:pt idx="247">
                  <c:v>4.1028331584470092E-2</c:v>
                </c:pt>
                <c:pt idx="248">
                  <c:v>4.3792496007638994E-2</c:v>
                </c:pt>
                <c:pt idx="249">
                  <c:v>4.2407926957819114E-2</c:v>
                </c:pt>
                <c:pt idx="250">
                  <c:v>4.6649168853893266E-2</c:v>
                </c:pt>
                <c:pt idx="251">
                  <c:v>4.790292023257333E-2</c:v>
                </c:pt>
                <c:pt idx="252">
                  <c:v>4.6494768926600212E-2</c:v>
                </c:pt>
                <c:pt idx="253">
                  <c:v>4.1436464088397788E-2</c:v>
                </c:pt>
                <c:pt idx="254">
                  <c:v>4.3588042018030848E-2</c:v>
                </c:pt>
                <c:pt idx="255">
                  <c:v>4.2944588146458233E-2</c:v>
                </c:pt>
                <c:pt idx="256">
                  <c:v>4.5112297051093951E-2</c:v>
                </c:pt>
                <c:pt idx="257">
                  <c:v>4.8391621469983166E-2</c:v>
                </c:pt>
                <c:pt idx="258">
                  <c:v>4.9889925893770733E-2</c:v>
                </c:pt>
                <c:pt idx="259">
                  <c:v>4.8495741442404226E-2</c:v>
                </c:pt>
                <c:pt idx="260">
                  <c:v>4.3759474482061647E-2</c:v>
                </c:pt>
                <c:pt idx="261">
                  <c:v>4.5303716722980648E-2</c:v>
                </c:pt>
                <c:pt idx="262">
                  <c:v>4.9442668021396768E-2</c:v>
                </c:pt>
                <c:pt idx="263">
                  <c:v>4.8509370298418078E-2</c:v>
                </c:pt>
                <c:pt idx="264">
                  <c:v>5.0253062633001666E-2</c:v>
                </c:pt>
                <c:pt idx="265">
                  <c:v>5.2688172043010753E-2</c:v>
                </c:pt>
                <c:pt idx="266">
                  <c:v>5.1745988120867878E-2</c:v>
                </c:pt>
                <c:pt idx="267">
                  <c:v>4.4828781148599693E-2</c:v>
                </c:pt>
                <c:pt idx="268">
                  <c:v>4.663971990549657E-2</c:v>
                </c:pt>
                <c:pt idx="269">
                  <c:v>5.1255504479507462E-2</c:v>
                </c:pt>
                <c:pt idx="270">
                  <c:v>5.2681413986167526E-2</c:v>
                </c:pt>
                <c:pt idx="271">
                  <c:v>5.2515499132586504E-2</c:v>
                </c:pt>
                <c:pt idx="272">
                  <c:v>5.3303615784315042E-2</c:v>
                </c:pt>
                <c:pt idx="273">
                  <c:v>5.3439000564108913E-2</c:v>
                </c:pt>
                <c:pt idx="274">
                  <c:v>5.0850916214341103E-2</c:v>
                </c:pt>
                <c:pt idx="275">
                  <c:v>4.9734826163818503E-2</c:v>
                </c:pt>
                <c:pt idx="276">
                  <c:v>4.92662241069248E-2</c:v>
                </c:pt>
                <c:pt idx="277">
                  <c:v>4.9571735576280425E-2</c:v>
                </c:pt>
                <c:pt idx="278">
                  <c:v>4.4568642946233895E-2</c:v>
                </c:pt>
                <c:pt idx="279">
                  <c:v>4.3539555667442886E-2</c:v>
                </c:pt>
                <c:pt idx="280">
                  <c:v>4.4582271485154597E-2</c:v>
                </c:pt>
                <c:pt idx="281">
                  <c:v>5.3547016289756721E-2</c:v>
                </c:pt>
                <c:pt idx="282">
                  <c:v>5.1021635418476298E-2</c:v>
                </c:pt>
                <c:pt idx="283">
                  <c:v>5.5326255193200641E-2</c:v>
                </c:pt>
                <c:pt idx="284">
                  <c:v>5.5061997547349778E-2</c:v>
                </c:pt>
                <c:pt idx="285">
                  <c:v>5.1276995675434096E-2</c:v>
                </c:pt>
                <c:pt idx="286">
                  <c:v>5.2741638762788361E-2</c:v>
                </c:pt>
                <c:pt idx="287">
                  <c:v>5.1782624688364233E-2</c:v>
                </c:pt>
                <c:pt idx="288">
                  <c:v>4.8959261932051336E-2</c:v>
                </c:pt>
                <c:pt idx="289">
                  <c:v>5.3141339979951775E-2</c:v>
                </c:pt>
                <c:pt idx="290">
                  <c:v>5.6929209765248429E-2</c:v>
                </c:pt>
                <c:pt idx="291">
                  <c:v>5.9944605644948565E-2</c:v>
                </c:pt>
                <c:pt idx="292">
                  <c:v>6.0792332268370608E-2</c:v>
                </c:pt>
                <c:pt idx="293">
                  <c:v>5.9459253035973422E-2</c:v>
                </c:pt>
                <c:pt idx="294">
                  <c:v>5.723261308588852E-2</c:v>
                </c:pt>
                <c:pt idx="295">
                  <c:v>4.9588452337509629E-2</c:v>
                </c:pt>
                <c:pt idx="296">
                  <c:v>5.1084674597620713E-2</c:v>
                </c:pt>
                <c:pt idx="297">
                  <c:v>5.4989864429420103E-2</c:v>
                </c:pt>
                <c:pt idx="298">
                  <c:v>5.4868561133404305E-2</c:v>
                </c:pt>
                <c:pt idx="299">
                  <c:v>5.3166491104191506E-2</c:v>
                </c:pt>
                <c:pt idx="300">
                  <c:v>5.0632499049894128E-2</c:v>
                </c:pt>
                <c:pt idx="301">
                  <c:v>4.9410475398684907E-2</c:v>
                </c:pt>
                <c:pt idx="302">
                  <c:v>4.3233187314660963E-2</c:v>
                </c:pt>
                <c:pt idx="303">
                  <c:v>4.4139112775274478E-2</c:v>
                </c:pt>
                <c:pt idx="304">
                  <c:v>4.6791424041724081E-2</c:v>
                </c:pt>
                <c:pt idx="305">
                  <c:v>5.3146707522051494E-2</c:v>
                </c:pt>
                <c:pt idx="306">
                  <c:v>5.669801951276509E-2</c:v>
                </c:pt>
                <c:pt idx="307">
                  <c:v>5.8684081732533956E-2</c:v>
                </c:pt>
                <c:pt idx="308">
                  <c:v>5.5297024936615424E-2</c:v>
                </c:pt>
                <c:pt idx="309">
                  <c:v>5.0650136074992441E-2</c:v>
                </c:pt>
                <c:pt idx="310">
                  <c:v>5.2969894222945485E-2</c:v>
                </c:pt>
                <c:pt idx="311">
                  <c:v>5.7486394940041416E-2</c:v>
                </c:pt>
                <c:pt idx="312">
                  <c:v>5.916168821758104E-2</c:v>
                </c:pt>
                <c:pt idx="313">
                  <c:v>5.6869874549432563E-2</c:v>
                </c:pt>
                <c:pt idx="314">
                  <c:v>5.977277776014725E-2</c:v>
                </c:pt>
                <c:pt idx="315">
                  <c:v>5.7646052270489287E-2</c:v>
                </c:pt>
                <c:pt idx="316">
                  <c:v>5.2445313889382894E-2</c:v>
                </c:pt>
                <c:pt idx="317">
                  <c:v>5.4215801412506634E-2</c:v>
                </c:pt>
                <c:pt idx="318">
                  <c:v>5.7169275898351558E-2</c:v>
                </c:pt>
                <c:pt idx="319">
                  <c:v>5.811613869262084E-2</c:v>
                </c:pt>
                <c:pt idx="320">
                  <c:v>5.9607507489148379E-2</c:v>
                </c:pt>
                <c:pt idx="321">
                  <c:v>5.8281522565639399E-2</c:v>
                </c:pt>
                <c:pt idx="322">
                  <c:v>5.7492959890402616E-2</c:v>
                </c:pt>
                <c:pt idx="323">
                  <c:v>5.4338897142357775E-2</c:v>
                </c:pt>
                <c:pt idx="324">
                  <c:v>5.5E-2</c:v>
                </c:pt>
                <c:pt idx="325">
                  <c:v>5.9203082474542063E-2</c:v>
                </c:pt>
                <c:pt idx="326">
                  <c:v>6.0159826208394752E-2</c:v>
                </c:pt>
                <c:pt idx="327">
                  <c:v>5.8435608165963139E-2</c:v>
                </c:pt>
                <c:pt idx="328">
                  <c:v>5.8431653332503192E-2</c:v>
                </c:pt>
                <c:pt idx="329">
                  <c:v>5.6606964409255132E-2</c:v>
                </c:pt>
                <c:pt idx="330">
                  <c:v>5.2326048852654093E-2</c:v>
                </c:pt>
                <c:pt idx="331">
                  <c:v>5.3933361400132315E-2</c:v>
                </c:pt>
                <c:pt idx="332">
                  <c:v>5.6416380264460886E-2</c:v>
                </c:pt>
                <c:pt idx="333">
                  <c:v>6.0088227104187125E-2</c:v>
                </c:pt>
                <c:pt idx="334">
                  <c:v>6.226640971735576E-2</c:v>
                </c:pt>
                <c:pt idx="335">
                  <c:v>6.5358893009815747E-2</c:v>
                </c:pt>
                <c:pt idx="336">
                  <c:v>6.2626803426510363E-2</c:v>
                </c:pt>
                <c:pt idx="337">
                  <c:v>5.6479357798165139E-2</c:v>
                </c:pt>
                <c:pt idx="338">
                  <c:v>5.8783349405335902E-2</c:v>
                </c:pt>
                <c:pt idx="339">
                  <c:v>6.207421552436003E-2</c:v>
                </c:pt>
                <c:pt idx="340">
                  <c:v>6.1738540606819547E-2</c:v>
                </c:pt>
                <c:pt idx="341">
                  <c:v>6.2364502602848204E-2</c:v>
                </c:pt>
                <c:pt idx="342">
                  <c:v>6.5379123769444658E-2</c:v>
                </c:pt>
                <c:pt idx="343">
                  <c:v>6.1077179344808441E-2</c:v>
                </c:pt>
                <c:pt idx="344">
                  <c:v>6.2077043206663199E-2</c:v>
                </c:pt>
                <c:pt idx="345">
                  <c:v>6.6663402692778456E-2</c:v>
                </c:pt>
                <c:pt idx="346">
                  <c:v>6.8574830469847359E-2</c:v>
                </c:pt>
                <c:pt idx="347">
                  <c:v>6.7359567659291908E-2</c:v>
                </c:pt>
                <c:pt idx="348">
                  <c:v>6.8195952949659744E-2</c:v>
                </c:pt>
                <c:pt idx="349">
                  <c:v>7.6315711942804954E-2</c:v>
                </c:pt>
                <c:pt idx="350">
                  <c:v>6.9224591772999014E-2</c:v>
                </c:pt>
                <c:pt idx="351">
                  <c:v>6.0577358645966313E-2</c:v>
                </c:pt>
                <c:pt idx="352">
                  <c:v>5.9999520291662667E-2</c:v>
                </c:pt>
                <c:pt idx="353">
                  <c:v>6.2376150424941657E-2</c:v>
                </c:pt>
                <c:pt idx="354">
                  <c:v>6.4577459463546899E-2</c:v>
                </c:pt>
                <c:pt idx="355">
                  <c:v>6.6539405508590124E-2</c:v>
                </c:pt>
                <c:pt idx="356">
                  <c:v>7.0706339438693019E-2</c:v>
                </c:pt>
                <c:pt idx="357">
                  <c:v>7.3359893094878295E-2</c:v>
                </c:pt>
                <c:pt idx="358">
                  <c:v>6.7772398012717602E-2</c:v>
                </c:pt>
                <c:pt idx="359">
                  <c:v>6.7192016600098353E-2</c:v>
                </c:pt>
                <c:pt idx="360">
                  <c:v>6.8085205231248114E-2</c:v>
                </c:pt>
                <c:pt idx="361">
                  <c:v>6.8125000000000005E-2</c:v>
                </c:pt>
                <c:pt idx="362">
                  <c:v>7.0637660755986098E-2</c:v>
                </c:pt>
                <c:pt idx="363">
                  <c:v>7.0696939951346502E-2</c:v>
                </c:pt>
                <c:pt idx="364">
                  <c:v>7.0792492179353489E-2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6-4B6A-ACBF-4F7E082D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32064"/>
        <c:axId val="678837968"/>
      </c:lineChart>
      <c:dateAx>
        <c:axId val="678832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37968"/>
        <c:crosses val="autoZero"/>
        <c:auto val="1"/>
        <c:lblOffset val="100"/>
        <c:baseTimeUnit val="days"/>
      </c:dateAx>
      <c:valAx>
        <c:axId val="67883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'--订单指标1'!$H$1</c:f>
              <c:strCache>
                <c:ptCount val="1"/>
                <c:pt idx="0">
                  <c:v>U20（离店口径）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'--订单指标1'!$H$2:$H$396</c:f>
              <c:numCache>
                <c:formatCode>0.00%</c:formatCode>
                <c:ptCount val="395"/>
                <c:pt idx="0">
                  <c:v>1.9749248782509585E-2</c:v>
                </c:pt>
                <c:pt idx="1">
                  <c:v>1.876131548057219E-2</c:v>
                </c:pt>
                <c:pt idx="2">
                  <c:v>2.2314294169872743E-2</c:v>
                </c:pt>
                <c:pt idx="3">
                  <c:v>3.0545371654351006E-2</c:v>
                </c:pt>
                <c:pt idx="4">
                  <c:v>1.6985816936909821E-2</c:v>
                </c:pt>
                <c:pt idx="5">
                  <c:v>1.5995472979345469E-2</c:v>
                </c:pt>
                <c:pt idx="6">
                  <c:v>1.8393782383419689E-2</c:v>
                </c:pt>
                <c:pt idx="7">
                  <c:v>1.8108012047065865E-2</c:v>
                </c:pt>
                <c:pt idx="8">
                  <c:v>1.7045845075262904E-2</c:v>
                </c:pt>
                <c:pt idx="9">
                  <c:v>1.8981118869465231E-2</c:v>
                </c:pt>
                <c:pt idx="10">
                  <c:v>2.823228514280093E-2</c:v>
                </c:pt>
                <c:pt idx="11">
                  <c:v>1.7624876162474833E-2</c:v>
                </c:pt>
                <c:pt idx="12">
                  <c:v>1.8610061064262867E-2</c:v>
                </c:pt>
                <c:pt idx="13">
                  <c:v>1.9475370317505632E-2</c:v>
                </c:pt>
                <c:pt idx="14">
                  <c:v>2.3234761617380809E-2</c:v>
                </c:pt>
                <c:pt idx="15">
                  <c:v>2.6094997898276587E-2</c:v>
                </c:pt>
                <c:pt idx="16">
                  <c:v>2.9090066685420218E-2</c:v>
                </c:pt>
                <c:pt idx="17">
                  <c:v>4.2600014313318543E-2</c:v>
                </c:pt>
                <c:pt idx="18">
                  <c:v>2.7293910606332187E-2</c:v>
                </c:pt>
                <c:pt idx="19">
                  <c:v>2.6599103109974258E-2</c:v>
                </c:pt>
                <c:pt idx="20">
                  <c:v>2.5192129322909766E-2</c:v>
                </c:pt>
                <c:pt idx="21">
                  <c:v>2.4294372294372295E-2</c:v>
                </c:pt>
                <c:pt idx="22">
                  <c:v>2.2821681438253645E-2</c:v>
                </c:pt>
                <c:pt idx="23">
                  <c:v>2.2325302008943469E-2</c:v>
                </c:pt>
                <c:pt idx="24">
                  <c:v>3.3683048039757038E-2</c:v>
                </c:pt>
                <c:pt idx="25">
                  <c:v>2.0631585858254274E-2</c:v>
                </c:pt>
                <c:pt idx="26">
                  <c:v>1.9463182672712048E-2</c:v>
                </c:pt>
                <c:pt idx="27">
                  <c:v>1.963247266806234E-2</c:v>
                </c:pt>
                <c:pt idx="28">
                  <c:v>1.9570297776102526E-2</c:v>
                </c:pt>
                <c:pt idx="29">
                  <c:v>2.2351041125915672E-2</c:v>
                </c:pt>
                <c:pt idx="30">
                  <c:v>2.3064272988899549E-2</c:v>
                </c:pt>
                <c:pt idx="31">
                  <c:v>3.4077766150795837E-2</c:v>
                </c:pt>
                <c:pt idx="32">
                  <c:v>2.2643146719455481E-2</c:v>
                </c:pt>
                <c:pt idx="33">
                  <c:v>2.157754301895012E-2</c:v>
                </c:pt>
                <c:pt idx="34">
                  <c:v>2.20625470471498E-2</c:v>
                </c:pt>
                <c:pt idx="35">
                  <c:v>2.228016426569324E-2</c:v>
                </c:pt>
                <c:pt idx="36">
                  <c:v>2.4898751155734394E-2</c:v>
                </c:pt>
                <c:pt idx="37">
                  <c:v>2.7515113935823902E-2</c:v>
                </c:pt>
                <c:pt idx="38">
                  <c:v>3.8362401706158657E-2</c:v>
                </c:pt>
                <c:pt idx="39">
                  <c:v>2.5912943725702631E-2</c:v>
                </c:pt>
                <c:pt idx="40">
                  <c:v>2.562551206907418E-2</c:v>
                </c:pt>
                <c:pt idx="41">
                  <c:v>2.6607061445722103E-2</c:v>
                </c:pt>
                <c:pt idx="42">
                  <c:v>2.7094992727003771E-2</c:v>
                </c:pt>
                <c:pt idx="43">
                  <c:v>2.7538937748734831E-2</c:v>
                </c:pt>
                <c:pt idx="44">
                  <c:v>2.9431189135316227E-2</c:v>
                </c:pt>
                <c:pt idx="45">
                  <c:v>4.1825330869128388E-2</c:v>
                </c:pt>
                <c:pt idx="46">
                  <c:v>2.7014472912184628E-2</c:v>
                </c:pt>
                <c:pt idx="47">
                  <c:v>2.7320368278083609E-2</c:v>
                </c:pt>
                <c:pt idx="48">
                  <c:v>2.7201187474966426E-2</c:v>
                </c:pt>
                <c:pt idx="49">
                  <c:v>2.6421976518864698E-2</c:v>
                </c:pt>
                <c:pt idx="50">
                  <c:v>2.7645571926308839E-2</c:v>
                </c:pt>
                <c:pt idx="51">
                  <c:v>2.9778578097905829E-2</c:v>
                </c:pt>
                <c:pt idx="52">
                  <c:v>4.1591980728173626E-2</c:v>
                </c:pt>
                <c:pt idx="53">
                  <c:v>3.0197132616487456E-2</c:v>
                </c:pt>
                <c:pt idx="54">
                  <c:v>2.8300134398321661E-2</c:v>
                </c:pt>
                <c:pt idx="55">
                  <c:v>2.6738477165954205E-2</c:v>
                </c:pt>
                <c:pt idx="56">
                  <c:v>2.7606445416711131E-2</c:v>
                </c:pt>
                <c:pt idx="57">
                  <c:v>2.7324300057138193E-2</c:v>
                </c:pt>
                <c:pt idx="58">
                  <c:v>2.9712853839650413E-2</c:v>
                </c:pt>
                <c:pt idx="59">
                  <c:v>4.4001131861912846E-2</c:v>
                </c:pt>
                <c:pt idx="60">
                  <c:v>3.2014018593523742E-2</c:v>
                </c:pt>
                <c:pt idx="61">
                  <c:v>2.7129434717872363E-2</c:v>
                </c:pt>
                <c:pt idx="62">
                  <c:v>2.9125354977546748E-2</c:v>
                </c:pt>
                <c:pt idx="63">
                  <c:v>2.9403902699812884E-2</c:v>
                </c:pt>
                <c:pt idx="64">
                  <c:v>3.5059966914805625E-2</c:v>
                </c:pt>
                <c:pt idx="65">
                  <c:v>3.5982269902852991E-2</c:v>
                </c:pt>
                <c:pt idx="66">
                  <c:v>5.523795460298709E-2</c:v>
                </c:pt>
                <c:pt idx="67">
                  <c:v>3.712566314010203E-2</c:v>
                </c:pt>
                <c:pt idx="68">
                  <c:v>7.2197221678732146E-2</c:v>
                </c:pt>
                <c:pt idx="69">
                  <c:v>3.6015878744135692E-2</c:v>
                </c:pt>
                <c:pt idx="70">
                  <c:v>3.6489954954490637E-2</c:v>
                </c:pt>
                <c:pt idx="71">
                  <c:v>3.8415477689909355E-2</c:v>
                </c:pt>
                <c:pt idx="72">
                  <c:v>4.0720397169113763E-2</c:v>
                </c:pt>
                <c:pt idx="73">
                  <c:v>6.425946450446246E-2</c:v>
                </c:pt>
                <c:pt idx="74">
                  <c:v>3.9672068292792947E-2</c:v>
                </c:pt>
                <c:pt idx="75">
                  <c:v>3.9178196875247477E-2</c:v>
                </c:pt>
                <c:pt idx="76">
                  <c:v>4.0335266088753659E-2</c:v>
                </c:pt>
                <c:pt idx="77">
                  <c:v>3.9131940436338448E-2</c:v>
                </c:pt>
                <c:pt idx="78">
                  <c:v>3.8411352144837707E-2</c:v>
                </c:pt>
                <c:pt idx="79">
                  <c:v>4.1077199281867142E-2</c:v>
                </c:pt>
                <c:pt idx="80">
                  <c:v>6.5423238552638763E-2</c:v>
                </c:pt>
                <c:pt idx="81">
                  <c:v>3.8323353293413173E-2</c:v>
                </c:pt>
                <c:pt idx="82">
                  <c:v>3.5748699171323957E-2</c:v>
                </c:pt>
                <c:pt idx="83">
                  <c:v>3.5305932142600964E-2</c:v>
                </c:pt>
                <c:pt idx="84">
                  <c:v>3.6687693406331823E-2</c:v>
                </c:pt>
                <c:pt idx="85">
                  <c:v>3.6545303156460526E-2</c:v>
                </c:pt>
                <c:pt idx="86">
                  <c:v>3.9951199674664498E-2</c:v>
                </c:pt>
                <c:pt idx="87">
                  <c:v>5.8874443580866249E-2</c:v>
                </c:pt>
                <c:pt idx="88">
                  <c:v>3.9343870209076592E-2</c:v>
                </c:pt>
                <c:pt idx="89">
                  <c:v>3.4153432824834844E-2</c:v>
                </c:pt>
                <c:pt idx="90">
                  <c:v>3.0378359333711757E-2</c:v>
                </c:pt>
                <c:pt idx="91">
                  <c:v>2.7821229050279329E-2</c:v>
                </c:pt>
                <c:pt idx="92">
                  <c:v>2.4196788902671254E-2</c:v>
                </c:pt>
                <c:pt idx="93">
                  <c:v>2.6428035214631815E-2</c:v>
                </c:pt>
                <c:pt idx="94">
                  <c:v>3.7650418821726483E-2</c:v>
                </c:pt>
                <c:pt idx="95">
                  <c:v>2.2275939010784677E-2</c:v>
                </c:pt>
                <c:pt idx="96">
                  <c:v>1.9962890560286273E-2</c:v>
                </c:pt>
                <c:pt idx="97">
                  <c:v>1.985182690688668E-2</c:v>
                </c:pt>
                <c:pt idx="98">
                  <c:v>2.160682181794191E-2</c:v>
                </c:pt>
                <c:pt idx="99">
                  <c:v>2.3061735768918089E-2</c:v>
                </c:pt>
                <c:pt idx="100">
                  <c:v>2.7350285761616831E-2</c:v>
                </c:pt>
                <c:pt idx="101">
                  <c:v>3.842812611783944E-2</c:v>
                </c:pt>
                <c:pt idx="102">
                  <c:v>1.9455125582917451E-2</c:v>
                </c:pt>
                <c:pt idx="103">
                  <c:v>1.8991497600808149E-2</c:v>
                </c:pt>
                <c:pt idx="104">
                  <c:v>2.0798266811099076E-2</c:v>
                </c:pt>
                <c:pt idx="105">
                  <c:v>1.9433738270641231E-2</c:v>
                </c:pt>
                <c:pt idx="106">
                  <c:v>1.9758980224443449E-2</c:v>
                </c:pt>
                <c:pt idx="107">
                  <c:v>2.1743736858404916E-2</c:v>
                </c:pt>
                <c:pt idx="108">
                  <c:v>3.6341443567418016E-2</c:v>
                </c:pt>
                <c:pt idx="109">
                  <c:v>1.8640610918749703E-2</c:v>
                </c:pt>
                <c:pt idx="110">
                  <c:v>1.6637200235731446E-2</c:v>
                </c:pt>
                <c:pt idx="111">
                  <c:v>1.6281660848250761E-2</c:v>
                </c:pt>
                <c:pt idx="112">
                  <c:v>1.5686157784293008E-2</c:v>
                </c:pt>
                <c:pt idx="113">
                  <c:v>1.6530407879594065E-2</c:v>
                </c:pt>
                <c:pt idx="114">
                  <c:v>1.8977129746132779E-2</c:v>
                </c:pt>
                <c:pt idx="115">
                  <c:v>2.599873176918199E-2</c:v>
                </c:pt>
                <c:pt idx="116">
                  <c:v>1.2757373400111297E-2</c:v>
                </c:pt>
                <c:pt idx="117">
                  <c:v>1.1452755692573964E-2</c:v>
                </c:pt>
                <c:pt idx="118">
                  <c:v>1.2297387809778968E-2</c:v>
                </c:pt>
                <c:pt idx="119">
                  <c:v>1.1670544203924741E-2</c:v>
                </c:pt>
                <c:pt idx="120">
                  <c:v>1.1814880986686647E-2</c:v>
                </c:pt>
                <c:pt idx="121">
                  <c:v>1.4732160584521304E-2</c:v>
                </c:pt>
                <c:pt idx="122">
                  <c:v>1.9102379811531706E-2</c:v>
                </c:pt>
                <c:pt idx="123">
                  <c:v>4.0273941503651295E-2</c:v>
                </c:pt>
                <c:pt idx="124">
                  <c:v>7.3312645461598144E-2</c:v>
                </c:pt>
                <c:pt idx="125">
                  <c:v>0.1016997751984218</c:v>
                </c:pt>
                <c:pt idx="126">
                  <c:v>9.7017194993566494E-2</c:v>
                </c:pt>
                <c:pt idx="127">
                  <c:v>0.11404904663124094</c:v>
                </c:pt>
                <c:pt idx="128">
                  <c:v>0.11299158015757617</c:v>
                </c:pt>
                <c:pt idx="129">
                  <c:v>6.9801767464454531E-2</c:v>
                </c:pt>
                <c:pt idx="130">
                  <c:v>2.42911877394636E-2</c:v>
                </c:pt>
                <c:pt idx="131">
                  <c:v>2.0732466801936637E-2</c:v>
                </c:pt>
                <c:pt idx="132">
                  <c:v>2.164855272150085E-2</c:v>
                </c:pt>
                <c:pt idx="133">
                  <c:v>2.3713453446973783E-2</c:v>
                </c:pt>
                <c:pt idx="134">
                  <c:v>2.7282150812730201E-2</c:v>
                </c:pt>
                <c:pt idx="135">
                  <c:v>3.3134178101678596E-2</c:v>
                </c:pt>
                <c:pt idx="136">
                  <c:v>5.3007947961315617E-2</c:v>
                </c:pt>
                <c:pt idx="137">
                  <c:v>2.8212137780207765E-2</c:v>
                </c:pt>
                <c:pt idx="138">
                  <c:v>2.5185218145816184E-2</c:v>
                </c:pt>
                <c:pt idx="139">
                  <c:v>2.7160216021602162E-2</c:v>
                </c:pt>
                <c:pt idx="140">
                  <c:v>2.6850886339937433E-2</c:v>
                </c:pt>
                <c:pt idx="141">
                  <c:v>2.7191118435318098E-2</c:v>
                </c:pt>
                <c:pt idx="142">
                  <c:v>3.3031515098237443E-2</c:v>
                </c:pt>
                <c:pt idx="143">
                  <c:v>6.1655819161592837E-2</c:v>
                </c:pt>
                <c:pt idx="144">
                  <c:v>2.8358208955223882E-2</c:v>
                </c:pt>
                <c:pt idx="145">
                  <c:v>2.6407322654462242E-2</c:v>
                </c:pt>
                <c:pt idx="146">
                  <c:v>2.5646923519263946E-2</c:v>
                </c:pt>
                <c:pt idx="147">
                  <c:v>2.617812801688332E-2</c:v>
                </c:pt>
                <c:pt idx="148">
                  <c:v>2.8760142597817291E-2</c:v>
                </c:pt>
                <c:pt idx="149">
                  <c:v>3.7315685591547659E-2</c:v>
                </c:pt>
                <c:pt idx="150">
                  <c:v>7.1495080151999402E-2</c:v>
                </c:pt>
                <c:pt idx="151">
                  <c:v>2.8822279673381627E-2</c:v>
                </c:pt>
                <c:pt idx="152">
                  <c:v>2.5665847543872713E-2</c:v>
                </c:pt>
                <c:pt idx="153">
                  <c:v>2.5960948053542921E-2</c:v>
                </c:pt>
                <c:pt idx="154">
                  <c:v>2.3721690403922486E-2</c:v>
                </c:pt>
                <c:pt idx="155">
                  <c:v>2.7860011474469305E-2</c:v>
                </c:pt>
                <c:pt idx="156">
                  <c:v>3.8155691964285712E-2</c:v>
                </c:pt>
                <c:pt idx="157">
                  <c:v>6.910840160030482E-2</c:v>
                </c:pt>
                <c:pt idx="158">
                  <c:v>3.0462676781867565E-2</c:v>
                </c:pt>
                <c:pt idx="159">
                  <c:v>3.0814968618753245E-2</c:v>
                </c:pt>
                <c:pt idx="160">
                  <c:v>3.1233380070589373E-2</c:v>
                </c:pt>
                <c:pt idx="161">
                  <c:v>3.0723631894744453E-2</c:v>
                </c:pt>
                <c:pt idx="162">
                  <c:v>3.6802730017062607E-2</c:v>
                </c:pt>
                <c:pt idx="163">
                  <c:v>4.9211056401074309E-2</c:v>
                </c:pt>
                <c:pt idx="164">
                  <c:v>7.7167075381170694E-2</c:v>
                </c:pt>
                <c:pt idx="165">
                  <c:v>3.2320420629397661E-2</c:v>
                </c:pt>
                <c:pt idx="166">
                  <c:v>2.8834611972235271E-2</c:v>
                </c:pt>
                <c:pt idx="167">
                  <c:v>2.8569876704144261E-2</c:v>
                </c:pt>
                <c:pt idx="168">
                  <c:v>2.9302465725907698E-2</c:v>
                </c:pt>
                <c:pt idx="169">
                  <c:v>3.0748469805773771E-2</c:v>
                </c:pt>
                <c:pt idx="170">
                  <c:v>3.9772151898734176E-2</c:v>
                </c:pt>
                <c:pt idx="171">
                  <c:v>7.0699135899450122E-2</c:v>
                </c:pt>
                <c:pt idx="172">
                  <c:v>3.3214774281805748E-2</c:v>
                </c:pt>
                <c:pt idx="173">
                  <c:v>2.8754946067537535E-2</c:v>
                </c:pt>
                <c:pt idx="174">
                  <c:v>3.0295070484195781E-2</c:v>
                </c:pt>
                <c:pt idx="175">
                  <c:v>3.0951731660758115E-2</c:v>
                </c:pt>
                <c:pt idx="176">
                  <c:v>3.044057293506917E-2</c:v>
                </c:pt>
                <c:pt idx="177">
                  <c:v>4.0394221682192519E-2</c:v>
                </c:pt>
                <c:pt idx="178">
                  <c:v>6.6840832661682559E-2</c:v>
                </c:pt>
                <c:pt idx="179">
                  <c:v>2.9206398832786203E-2</c:v>
                </c:pt>
                <c:pt idx="180">
                  <c:v>2.7143906220251857E-2</c:v>
                </c:pt>
                <c:pt idx="181">
                  <c:v>2.528132033008252E-2</c:v>
                </c:pt>
                <c:pt idx="182">
                  <c:v>2.5320160995243323E-2</c:v>
                </c:pt>
                <c:pt idx="183">
                  <c:v>2.4220543228768172E-2</c:v>
                </c:pt>
                <c:pt idx="184">
                  <c:v>3.4150847086847673E-2</c:v>
                </c:pt>
                <c:pt idx="185">
                  <c:v>5.5986386289048257E-2</c:v>
                </c:pt>
                <c:pt idx="186">
                  <c:v>2.4723853231648333E-2</c:v>
                </c:pt>
                <c:pt idx="187">
                  <c:v>2.2825502885311776E-2</c:v>
                </c:pt>
                <c:pt idx="188">
                  <c:v>2.398655647890242E-2</c:v>
                </c:pt>
                <c:pt idx="189">
                  <c:v>2.4351409571977147E-2</c:v>
                </c:pt>
                <c:pt idx="190">
                  <c:v>2.6190704820434032E-2</c:v>
                </c:pt>
                <c:pt idx="191">
                  <c:v>3.364209140492759E-2</c:v>
                </c:pt>
                <c:pt idx="192">
                  <c:v>6.1833377876041692E-2</c:v>
                </c:pt>
                <c:pt idx="193">
                  <c:v>2.7372826939998571E-2</c:v>
                </c:pt>
                <c:pt idx="194">
                  <c:v>2.2948127195583739E-2</c:v>
                </c:pt>
                <c:pt idx="195">
                  <c:v>2.1370068657968519E-2</c:v>
                </c:pt>
                <c:pt idx="196">
                  <c:v>2.2272650865691714E-2</c:v>
                </c:pt>
                <c:pt idx="197">
                  <c:v>2.9072655494261287E-2</c:v>
                </c:pt>
                <c:pt idx="198">
                  <c:v>3.4193834668894051E-2</c:v>
                </c:pt>
                <c:pt idx="199">
                  <c:v>5.6503452106975639E-2</c:v>
                </c:pt>
                <c:pt idx="200">
                  <c:v>2.5036884696204229E-2</c:v>
                </c:pt>
                <c:pt idx="201">
                  <c:v>2.2194682289319513E-2</c:v>
                </c:pt>
                <c:pt idx="202">
                  <c:v>2.3626879410862226E-2</c:v>
                </c:pt>
                <c:pt idx="203">
                  <c:v>2.3516739969482094E-2</c:v>
                </c:pt>
                <c:pt idx="204">
                  <c:v>2.3795160533547823E-2</c:v>
                </c:pt>
                <c:pt idx="205">
                  <c:v>3.1338727237794337E-2</c:v>
                </c:pt>
                <c:pt idx="206">
                  <c:v>6.428587562964469E-2</c:v>
                </c:pt>
                <c:pt idx="207">
                  <c:v>3.5330070825331926E-2</c:v>
                </c:pt>
                <c:pt idx="208">
                  <c:v>2.9544006894226087E-2</c:v>
                </c:pt>
                <c:pt idx="209">
                  <c:v>2.3480137073232644E-2</c:v>
                </c:pt>
                <c:pt idx="210">
                  <c:v>2.2140349657641376E-2</c:v>
                </c:pt>
                <c:pt idx="211">
                  <c:v>2.3945060400463347E-2</c:v>
                </c:pt>
                <c:pt idx="212">
                  <c:v>3.5580729451894041E-2</c:v>
                </c:pt>
                <c:pt idx="213">
                  <c:v>7.7630101085735675E-2</c:v>
                </c:pt>
                <c:pt idx="214">
                  <c:v>0.19268651394954986</c:v>
                </c:pt>
                <c:pt idx="215">
                  <c:v>4.2190703671605823E-2</c:v>
                </c:pt>
                <c:pt idx="216">
                  <c:v>2.7474441189124958E-2</c:v>
                </c:pt>
                <c:pt idx="217">
                  <c:v>2.2033475931386801E-2</c:v>
                </c:pt>
                <c:pt idx="218">
                  <c:v>2.2678906738994368E-2</c:v>
                </c:pt>
                <c:pt idx="219">
                  <c:v>2.7661817415138099E-2</c:v>
                </c:pt>
                <c:pt idx="220">
                  <c:v>3.6026655560183259E-2</c:v>
                </c:pt>
                <c:pt idx="221">
                  <c:v>2.4206940600383222E-2</c:v>
                </c:pt>
                <c:pt idx="222">
                  <c:v>2.2908908322523954E-2</c:v>
                </c:pt>
                <c:pt idx="223">
                  <c:v>2.2434088105542663E-2</c:v>
                </c:pt>
                <c:pt idx="224">
                  <c:v>2.5613007561519296E-2</c:v>
                </c:pt>
                <c:pt idx="225">
                  <c:v>2.656080541856801E-2</c:v>
                </c:pt>
                <c:pt idx="226">
                  <c:v>2.8963201343220932E-2</c:v>
                </c:pt>
                <c:pt idx="227">
                  <c:v>4.0715380288247047E-2</c:v>
                </c:pt>
                <c:pt idx="228">
                  <c:v>2.7769230769230768E-2</c:v>
                </c:pt>
                <c:pt idx="229">
                  <c:v>2.5074404761904763E-2</c:v>
                </c:pt>
                <c:pt idx="230">
                  <c:v>2.6507904073709433E-2</c:v>
                </c:pt>
                <c:pt idx="231">
                  <c:v>3.0873350823162619E-2</c:v>
                </c:pt>
                <c:pt idx="232">
                  <c:v>3.2800232625763301E-2</c:v>
                </c:pt>
                <c:pt idx="233">
                  <c:v>4.0739320809540146E-2</c:v>
                </c:pt>
                <c:pt idx="234">
                  <c:v>4.6985181893703751E-2</c:v>
                </c:pt>
                <c:pt idx="235">
                  <c:v>3.4122211445198836E-2</c:v>
                </c:pt>
                <c:pt idx="236">
                  <c:v>3.2370736548775599E-2</c:v>
                </c:pt>
                <c:pt idx="237">
                  <c:v>3.4334678224743335E-2</c:v>
                </c:pt>
                <c:pt idx="238">
                  <c:v>3.4513222215678194E-2</c:v>
                </c:pt>
                <c:pt idx="239">
                  <c:v>3.5269327550582028E-2</c:v>
                </c:pt>
                <c:pt idx="240">
                  <c:v>3.6538346285234835E-2</c:v>
                </c:pt>
                <c:pt idx="241">
                  <c:v>4.7458104492325022E-2</c:v>
                </c:pt>
                <c:pt idx="242">
                  <c:v>3.6669372125450045E-2</c:v>
                </c:pt>
                <c:pt idx="243">
                  <c:v>3.5337453955172626E-2</c:v>
                </c:pt>
                <c:pt idx="244">
                  <c:v>3.9396980632487026E-2</c:v>
                </c:pt>
                <c:pt idx="245">
                  <c:v>3.5435831855121488E-2</c:v>
                </c:pt>
                <c:pt idx="246">
                  <c:v>3.4061802858795343E-2</c:v>
                </c:pt>
                <c:pt idx="247">
                  <c:v>3.9460874456439435E-2</c:v>
                </c:pt>
                <c:pt idx="248">
                  <c:v>4.6899249526968133E-2</c:v>
                </c:pt>
                <c:pt idx="249">
                  <c:v>3.9038404664328868E-2</c:v>
                </c:pt>
                <c:pt idx="250">
                  <c:v>3.7653239929947457E-2</c:v>
                </c:pt>
                <c:pt idx="251">
                  <c:v>3.76820047076468E-2</c:v>
                </c:pt>
                <c:pt idx="252">
                  <c:v>3.7682629870129873E-2</c:v>
                </c:pt>
                <c:pt idx="253">
                  <c:v>3.8177463824991445E-2</c:v>
                </c:pt>
                <c:pt idx="254">
                  <c:v>4.117577756833176E-2</c:v>
                </c:pt>
                <c:pt idx="255">
                  <c:v>4.0304342826478594E-2</c:v>
                </c:pt>
                <c:pt idx="256">
                  <c:v>3.8915643933509401E-2</c:v>
                </c:pt>
                <c:pt idx="257">
                  <c:v>4.007008895906343E-2</c:v>
                </c:pt>
                <c:pt idx="258">
                  <c:v>4.3446850354197188E-2</c:v>
                </c:pt>
                <c:pt idx="259">
                  <c:v>3.9673849737914969E-2</c:v>
                </c:pt>
                <c:pt idx="260">
                  <c:v>2.9390959401916862E-2</c:v>
                </c:pt>
                <c:pt idx="261">
                  <c:v>4.0118598382749324E-2</c:v>
                </c:pt>
                <c:pt idx="262">
                  <c:v>5.0837768948197019E-2</c:v>
                </c:pt>
                <c:pt idx="263">
                  <c:v>7.1610861576153526E-2</c:v>
                </c:pt>
                <c:pt idx="264">
                  <c:v>8.4778260406433825E-2</c:v>
                </c:pt>
                <c:pt idx="265">
                  <c:v>7.51337490074587E-2</c:v>
                </c:pt>
                <c:pt idx="266">
                  <c:v>5.3498272953650894E-2</c:v>
                </c:pt>
                <c:pt idx="267">
                  <c:v>5.2487846725764939E-2</c:v>
                </c:pt>
                <c:pt idx="268">
                  <c:v>4.915454187966968E-2</c:v>
                </c:pt>
                <c:pt idx="269">
                  <c:v>5.1390929492871787E-2</c:v>
                </c:pt>
                <c:pt idx="270">
                  <c:v>4.3999999999999997E-2</c:v>
                </c:pt>
                <c:pt idx="271">
                  <c:v>4.183240737696834E-2</c:v>
                </c:pt>
                <c:pt idx="272">
                  <c:v>4.3403457967805127E-2</c:v>
                </c:pt>
                <c:pt idx="273">
                  <c:v>4.0357603311393091E-2</c:v>
                </c:pt>
                <c:pt idx="274">
                  <c:v>4.0722173786689915E-2</c:v>
                </c:pt>
                <c:pt idx="275">
                  <c:v>4.6665067178502877E-2</c:v>
                </c:pt>
                <c:pt idx="276">
                  <c:v>6.0403891456418925E-2</c:v>
                </c:pt>
                <c:pt idx="277">
                  <c:v>2.8663868485484436E-2</c:v>
                </c:pt>
                <c:pt idx="278">
                  <c:v>2.4843186644935053E-2</c:v>
                </c:pt>
                <c:pt idx="279">
                  <c:v>2.5606927979501485E-2</c:v>
                </c:pt>
                <c:pt idx="280">
                  <c:v>2.7506561679790025E-2</c:v>
                </c:pt>
                <c:pt idx="281">
                  <c:v>3.0084275168223689E-2</c:v>
                </c:pt>
                <c:pt idx="282">
                  <c:v>3.7762583408847514E-2</c:v>
                </c:pt>
                <c:pt idx="283">
                  <c:v>6.7265193370165746E-2</c:v>
                </c:pt>
                <c:pt idx="284">
                  <c:v>3.15297088195782E-2</c:v>
                </c:pt>
                <c:pt idx="285">
                  <c:v>2.8710055749240879E-2</c:v>
                </c:pt>
                <c:pt idx="286">
                  <c:v>2.7973493703948537E-2</c:v>
                </c:pt>
                <c:pt idx="287">
                  <c:v>2.9845396172308459E-2</c:v>
                </c:pt>
                <c:pt idx="288">
                  <c:v>3.0634709001271278E-2</c:v>
                </c:pt>
                <c:pt idx="289">
                  <c:v>4.0885391366300719E-2</c:v>
                </c:pt>
                <c:pt idx="290">
                  <c:v>6.8553141317163557E-2</c:v>
                </c:pt>
                <c:pt idx="291">
                  <c:v>3.234897498446946E-2</c:v>
                </c:pt>
                <c:pt idx="292">
                  <c:v>2.8105668947793084E-2</c:v>
                </c:pt>
                <c:pt idx="293">
                  <c:v>2.8687866084339989E-2</c:v>
                </c:pt>
                <c:pt idx="294">
                  <c:v>2.9130959912578362E-2</c:v>
                </c:pt>
                <c:pt idx="295">
                  <c:v>3.3922521726321993E-2</c:v>
                </c:pt>
                <c:pt idx="296">
                  <c:v>4.5516314720657168E-2</c:v>
                </c:pt>
                <c:pt idx="297">
                  <c:v>7.7009104369467285E-2</c:v>
                </c:pt>
                <c:pt idx="298">
                  <c:v>3.2293416071276081E-2</c:v>
                </c:pt>
                <c:pt idx="299">
                  <c:v>2.7360196573763478E-2</c:v>
                </c:pt>
                <c:pt idx="300">
                  <c:v>3.0340871665385884E-2</c:v>
                </c:pt>
                <c:pt idx="301">
                  <c:v>2.9007921031751368E-2</c:v>
                </c:pt>
                <c:pt idx="302">
                  <c:v>3.0854334778930972E-2</c:v>
                </c:pt>
                <c:pt idx="303">
                  <c:v>4.2418238604311993E-2</c:v>
                </c:pt>
                <c:pt idx="304">
                  <c:v>6.3978560448380475E-2</c:v>
                </c:pt>
                <c:pt idx="305">
                  <c:v>2.9251620506776665E-2</c:v>
                </c:pt>
                <c:pt idx="306">
                  <c:v>2.6964321396061367E-2</c:v>
                </c:pt>
                <c:pt idx="307">
                  <c:v>2.7927159059360638E-2</c:v>
                </c:pt>
                <c:pt idx="308">
                  <c:v>4.1464738310371424E-2</c:v>
                </c:pt>
                <c:pt idx="309">
                  <c:v>0.11245515765624016</c:v>
                </c:pt>
                <c:pt idx="310">
                  <c:v>0.18884522091559458</c:v>
                </c:pt>
                <c:pt idx="311">
                  <c:v>6.4566073163902296E-2</c:v>
                </c:pt>
                <c:pt idx="312">
                  <c:v>3.0762651842150979E-2</c:v>
                </c:pt>
                <c:pt idx="313">
                  <c:v>3.0711163005403642E-2</c:v>
                </c:pt>
                <c:pt idx="314">
                  <c:v>3.3178907208066495E-2</c:v>
                </c:pt>
                <c:pt idx="315">
                  <c:v>3.3268924905030431E-2</c:v>
                </c:pt>
                <c:pt idx="316">
                  <c:v>3.584049128472544E-2</c:v>
                </c:pt>
                <c:pt idx="317">
                  <c:v>4.4167132133564026E-2</c:v>
                </c:pt>
                <c:pt idx="318">
                  <c:v>7.8363119242687948E-2</c:v>
                </c:pt>
                <c:pt idx="319">
                  <c:v>3.8863753352659097E-2</c:v>
                </c:pt>
                <c:pt idx="320">
                  <c:v>3.3870925718454445E-2</c:v>
                </c:pt>
                <c:pt idx="321">
                  <c:v>3.7615404906357161E-2</c:v>
                </c:pt>
                <c:pt idx="322">
                  <c:v>4.2824281150159745E-2</c:v>
                </c:pt>
                <c:pt idx="323">
                  <c:v>4.8855622597316635E-2</c:v>
                </c:pt>
                <c:pt idx="324">
                  <c:v>6.0664457966499913E-2</c:v>
                </c:pt>
                <c:pt idx="325">
                  <c:v>8.639122031653354E-2</c:v>
                </c:pt>
                <c:pt idx="326">
                  <c:v>3.5426871938418474E-2</c:v>
                </c:pt>
                <c:pt idx="327">
                  <c:v>3.0734799573485815E-2</c:v>
                </c:pt>
                <c:pt idx="328">
                  <c:v>3.0990792844858849E-2</c:v>
                </c:pt>
                <c:pt idx="329">
                  <c:v>3.3268124413987889E-2</c:v>
                </c:pt>
                <c:pt idx="330">
                  <c:v>3.3508876703404092E-2</c:v>
                </c:pt>
                <c:pt idx="331">
                  <c:v>3.5617111329453555E-2</c:v>
                </c:pt>
                <c:pt idx="332">
                  <c:v>4.7907904883807827E-2</c:v>
                </c:pt>
                <c:pt idx="333">
                  <c:v>0.12317276977428021</c:v>
                </c:pt>
                <c:pt idx="334">
                  <c:v>0.23708346298024921</c:v>
                </c:pt>
                <c:pt idx="335">
                  <c:v>6.3871246039655508E-2</c:v>
                </c:pt>
                <c:pt idx="336">
                  <c:v>4.9409943331191211E-2</c:v>
                </c:pt>
                <c:pt idx="337">
                  <c:v>5.1251070598311514E-2</c:v>
                </c:pt>
                <c:pt idx="338">
                  <c:v>6.3914117911357871E-2</c:v>
                </c:pt>
                <c:pt idx="339">
                  <c:v>8.8314350031918828E-2</c:v>
                </c:pt>
                <c:pt idx="340">
                  <c:v>4.2750203417412529E-2</c:v>
                </c:pt>
                <c:pt idx="341">
                  <c:v>4.0582408938403994E-2</c:v>
                </c:pt>
                <c:pt idx="342">
                  <c:v>4.5409896781050223E-2</c:v>
                </c:pt>
                <c:pt idx="343">
                  <c:v>4.5473863153421168E-2</c:v>
                </c:pt>
                <c:pt idx="344">
                  <c:v>4.7253340103455936E-2</c:v>
                </c:pt>
                <c:pt idx="345">
                  <c:v>5.9373335270473143E-2</c:v>
                </c:pt>
                <c:pt idx="346">
                  <c:v>9.9733238484794595E-2</c:v>
                </c:pt>
                <c:pt idx="347">
                  <c:v>4.6429318360977495E-2</c:v>
                </c:pt>
                <c:pt idx="348">
                  <c:v>4.2279118706756366E-2</c:v>
                </c:pt>
                <c:pt idx="349">
                  <c:v>4.2971004320496622E-2</c:v>
                </c:pt>
                <c:pt idx="350">
                  <c:v>4.2428318151250227E-2</c:v>
                </c:pt>
                <c:pt idx="351">
                  <c:v>4.5548746850352609E-2</c:v>
                </c:pt>
                <c:pt idx="352">
                  <c:v>5.7051525991323543E-2</c:v>
                </c:pt>
                <c:pt idx="353">
                  <c:v>0.11261032945905794</c:v>
                </c:pt>
                <c:pt idx="354">
                  <c:v>4.9223602484472051E-2</c:v>
                </c:pt>
                <c:pt idx="355">
                  <c:v>3.9876456377480808E-2</c:v>
                </c:pt>
                <c:pt idx="356">
                  <c:v>4.13841259989138E-2</c:v>
                </c:pt>
                <c:pt idx="357">
                  <c:v>4.1340563926151812E-2</c:v>
                </c:pt>
                <c:pt idx="358">
                  <c:v>4.4485259782710208E-2</c:v>
                </c:pt>
                <c:pt idx="359">
                  <c:v>5.2502113921131521E-2</c:v>
                </c:pt>
                <c:pt idx="360">
                  <c:v>9.0999726630967892E-2</c:v>
                </c:pt>
                <c:pt idx="361">
                  <c:v>4.0551512599987974E-2</c:v>
                </c:pt>
                <c:pt idx="362">
                  <c:v>3.7397332090639016E-2</c:v>
                </c:pt>
                <c:pt idx="363">
                  <c:v>3.5686544633828206E-2</c:v>
                </c:pt>
                <c:pt idx="364">
                  <c:v>3.5972903527213267E-2</c:v>
                </c:pt>
                <c:pt idx="365">
                  <c:v>3.9099155458242101E-2</c:v>
                </c:pt>
                <c:pt idx="366">
                  <c:v>5.4469116321009918E-2</c:v>
                </c:pt>
                <c:pt idx="367">
                  <c:v>9.4008027522935786E-2</c:v>
                </c:pt>
                <c:pt idx="368">
                  <c:v>3.9885353048323156E-2</c:v>
                </c:pt>
                <c:pt idx="369">
                  <c:v>3.6617464905037159E-2</c:v>
                </c:pt>
                <c:pt idx="370">
                  <c:v>3.9654587670553861E-2</c:v>
                </c:pt>
                <c:pt idx="371">
                  <c:v>4.2580259895366804E-2</c:v>
                </c:pt>
                <c:pt idx="372">
                  <c:v>4.6178702938303146E-2</c:v>
                </c:pt>
                <c:pt idx="373">
                  <c:v>4.7295946696279845E-2</c:v>
                </c:pt>
                <c:pt idx="374">
                  <c:v>7.2488287350338368E-2</c:v>
                </c:pt>
                <c:pt idx="375">
                  <c:v>3.6181150550795592E-2</c:v>
                </c:pt>
                <c:pt idx="376">
                  <c:v>3.5924578848962357E-2</c:v>
                </c:pt>
                <c:pt idx="377">
                  <c:v>3.7571587985207454E-2</c:v>
                </c:pt>
                <c:pt idx="378">
                  <c:v>4.2083915453603134E-2</c:v>
                </c:pt>
                <c:pt idx="379">
                  <c:v>5.4916672395337186E-2</c:v>
                </c:pt>
                <c:pt idx="380">
                  <c:v>5.8989917016150618E-2</c:v>
                </c:pt>
                <c:pt idx="381">
                  <c:v>0.11145657455833299</c:v>
                </c:pt>
                <c:pt idx="382">
                  <c:v>0.17678451501487097</c:v>
                </c:pt>
                <c:pt idx="383">
                  <c:v>5.9888150072658415E-2</c:v>
                </c:pt>
                <c:pt idx="384">
                  <c:v>5.2294995192878981E-2</c:v>
                </c:pt>
                <c:pt idx="385">
                  <c:v>5.277841874514904E-2</c:v>
                </c:pt>
                <c:pt idx="386">
                  <c:v>6.0426168585149258E-2</c:v>
                </c:pt>
                <c:pt idx="387">
                  <c:v>6.49048969039977E-2</c:v>
                </c:pt>
                <c:pt idx="388">
                  <c:v>8.9794318799539835E-2</c:v>
                </c:pt>
                <c:pt idx="389">
                  <c:v>5.2630947668909599E-2</c:v>
                </c:pt>
                <c:pt idx="390">
                  <c:v>4.8607400868777441E-2</c:v>
                </c:pt>
                <c:pt idx="391">
                  <c:v>4.7602272727272729E-2</c:v>
                </c:pt>
                <c:pt idx="392">
                  <c:v>4.7631817115275032E-2</c:v>
                </c:pt>
                <c:pt idx="393">
                  <c:v>5.075540950023473E-2</c:v>
                </c:pt>
                <c:pt idx="394">
                  <c:v>5.8342022940563086E-2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C-4C59-8B0A-43972CB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02288"/>
        <c:axId val="821503600"/>
      </c:lineChart>
      <c:catAx>
        <c:axId val="8215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03600"/>
        <c:crosses val="autoZero"/>
        <c:auto val="1"/>
        <c:lblAlgn val="ctr"/>
        <c:lblOffset val="100"/>
        <c:noMultiLvlLbl val="0"/>
      </c:catAx>
      <c:valAx>
        <c:axId val="8215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U2O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'--订单指标1'!$T$336</c:f>
              <c:strCache>
                <c:ptCount val="1"/>
                <c:pt idx="0">
                  <c:v>酒店U2O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'--订单指标1'!$Q$337:$Q$397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'--订单指标1'!$T$337:$T$397</c:f>
              <c:numCache>
                <c:formatCode>0.00%</c:formatCode>
                <c:ptCount val="61"/>
                <c:pt idx="0">
                  <c:v>0.21016453637573665</c:v>
                </c:pt>
                <c:pt idx="1">
                  <c:v>0.22640160901449954</c:v>
                </c:pt>
                <c:pt idx="2">
                  <c:v>0.24019157399477828</c:v>
                </c:pt>
                <c:pt idx="3">
                  <c:v>0.24591062031791477</c:v>
                </c:pt>
                <c:pt idx="4">
                  <c:v>0.23459886586724973</c:v>
                </c:pt>
                <c:pt idx="5">
                  <c:v>0.21563581474118254</c:v>
                </c:pt>
                <c:pt idx="6">
                  <c:v>0.23183903550823368</c:v>
                </c:pt>
                <c:pt idx="7">
                  <c:v>0.24194524854879657</c:v>
                </c:pt>
                <c:pt idx="8">
                  <c:v>0.24973527792288469</c:v>
                </c:pt>
                <c:pt idx="9">
                  <c:v>0.255074430283038</c:v>
                </c:pt>
                <c:pt idx="10">
                  <c:v>0.25849223861228193</c:v>
                </c:pt>
                <c:pt idx="11">
                  <c:v>0.25019652959647393</c:v>
                </c:pt>
                <c:pt idx="12">
                  <c:v>0.23339670566109091</c:v>
                </c:pt>
                <c:pt idx="13">
                  <c:v>0.24917136324044106</c:v>
                </c:pt>
                <c:pt idx="14">
                  <c:v>0.2544062944476968</c:v>
                </c:pt>
                <c:pt idx="15">
                  <c:v>0.25978620175399109</c:v>
                </c:pt>
                <c:pt idx="16">
                  <c:v>0.26254474072532952</c:v>
                </c:pt>
                <c:pt idx="17">
                  <c:v>0.30397708859494071</c:v>
                </c:pt>
                <c:pt idx="18">
                  <c:v>0.34871012394083828</c:v>
                </c:pt>
                <c:pt idx="19">
                  <c:v>0.34620170747214563</c:v>
                </c:pt>
                <c:pt idx="20">
                  <c:v>0.36347813139772939</c:v>
                </c:pt>
                <c:pt idx="21">
                  <c:v>0.37182739270951209</c:v>
                </c:pt>
                <c:pt idx="22">
                  <c:v>0.38088842190364652</c:v>
                </c:pt>
                <c:pt idx="23">
                  <c:v>0.37692920007988229</c:v>
                </c:pt>
                <c:pt idx="24">
                  <c:v>0.38310806008587278</c:v>
                </c:pt>
                <c:pt idx="25">
                  <c:v>0.36297673104720807</c:v>
                </c:pt>
                <c:pt idx="26">
                  <c:v>0.33729100002573625</c:v>
                </c:pt>
                <c:pt idx="27">
                  <c:v>0.36920160132940555</c:v>
                </c:pt>
                <c:pt idx="28">
                  <c:v>0.37691883262585613</c:v>
                </c:pt>
                <c:pt idx="29">
                  <c:v>0.37844310850310853</c:v>
                </c:pt>
                <c:pt idx="30">
                  <c:v>0.385801303170071</c:v>
                </c:pt>
                <c:pt idx="31">
                  <c:v>0.40938701314181841</c:v>
                </c:pt>
                <c:pt idx="32">
                  <c:v>0.37777525950772856</c:v>
                </c:pt>
                <c:pt idx="33">
                  <c:v>0.34596082048430138</c:v>
                </c:pt>
                <c:pt idx="34">
                  <c:v>0.35299768991726177</c:v>
                </c:pt>
                <c:pt idx="35">
                  <c:v>0.34582145307207479</c:v>
                </c:pt>
                <c:pt idx="36">
                  <c:v>0.34189802404594744</c:v>
                </c:pt>
                <c:pt idx="37">
                  <c:v>0.28938702634074809</c:v>
                </c:pt>
                <c:pt idx="38">
                  <c:v>0.27078971764357529</c:v>
                </c:pt>
                <c:pt idx="39">
                  <c:v>0.26079206080842238</c:v>
                </c:pt>
                <c:pt idx="40">
                  <c:v>0.24046950489103469</c:v>
                </c:pt>
                <c:pt idx="41">
                  <c:v>0.25422654825929109</c:v>
                </c:pt>
                <c:pt idx="42">
                  <c:v>0.25969981478624637</c:v>
                </c:pt>
                <c:pt idx="43">
                  <c:v>0.26110382071254129</c:v>
                </c:pt>
                <c:pt idx="44">
                  <c:v>0.26423371323169048</c:v>
                </c:pt>
                <c:pt idx="45">
                  <c:v>0.29895831746950335</c:v>
                </c:pt>
                <c:pt idx="46">
                  <c:v>0.27262817565009084</c:v>
                </c:pt>
                <c:pt idx="47">
                  <c:v>0.26255618034141526</c:v>
                </c:pt>
                <c:pt idx="48">
                  <c:v>0.23979015567699546</c:v>
                </c:pt>
                <c:pt idx="49">
                  <c:v>0.24935354378046598</c:v>
                </c:pt>
                <c:pt idx="50">
                  <c:v>0.25232830782499921</c:v>
                </c:pt>
                <c:pt idx="51">
                  <c:v>0.24976865521992933</c:v>
                </c:pt>
                <c:pt idx="52">
                  <c:v>0.25324055789099414</c:v>
                </c:pt>
                <c:pt idx="53">
                  <c:v>0.24463235553495027</c:v>
                </c:pt>
                <c:pt idx="54">
                  <c:v>0.22541838774660311</c:v>
                </c:pt>
                <c:pt idx="55">
                  <c:v>0.23647828342009719</c:v>
                </c:pt>
                <c:pt idx="56">
                  <c:v>0.24208012006121934</c:v>
                </c:pt>
                <c:pt idx="57">
                  <c:v>0.24636367905893533</c:v>
                </c:pt>
                <c:pt idx="58">
                  <c:v>0.24920737971445381</c:v>
                </c:pt>
                <c:pt idx="59">
                  <c:v>0.25061914334507551</c:v>
                </c:pt>
                <c:pt idx="60">
                  <c:v>0.24365627471991114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0-4E61-992A-AE893EAF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199968"/>
        <c:axId val="797196688"/>
      </c:lineChart>
      <c:lineChart>
        <c:grouping val="standard"/>
        <c:varyColors val="0"/>
        <c:ser>
          <c:idx val="1"/>
          <c:order val="1"/>
          <c:tx>
            <c:strRef>
              <c:f>'--订单指标1'!$U$336</c:f>
              <c:strCache>
                <c:ptCount val="1"/>
                <c:pt idx="0">
                  <c:v>民宿U2O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'--订单指标1'!$Q$337:$Q$397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'--订单指标1'!$U$337:$U$397</c:f>
              <c:numCache>
                <c:formatCode>0.00%</c:formatCode>
                <c:ptCount val="61"/>
                <c:pt idx="0">
                  <c:v>4.6791424041724081E-2</c:v>
                </c:pt>
                <c:pt idx="1">
                  <c:v>5.3146707522051494E-2</c:v>
                </c:pt>
                <c:pt idx="2">
                  <c:v>5.669801951276509E-2</c:v>
                </c:pt>
                <c:pt idx="3">
                  <c:v>5.8684081732533956E-2</c:v>
                </c:pt>
                <c:pt idx="4">
                  <c:v>5.5297024936615424E-2</c:v>
                </c:pt>
                <c:pt idx="5">
                  <c:v>5.0650136074992441E-2</c:v>
                </c:pt>
                <c:pt idx="6">
                  <c:v>5.2969894222945485E-2</c:v>
                </c:pt>
                <c:pt idx="7">
                  <c:v>5.7486394940041416E-2</c:v>
                </c:pt>
                <c:pt idx="8">
                  <c:v>5.916168821758104E-2</c:v>
                </c:pt>
                <c:pt idx="9">
                  <c:v>5.6869874549432563E-2</c:v>
                </c:pt>
                <c:pt idx="10">
                  <c:v>5.977277776014725E-2</c:v>
                </c:pt>
                <c:pt idx="11">
                  <c:v>5.7646052270489287E-2</c:v>
                </c:pt>
                <c:pt idx="12">
                  <c:v>5.2445313889382894E-2</c:v>
                </c:pt>
                <c:pt idx="13">
                  <c:v>5.4215801412506634E-2</c:v>
                </c:pt>
                <c:pt idx="14">
                  <c:v>5.7169275898351558E-2</c:v>
                </c:pt>
                <c:pt idx="15">
                  <c:v>5.811613869262084E-2</c:v>
                </c:pt>
                <c:pt idx="16">
                  <c:v>5.9607507489148379E-2</c:v>
                </c:pt>
                <c:pt idx="17">
                  <c:v>5.8281522565639399E-2</c:v>
                </c:pt>
                <c:pt idx="18">
                  <c:v>5.7492959890402616E-2</c:v>
                </c:pt>
                <c:pt idx="19">
                  <c:v>5.4338897142357775E-2</c:v>
                </c:pt>
                <c:pt idx="20">
                  <c:v>5.5E-2</c:v>
                </c:pt>
                <c:pt idx="21">
                  <c:v>5.9203082474542063E-2</c:v>
                </c:pt>
                <c:pt idx="22">
                  <c:v>6.0159826208394752E-2</c:v>
                </c:pt>
                <c:pt idx="23">
                  <c:v>5.8435608165963139E-2</c:v>
                </c:pt>
                <c:pt idx="24">
                  <c:v>5.8431653332503192E-2</c:v>
                </c:pt>
                <c:pt idx="25">
                  <c:v>5.6606964409255132E-2</c:v>
                </c:pt>
                <c:pt idx="26">
                  <c:v>5.2326048852654093E-2</c:v>
                </c:pt>
                <c:pt idx="27">
                  <c:v>5.3933361400132315E-2</c:v>
                </c:pt>
                <c:pt idx="28">
                  <c:v>5.6416380264460886E-2</c:v>
                </c:pt>
                <c:pt idx="29">
                  <c:v>6.0088227104187125E-2</c:v>
                </c:pt>
                <c:pt idx="30">
                  <c:v>6.226640971735576E-2</c:v>
                </c:pt>
                <c:pt idx="31">
                  <c:v>6.5358893009815747E-2</c:v>
                </c:pt>
                <c:pt idx="32">
                  <c:v>6.2626803426510363E-2</c:v>
                </c:pt>
                <c:pt idx="33">
                  <c:v>5.6479357798165139E-2</c:v>
                </c:pt>
                <c:pt idx="34">
                  <c:v>5.8783349405335902E-2</c:v>
                </c:pt>
                <c:pt idx="35">
                  <c:v>6.207421552436003E-2</c:v>
                </c:pt>
                <c:pt idx="36">
                  <c:v>6.1738540606819547E-2</c:v>
                </c:pt>
                <c:pt idx="37">
                  <c:v>6.2364502602848204E-2</c:v>
                </c:pt>
                <c:pt idx="38">
                  <c:v>6.5379123769444658E-2</c:v>
                </c:pt>
                <c:pt idx="39">
                  <c:v>6.1077179344808441E-2</c:v>
                </c:pt>
                <c:pt idx="40">
                  <c:v>6.2077043206663199E-2</c:v>
                </c:pt>
                <c:pt idx="41">
                  <c:v>6.6663402692778456E-2</c:v>
                </c:pt>
                <c:pt idx="42">
                  <c:v>6.8574830469847359E-2</c:v>
                </c:pt>
                <c:pt idx="43">
                  <c:v>6.7359567659291908E-2</c:v>
                </c:pt>
                <c:pt idx="44">
                  <c:v>6.8195952949659744E-2</c:v>
                </c:pt>
                <c:pt idx="45">
                  <c:v>7.6315711942804954E-2</c:v>
                </c:pt>
                <c:pt idx="46">
                  <c:v>6.9224591772999014E-2</c:v>
                </c:pt>
                <c:pt idx="47">
                  <c:v>6.0577358645966313E-2</c:v>
                </c:pt>
                <c:pt idx="48">
                  <c:v>5.9999520291662667E-2</c:v>
                </c:pt>
                <c:pt idx="49">
                  <c:v>6.2376150424941657E-2</c:v>
                </c:pt>
                <c:pt idx="50">
                  <c:v>6.4577459463546899E-2</c:v>
                </c:pt>
                <c:pt idx="51">
                  <c:v>6.6539405508590124E-2</c:v>
                </c:pt>
                <c:pt idx="52">
                  <c:v>7.0706339438693019E-2</c:v>
                </c:pt>
                <c:pt idx="53">
                  <c:v>7.3359893094878295E-2</c:v>
                </c:pt>
                <c:pt idx="54">
                  <c:v>6.7772398012717602E-2</c:v>
                </c:pt>
                <c:pt idx="55">
                  <c:v>6.7192016600098353E-2</c:v>
                </c:pt>
                <c:pt idx="56">
                  <c:v>6.8085205231248114E-2</c:v>
                </c:pt>
                <c:pt idx="57">
                  <c:v>6.8125000000000005E-2</c:v>
                </c:pt>
                <c:pt idx="58">
                  <c:v>7.0637660755986098E-2</c:v>
                </c:pt>
                <c:pt idx="59">
                  <c:v>7.0696939951346502E-2</c:v>
                </c:pt>
                <c:pt idx="60">
                  <c:v>7.0792492179353489E-2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0-4E61-992A-AE893EAF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77664"/>
        <c:axId val="807883240"/>
      </c:lineChart>
      <c:dateAx>
        <c:axId val="79719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96688"/>
        <c:crosses val="autoZero"/>
        <c:auto val="1"/>
        <c:lblOffset val="100"/>
        <c:baseTimeUnit val="days"/>
      </c:dateAx>
      <c:valAx>
        <c:axId val="7971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99968"/>
        <c:crosses val="autoZero"/>
        <c:crossBetween val="between"/>
      </c:valAx>
      <c:valAx>
        <c:axId val="8078832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877664"/>
        <c:crosses val="max"/>
        <c:crossBetween val="between"/>
      </c:valAx>
      <c:dateAx>
        <c:axId val="807877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07883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3</xdr:row>
      <xdr:rowOff>109537</xdr:rowOff>
    </xdr:from>
    <xdr:to>
      <xdr:col>16</xdr:col>
      <xdr:colOff>157162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668346-8FB5-4FED-8D08-F4BDE3B3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0</xdr:rowOff>
    </xdr:from>
    <xdr:to>
      <xdr:col>25</xdr:col>
      <xdr:colOff>57150</xdr:colOff>
      <xdr:row>15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128586</xdr:colOff>
      <xdr:row>334</xdr:row>
      <xdr:rowOff>90487</xdr:rowOff>
    </xdr:from>
    <xdr:to>
      <xdr:col>29</xdr:col>
      <xdr:colOff>190499</xdr:colOff>
      <xdr:row>359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906F11-8184-4BC4-80DD-936B10B0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14</xdr:col>
      <xdr:colOff>514350</xdr:colOff>
      <xdr:row>15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15</xdr:row>
      <xdr:rowOff>104775</xdr:rowOff>
    </xdr:from>
    <xdr:to>
      <xdr:col>14</xdr:col>
      <xdr:colOff>514350</xdr:colOff>
      <xdr:row>30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31</xdr:row>
      <xdr:rowOff>0</xdr:rowOff>
    </xdr:from>
    <xdr:to>
      <xdr:col>14</xdr:col>
      <xdr:colOff>514350</xdr:colOff>
      <xdr:row>46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48</xdr:row>
      <xdr:rowOff>9525</xdr:rowOff>
    </xdr:from>
    <xdr:to>
      <xdr:col>16</xdr:col>
      <xdr:colOff>47624</xdr:colOff>
      <xdr:row>60</xdr:row>
      <xdr:rowOff>133349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61</xdr:row>
      <xdr:rowOff>152400</xdr:rowOff>
    </xdr:from>
    <xdr:to>
      <xdr:col>14</xdr:col>
      <xdr:colOff>523875</xdr:colOff>
      <xdr:row>77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90487</xdr:colOff>
      <xdr:row>326</xdr:row>
      <xdr:rowOff>33337</xdr:rowOff>
    </xdr:from>
    <xdr:to>
      <xdr:col>15</xdr:col>
      <xdr:colOff>628650</xdr:colOff>
      <xdr:row>349</xdr:row>
      <xdr:rowOff>85726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1276350</xdr:colOff>
      <xdr:row>307</xdr:row>
      <xdr:rowOff>123825</xdr:rowOff>
    </xdr:from>
    <xdr:to>
      <xdr:col>17</xdr:col>
      <xdr:colOff>341943</xdr:colOff>
      <xdr:row>324</xdr:row>
      <xdr:rowOff>152012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11275" y="55702200"/>
          <a:ext cx="7657143" cy="3104762"/>
        </a:xfrm>
        <a:prstGeom prst="rect">
          <a:avLst/>
        </a:prstGeom>
      </xdr:spPr>
    </xdr:pic>
    <xdr:clientData/>
  </xdr:twoCellAnchor>
  <xdr:twoCellAnchor>
    <xdr:from>
      <xdr:col>6</xdr:col>
      <xdr:colOff>1200149</xdr:colOff>
      <xdr:row>0</xdr:row>
      <xdr:rowOff>9525</xdr:rowOff>
    </xdr:from>
    <xdr:to>
      <xdr:col>15</xdr:col>
      <xdr:colOff>638174</xdr:colOff>
      <xdr:row>24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4A236-BD73-4EC7-9EB0-BBDCD167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476249</xdr:colOff>
      <xdr:row>0</xdr:row>
      <xdr:rowOff>152399</xdr:rowOff>
    </xdr:from>
    <xdr:to>
      <xdr:col>22</xdr:col>
      <xdr:colOff>533400</xdr:colOff>
      <xdr:row>34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33336</xdr:colOff>
      <xdr:row>0</xdr:row>
      <xdr:rowOff>23812</xdr:rowOff>
    </xdr:from>
    <xdr:to>
      <xdr:col>17</xdr:col>
      <xdr:colOff>571499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B9C240-0268-475E-9A19-17E32ABB2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18</xdr:row>
      <xdr:rowOff>4762</xdr:rowOff>
    </xdr:from>
    <xdr:to>
      <xdr:col>17</xdr:col>
      <xdr:colOff>561975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DEE718-AD26-4F73-83F6-031545BED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33336</xdr:colOff>
      <xdr:row>35</xdr:row>
      <xdr:rowOff>23811</xdr:rowOff>
    </xdr:from>
    <xdr:to>
      <xdr:col>17</xdr:col>
      <xdr:colOff>571499</xdr:colOff>
      <xdr:row>51</xdr:row>
      <xdr:rowOff>104774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B647158-4C14-4426-8A92-F17A9975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</xdr:colOff>
      <xdr:row>52</xdr:row>
      <xdr:rowOff>14286</xdr:rowOff>
    </xdr:from>
    <xdr:to>
      <xdr:col>17</xdr:col>
      <xdr:colOff>571500</xdr:colOff>
      <xdr:row>68</xdr:row>
      <xdr:rowOff>95249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9E59B7-BA48-4C3B-A0B8-17A260ED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</xdr:colOff>
      <xdr:row>68</xdr:row>
      <xdr:rowOff>119062</xdr:rowOff>
    </xdr:from>
    <xdr:to>
      <xdr:col>17</xdr:col>
      <xdr:colOff>571500</xdr:colOff>
      <xdr:row>86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16E2EAF-71EF-44B9-B868-26939737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47625</xdr:rowOff>
    </xdr:from>
    <xdr:to>
      <xdr:col>9</xdr:col>
      <xdr:colOff>66675</xdr:colOff>
      <xdr:row>14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66675</xdr:rowOff>
    </xdr:from>
    <xdr:to>
      <xdr:col>13</xdr:col>
      <xdr:colOff>628650</xdr:colOff>
      <xdr:row>12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12</xdr:row>
      <xdr:rowOff>190500</xdr:rowOff>
    </xdr:from>
    <xdr:to>
      <xdr:col>13</xdr:col>
      <xdr:colOff>638175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14</xdr:row>
      <xdr:rowOff>52386</xdr:rowOff>
    </xdr:from>
    <xdr:to>
      <xdr:col>7</xdr:col>
      <xdr:colOff>380999</xdr:colOff>
      <xdr:row>32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BF38F5-C1EF-4453-A760-AD34AFD9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576263</xdr:colOff>
      <xdr:row>14</xdr:row>
      <xdr:rowOff>38100</xdr:rowOff>
    </xdr:from>
    <xdr:to>
      <xdr:col>13</xdr:col>
      <xdr:colOff>423863</xdr:colOff>
      <xdr:row>32</xdr:row>
      <xdr:rowOff>128589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4C8E2D8-0550-421C-B8B2-519B7E3D2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95250</xdr:rowOff>
    </xdr:from>
    <xdr:to>
      <xdr:col>14</xdr:col>
      <xdr:colOff>390525</xdr:colOff>
      <xdr:row>19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20</xdr:row>
      <xdr:rowOff>104774</xdr:rowOff>
    </xdr:from>
    <xdr:to>
      <xdr:col>14</xdr:col>
      <xdr:colOff>390524</xdr:colOff>
      <xdr:row>38</xdr:row>
      <xdr:rowOff>76199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433386</xdr:colOff>
      <xdr:row>334</xdr:row>
      <xdr:rowOff>33336</xdr:rowOff>
    </xdr:from>
    <xdr:to>
      <xdr:col>18</xdr:col>
      <xdr:colOff>419099</xdr:colOff>
      <xdr:row>358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lm" refreshedDate="43285.085938773147" createdVersion="6" refreshedVersion="6" minRefreshableVersion="3" recordCount="61">
  <cacheSource type="worksheet">
    <worksheetSource ref="A1:D62" sheet="分销引流45月汇总"/>
  </cacheSource>
  <cacheFields count="5">
    <cacheField name="日期" numFmtId="14">
      <sharedItems containsSemiMixedTypes="0" containsNonDate="0" containsDate="1" containsString="0" minDate="2018-04-01T00:00:00" maxDate="2018-06-01T00:00:00" count="61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</sharedItems>
      <fieldGroup par="4" base="0">
        <rangePr groupBy="days" startDate="2018-04-01T00:00:00" endDate="2018-06-01T00:00:00"/>
        <groupItems count="368">
          <s v="&lt;2018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6/1"/>
        </groupItems>
      </fieldGroup>
    </cacheField>
    <cacheField name="宫格订单" numFmtId="0">
      <sharedItems containsSemiMixedTypes="0" containsString="0" containsNumber="1" containsInteger="1" minValue="2904" maxValue="5438"/>
    </cacheField>
    <cacheField name="分销订单" numFmtId="0">
      <sharedItems containsSemiMixedTypes="0" containsString="0" containsNumber="1" containsInteger="1" minValue="812" maxValue="2132"/>
    </cacheField>
    <cacheField name="引流订单" numFmtId="0">
      <sharedItems containsSemiMixedTypes="0" containsString="0" containsNumber="1" containsInteger="1" minValue="134" maxValue="355"/>
    </cacheField>
    <cacheField name="月" numFmtId="0" databaseField="0">
      <fieldGroup base="0">
        <rangePr groupBy="months" startDate="2018-04-01T00:00:00" endDate="2018-06-01T00:00:00"/>
        <groupItems count="14">
          <s v="&lt;2018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6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4220"/>
    <n v="938"/>
    <n v="197"/>
  </r>
  <r>
    <x v="1"/>
    <n v="4438"/>
    <n v="1089"/>
    <n v="203"/>
  </r>
  <r>
    <x v="2"/>
    <n v="4821"/>
    <n v="1151"/>
    <n v="250"/>
  </r>
  <r>
    <x v="3"/>
    <n v="4681"/>
    <n v="1220"/>
    <n v="286"/>
  </r>
  <r>
    <x v="4"/>
    <n v="3459"/>
    <n v="1191"/>
    <n v="278"/>
  </r>
  <r>
    <x v="5"/>
    <n v="2904"/>
    <n v="925"/>
    <n v="202"/>
  </r>
  <r>
    <x v="6"/>
    <n v="3251"/>
    <n v="812"/>
    <n v="170"/>
  </r>
  <r>
    <x v="7"/>
    <n v="3818"/>
    <n v="992"/>
    <n v="169"/>
  </r>
  <r>
    <x v="8"/>
    <n v="4075"/>
    <n v="1273"/>
    <n v="199"/>
  </r>
  <r>
    <x v="9"/>
    <n v="4041"/>
    <n v="1320"/>
    <n v="206"/>
  </r>
  <r>
    <x v="10"/>
    <n v="3901"/>
    <n v="1325"/>
    <n v="216"/>
  </r>
  <r>
    <x v="11"/>
    <n v="3985"/>
    <n v="1130"/>
    <n v="186"/>
  </r>
  <r>
    <x v="12"/>
    <n v="3801"/>
    <n v="1208"/>
    <n v="178"/>
  </r>
  <r>
    <x v="13"/>
    <n v="3460"/>
    <n v="1220"/>
    <n v="188"/>
  </r>
  <r>
    <x v="14"/>
    <n v="3923"/>
    <n v="1108"/>
    <n v="192"/>
  </r>
  <r>
    <x v="15"/>
    <n v="4370"/>
    <n v="1478"/>
    <n v="229"/>
  </r>
  <r>
    <x v="16"/>
    <n v="4545"/>
    <n v="1641"/>
    <n v="261"/>
  </r>
  <r>
    <x v="17"/>
    <n v="4757"/>
    <n v="1748"/>
    <n v="293"/>
  </r>
  <r>
    <x v="18"/>
    <n v="4671"/>
    <n v="1902"/>
    <n v="298"/>
  </r>
  <r>
    <x v="19"/>
    <n v="4336"/>
    <n v="1789"/>
    <n v="300"/>
  </r>
  <r>
    <x v="20"/>
    <n v="3669"/>
    <n v="1362"/>
    <n v="241"/>
  </r>
  <r>
    <x v="21"/>
    <n v="4088"/>
    <n v="1072"/>
    <n v="199"/>
  </r>
  <r>
    <x v="22"/>
    <n v="4693"/>
    <n v="1370"/>
    <n v="233"/>
  </r>
  <r>
    <x v="23"/>
    <n v="4690"/>
    <n v="1571"/>
    <n v="227"/>
  </r>
  <r>
    <x v="24"/>
    <n v="4593"/>
    <n v="1629"/>
    <n v="281"/>
  </r>
  <r>
    <x v="25"/>
    <n v="4663"/>
    <n v="1426"/>
    <n v="257"/>
  </r>
  <r>
    <x v="26"/>
    <n v="5230"/>
    <n v="1373"/>
    <n v="284"/>
  </r>
  <r>
    <x v="27"/>
    <n v="5438"/>
    <n v="1487"/>
    <n v="305"/>
  </r>
  <r>
    <x v="28"/>
    <n v="4173"/>
    <n v="2132"/>
    <n v="355"/>
  </r>
  <r>
    <x v="29"/>
    <n v="3158"/>
    <n v="1421"/>
    <n v="264"/>
  </r>
  <r>
    <x v="30"/>
    <n v="3573"/>
    <n v="867"/>
    <n v="158"/>
  </r>
  <r>
    <x v="31"/>
    <n v="3882"/>
    <n v="1186"/>
    <n v="168"/>
  </r>
  <r>
    <x v="32"/>
    <n v="3837"/>
    <n v="1345"/>
    <n v="186"/>
  </r>
  <r>
    <x v="33"/>
    <n v="3446"/>
    <n v="1097"/>
    <n v="176"/>
  </r>
  <r>
    <x v="34"/>
    <n v="3015"/>
    <n v="1042"/>
    <n v="186"/>
  </r>
  <r>
    <x v="35"/>
    <n v="3255"/>
    <n v="844"/>
    <n v="137"/>
  </r>
  <r>
    <x v="36"/>
    <n v="3581"/>
    <n v="1064"/>
    <n v="172"/>
  </r>
  <r>
    <x v="37"/>
    <n v="3674"/>
    <n v="1208"/>
    <n v="179"/>
  </r>
  <r>
    <x v="38"/>
    <n v="3613"/>
    <n v="1322"/>
    <n v="190"/>
  </r>
  <r>
    <x v="39"/>
    <n v="3767"/>
    <n v="1321"/>
    <n v="145"/>
  </r>
  <r>
    <x v="40"/>
    <n v="3571"/>
    <n v="1176"/>
    <n v="175"/>
  </r>
  <r>
    <x v="41"/>
    <n v="2949"/>
    <n v="983"/>
    <n v="163"/>
  </r>
  <r>
    <x v="42"/>
    <n v="3370"/>
    <n v="861"/>
    <n v="134"/>
  </r>
  <r>
    <x v="43"/>
    <n v="3586"/>
    <n v="1033"/>
    <n v="159"/>
  </r>
  <r>
    <x v="44"/>
    <n v="3726"/>
    <n v="1226"/>
    <n v="189"/>
  </r>
  <r>
    <x v="45"/>
    <n v="3900"/>
    <n v="1265"/>
    <n v="199"/>
  </r>
  <r>
    <x v="46"/>
    <n v="3909"/>
    <n v="1299"/>
    <n v="196"/>
  </r>
  <r>
    <x v="47"/>
    <n v="3777"/>
    <n v="1139"/>
    <n v="224"/>
  </r>
  <r>
    <x v="48"/>
    <n v="3109"/>
    <n v="1065"/>
    <n v="209"/>
  </r>
  <r>
    <x v="49"/>
    <n v="3542"/>
    <n v="852"/>
    <n v="146"/>
  </r>
  <r>
    <x v="50"/>
    <n v="3872"/>
    <n v="1120"/>
    <n v="171"/>
  </r>
  <r>
    <x v="51"/>
    <n v="3877"/>
    <n v="1224"/>
    <n v="205"/>
  </r>
  <r>
    <x v="52"/>
    <n v="3890"/>
    <n v="1455"/>
    <n v="241"/>
  </r>
  <r>
    <x v="53"/>
    <n v="3754"/>
    <n v="1408"/>
    <n v="225"/>
  </r>
  <r>
    <x v="54"/>
    <n v="3682"/>
    <n v="1358"/>
    <n v="264"/>
  </r>
  <r>
    <x v="55"/>
    <n v="3254"/>
    <n v="1185"/>
    <n v="258"/>
  </r>
  <r>
    <x v="56"/>
    <n v="3587"/>
    <n v="958"/>
    <n v="187"/>
  </r>
  <r>
    <x v="57"/>
    <n v="3874"/>
    <n v="1287"/>
    <n v="225"/>
  </r>
  <r>
    <x v="58"/>
    <n v="4100"/>
    <n v="1347"/>
    <n v="244"/>
  </r>
  <r>
    <x v="59"/>
    <n v="4265"/>
    <n v="1371"/>
    <n v="223"/>
  </r>
  <r>
    <x v="60"/>
    <n v="4388"/>
    <n v="1435"/>
    <n v="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3:D6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3"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宫格订单" fld="1" baseField="0" baseItem="0"/>
    <dataField name="求和项:分销订单" fld="2" baseField="0" baseItem="0"/>
    <dataField name="求和项:引流订单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D547" totalsRowShown="0" headerRowDxfId="37">
  <autoFilter ref="A1:D547"/>
  <tableColumns count="4">
    <tableColumn id="1" name="日期" dataDxfId="36"/>
    <tableColumn id="2" name="宫格UV"/>
    <tableColumn id="3" name="有效订单数量"/>
    <tableColumn id="4" name="CR" dataDxfId="35" dataCellStyle="百分比">
      <calculatedColumnFormula>C2/B2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I258" totalsRowShown="0">
  <autoFilter ref="A1:I258"/>
  <tableColumns count="9">
    <tableColumn id="1" name="日期" dataDxfId="34"/>
    <tableColumn id="2" name="dau"/>
    <tableColumn id="3" name="提交单"/>
    <tableColumn id="4" name="支付单"/>
    <tableColumn id="5" name="u2o" dataDxfId="33"/>
    <tableColumn id="6" name="提交2有效" dataDxfId="32"/>
    <tableColumn id="8" name="提交GMV" dataDxfId="31"/>
    <tableColumn id="7" name="支付GMV" dataDxfId="30"/>
    <tableColumn id="9" name="离店GMV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J31" totalsRowShown="0">
  <autoFilter ref="A1:J31"/>
  <tableColumns count="10">
    <tableColumn id="1" name="d" dataDxfId="28"/>
    <tableColumn id="2" name="首页uv"/>
    <tableColumn id="3" name="支付订单"/>
    <tableColumn id="4" name="u2o" dataDxfId="27"/>
    <tableColumn id="5" name="s2l" dataDxfId="26"/>
    <tableColumn id="6" name="l2d" dataDxfId="25"/>
    <tableColumn id="7" name="d2b" dataDxfId="24"/>
    <tableColumn id="8" name="b2提交" dataDxfId="23"/>
    <tableColumn id="9" name="提交2有效" dataDxfId="22"/>
    <tableColumn id="10" name="提交3有效" dataDxfId="21">
      <calculatedColumnFormula>表3[[#This Row],[支付订单]]/表3[[#This Row],[首页uv]]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M1:Q396" totalsRowShown="0" headerRowDxfId="20" dataDxfId="19">
  <autoFilter ref="M1:Q396"/>
  <tableColumns count="5">
    <tableColumn id="1" name="day" dataDxfId="18"/>
    <tableColumn id="2" name="间夜数（离店口径）" dataDxfId="17"/>
    <tableColumn id="3" name="宫格支付直接订单（离店口径）" dataDxfId="16"/>
    <tableColumn id="4" name="订单金额（离店口径）" dataDxfId="15"/>
    <tableColumn id="5" name="列1" dataDxfId="14">
      <calculatedColumnFormula>表4[[#This Row],[间夜数（离店口径）]]/表5[[#This Row],[间夜数（支付口径）]]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F1:K396" totalsRowShown="0">
  <autoFilter ref="F1:K396"/>
  <tableColumns count="6">
    <tableColumn id="1" name="day" dataDxfId="13"/>
    <tableColumn id="2" name="间夜数（支付口径）"/>
    <tableColumn id="3" name="宫格支付直接订单（支付口径）"/>
    <tableColumn id="5" name="分销"/>
    <tableColumn id="4" name="订单金额（支付口径）"/>
    <tableColumn id="6" name="有效单均价" dataDxfId="12">
      <calculatedColumnFormula>表5[[#This Row],[订单金额（支付口径）]]/表5[[#This Row],[宫格支付直接订单（支付口径）]]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3_7" displayName="表3_7" ref="A1:I51" totalsRowShown="0">
  <autoFilter ref="A1:I51"/>
  <tableColumns count="9">
    <tableColumn id="1" name="d" dataDxfId="11"/>
    <tableColumn id="2" name="首页uv"/>
    <tableColumn id="3" name="支付订单"/>
    <tableColumn id="4" name="u2o" dataDxfId="10"/>
    <tableColumn id="5" name="S2L（L(列表页UV) ⁄ S(首页UV)）" dataDxfId="9"/>
    <tableColumn id="6" name="L2D D(详情页UV) ⁄ L(列表页UV)" dataDxfId="8"/>
    <tableColumn id="7" name="D2B B(填写页UV) ⁄ D(详情页UV)" dataDxfId="7"/>
    <tableColumn id="8" name="B2提交 O(提交订单数) ⁄ B(填写页UV)" dataDxfId="6"/>
    <tableColumn id="9" name="提交2有效 O(支付成功订单数) ⁄ O(提交订单数)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P4:R14" totalsRowShown="0" headerRowDxfId="4" dataDxfId="3">
  <autoFilter ref="P4:R14"/>
  <tableColumns count="3">
    <tableColumn id="1" name="城市" dataDxfId="2"/>
    <tableColumn id="2" name="间夜数" dataDxfId="1"/>
    <tableColumn id="3" name="宫格支付订单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1.125" bestFit="1" customWidth="1"/>
    <col min="2" max="2" width="11.875" bestFit="1" customWidth="1"/>
    <col min="3" max="3" width="17" bestFit="1" customWidth="1"/>
    <col min="4" max="4" width="12.75" bestFit="1" customWidth="1"/>
    <col min="5" max="5" width="12.75" customWidth="1"/>
  </cols>
  <sheetData>
    <row r="1" spans="1:4" x14ac:dyDescent="0.2">
      <c r="A1" s="3" t="s">
        <v>0</v>
      </c>
      <c r="B1" s="3" t="s">
        <v>2</v>
      </c>
      <c r="C1" s="3" t="s">
        <v>3</v>
      </c>
      <c r="D1" s="3" t="s">
        <v>1</v>
      </c>
    </row>
    <row r="2" spans="1:4" x14ac:dyDescent="0.2">
      <c r="A2" s="1">
        <v>42736</v>
      </c>
      <c r="B2">
        <v>250</v>
      </c>
      <c r="C2">
        <v>1042</v>
      </c>
      <c r="D2" s="2">
        <f t="shared" ref="D2:D65" si="0">C2/B2</f>
        <v>4.1680000000000001</v>
      </c>
    </row>
    <row r="3" spans="1:4" x14ac:dyDescent="0.2">
      <c r="A3" s="1">
        <v>42737</v>
      </c>
      <c r="B3">
        <v>303</v>
      </c>
      <c r="C3">
        <v>778</v>
      </c>
      <c r="D3" s="2">
        <f t="shared" si="0"/>
        <v>2.5676567656765679</v>
      </c>
    </row>
    <row r="4" spans="1:4" x14ac:dyDescent="0.2">
      <c r="A4" s="1">
        <v>42738</v>
      </c>
      <c r="B4">
        <v>293</v>
      </c>
      <c r="C4">
        <v>755</v>
      </c>
      <c r="D4" s="2">
        <f t="shared" si="0"/>
        <v>2.5767918088737201</v>
      </c>
    </row>
    <row r="5" spans="1:4" x14ac:dyDescent="0.2">
      <c r="A5" s="1">
        <v>42739</v>
      </c>
      <c r="B5">
        <v>364</v>
      </c>
      <c r="C5">
        <v>819</v>
      </c>
      <c r="D5" s="2">
        <f t="shared" si="0"/>
        <v>2.25</v>
      </c>
    </row>
    <row r="6" spans="1:4" x14ac:dyDescent="0.2">
      <c r="A6" s="1">
        <v>42740</v>
      </c>
      <c r="B6">
        <v>385</v>
      </c>
      <c r="C6">
        <v>881</v>
      </c>
      <c r="D6" s="2">
        <f t="shared" si="0"/>
        <v>2.2883116883116883</v>
      </c>
    </row>
    <row r="7" spans="1:4" x14ac:dyDescent="0.2">
      <c r="A7" s="1">
        <v>42741</v>
      </c>
      <c r="B7">
        <v>472</v>
      </c>
      <c r="C7">
        <v>881</v>
      </c>
      <c r="D7" s="2">
        <f t="shared" si="0"/>
        <v>1.8665254237288136</v>
      </c>
    </row>
    <row r="8" spans="1:4" x14ac:dyDescent="0.2">
      <c r="A8" s="1">
        <v>42742</v>
      </c>
      <c r="B8">
        <v>491</v>
      </c>
      <c r="C8">
        <v>905</v>
      </c>
      <c r="D8" s="2">
        <f t="shared" si="0"/>
        <v>1.8431771894093687</v>
      </c>
    </row>
    <row r="9" spans="1:4" x14ac:dyDescent="0.2">
      <c r="A9" s="1">
        <v>42743</v>
      </c>
      <c r="B9">
        <v>443</v>
      </c>
      <c r="C9">
        <v>893</v>
      </c>
      <c r="D9" s="2">
        <f t="shared" si="0"/>
        <v>2.0158013544018059</v>
      </c>
    </row>
    <row r="10" spans="1:4" x14ac:dyDescent="0.2">
      <c r="A10" s="1">
        <v>42744</v>
      </c>
      <c r="B10">
        <v>450</v>
      </c>
      <c r="C10">
        <v>858</v>
      </c>
      <c r="D10" s="2">
        <f t="shared" si="0"/>
        <v>1.9066666666666667</v>
      </c>
    </row>
    <row r="11" spans="1:4" x14ac:dyDescent="0.2">
      <c r="A11" s="1">
        <v>42745</v>
      </c>
      <c r="B11">
        <v>397</v>
      </c>
      <c r="C11">
        <v>896</v>
      </c>
      <c r="D11" s="2">
        <f t="shared" si="0"/>
        <v>2.256926952141058</v>
      </c>
    </row>
    <row r="12" spans="1:4" x14ac:dyDescent="0.2">
      <c r="A12" s="1">
        <v>42746</v>
      </c>
      <c r="B12">
        <v>360</v>
      </c>
      <c r="C12">
        <v>849</v>
      </c>
      <c r="D12" s="2">
        <f t="shared" si="0"/>
        <v>2.3583333333333334</v>
      </c>
    </row>
    <row r="13" spans="1:4" x14ac:dyDescent="0.2">
      <c r="A13" s="1">
        <v>42747</v>
      </c>
      <c r="B13">
        <v>447</v>
      </c>
      <c r="C13">
        <v>909</v>
      </c>
      <c r="D13" s="2">
        <f t="shared" si="0"/>
        <v>2.0335570469798658</v>
      </c>
    </row>
    <row r="14" spans="1:4" x14ac:dyDescent="0.2">
      <c r="A14" s="1">
        <v>42748</v>
      </c>
      <c r="B14">
        <v>470</v>
      </c>
      <c r="C14">
        <v>894</v>
      </c>
      <c r="D14" s="2">
        <f t="shared" si="0"/>
        <v>1.9021276595744681</v>
      </c>
    </row>
    <row r="15" spans="1:4" x14ac:dyDescent="0.2">
      <c r="A15" s="1">
        <v>42749</v>
      </c>
      <c r="B15">
        <v>419</v>
      </c>
      <c r="C15">
        <v>944</v>
      </c>
      <c r="D15" s="2">
        <f t="shared" si="0"/>
        <v>2.2529832935560861</v>
      </c>
    </row>
    <row r="16" spans="1:4" x14ac:dyDescent="0.2">
      <c r="A16" s="1">
        <v>42750</v>
      </c>
      <c r="B16">
        <v>459</v>
      </c>
      <c r="C16">
        <v>908</v>
      </c>
      <c r="D16" s="2">
        <f t="shared" si="0"/>
        <v>1.9782135076252723</v>
      </c>
    </row>
    <row r="17" spans="1:4" x14ac:dyDescent="0.2">
      <c r="A17" s="1">
        <v>42751</v>
      </c>
      <c r="B17">
        <v>472</v>
      </c>
      <c r="C17">
        <v>854</v>
      </c>
      <c r="D17" s="2">
        <f t="shared" si="0"/>
        <v>1.8093220338983051</v>
      </c>
    </row>
    <row r="18" spans="1:4" x14ac:dyDescent="0.2">
      <c r="A18" s="1">
        <v>42752</v>
      </c>
      <c r="B18">
        <v>461</v>
      </c>
      <c r="C18">
        <v>876</v>
      </c>
      <c r="D18" s="2">
        <f t="shared" si="0"/>
        <v>1.9002169197396963</v>
      </c>
    </row>
    <row r="19" spans="1:4" x14ac:dyDescent="0.2">
      <c r="A19" s="1">
        <v>42753</v>
      </c>
      <c r="B19">
        <v>404</v>
      </c>
      <c r="C19">
        <v>910</v>
      </c>
      <c r="D19" s="2">
        <f t="shared" si="0"/>
        <v>2.2524752475247523</v>
      </c>
    </row>
    <row r="20" spans="1:4" x14ac:dyDescent="0.2">
      <c r="A20" s="1">
        <v>42754</v>
      </c>
      <c r="B20">
        <v>513</v>
      </c>
      <c r="C20">
        <v>881</v>
      </c>
      <c r="D20" s="2">
        <f t="shared" si="0"/>
        <v>1.7173489278752436</v>
      </c>
    </row>
    <row r="21" spans="1:4" x14ac:dyDescent="0.2">
      <c r="A21" s="1">
        <v>42755</v>
      </c>
      <c r="B21">
        <v>505</v>
      </c>
      <c r="C21">
        <v>923</v>
      </c>
      <c r="D21" s="2">
        <f t="shared" si="0"/>
        <v>1.8277227722772278</v>
      </c>
    </row>
    <row r="22" spans="1:4" x14ac:dyDescent="0.2">
      <c r="A22" s="1">
        <v>42756</v>
      </c>
      <c r="B22">
        <v>516</v>
      </c>
      <c r="C22">
        <v>911</v>
      </c>
      <c r="D22" s="2">
        <f t="shared" si="0"/>
        <v>1.7655038759689923</v>
      </c>
    </row>
    <row r="23" spans="1:4" x14ac:dyDescent="0.2">
      <c r="A23" s="1">
        <v>42757</v>
      </c>
      <c r="B23">
        <v>518</v>
      </c>
      <c r="C23">
        <v>930</v>
      </c>
      <c r="D23" s="2">
        <f t="shared" si="0"/>
        <v>1.7953667953667953</v>
      </c>
    </row>
    <row r="24" spans="1:4" x14ac:dyDescent="0.2">
      <c r="A24" s="1">
        <v>42758</v>
      </c>
      <c r="B24">
        <v>530</v>
      </c>
      <c r="C24">
        <v>998</v>
      </c>
      <c r="D24" s="2">
        <f t="shared" si="0"/>
        <v>1.8830188679245283</v>
      </c>
    </row>
    <row r="25" spans="1:4" x14ac:dyDescent="0.2">
      <c r="A25" s="1">
        <v>42759</v>
      </c>
      <c r="B25">
        <v>558</v>
      </c>
      <c r="C25">
        <v>1016</v>
      </c>
      <c r="D25" s="2">
        <f t="shared" si="0"/>
        <v>1.8207885304659499</v>
      </c>
    </row>
    <row r="26" spans="1:4" x14ac:dyDescent="0.2">
      <c r="A26" s="1">
        <v>42760</v>
      </c>
      <c r="B26">
        <v>578</v>
      </c>
      <c r="C26">
        <v>965</v>
      </c>
      <c r="D26" s="2">
        <f t="shared" si="0"/>
        <v>1.6695501730103806</v>
      </c>
    </row>
    <row r="27" spans="1:4" x14ac:dyDescent="0.2">
      <c r="A27" s="1">
        <v>42761</v>
      </c>
      <c r="B27">
        <v>562</v>
      </c>
      <c r="C27">
        <v>1187</v>
      </c>
      <c r="D27" s="2">
        <f t="shared" si="0"/>
        <v>2.1120996441281137</v>
      </c>
    </row>
    <row r="28" spans="1:4" x14ac:dyDescent="0.2">
      <c r="A28" s="1">
        <v>42762</v>
      </c>
      <c r="B28">
        <v>391</v>
      </c>
      <c r="C28">
        <v>989</v>
      </c>
      <c r="D28" s="2">
        <f t="shared" si="0"/>
        <v>2.5294117647058822</v>
      </c>
    </row>
    <row r="29" spans="1:4" x14ac:dyDescent="0.2">
      <c r="A29" s="1">
        <v>42763</v>
      </c>
      <c r="B29">
        <v>793</v>
      </c>
      <c r="C29">
        <v>1594</v>
      </c>
      <c r="D29" s="2">
        <f t="shared" si="0"/>
        <v>2.0100882723833542</v>
      </c>
    </row>
    <row r="30" spans="1:4" x14ac:dyDescent="0.2">
      <c r="A30" s="1">
        <v>42764</v>
      </c>
      <c r="B30">
        <v>933</v>
      </c>
      <c r="C30">
        <v>1901</v>
      </c>
      <c r="D30" s="2">
        <f t="shared" si="0"/>
        <v>2.037513397642015</v>
      </c>
    </row>
    <row r="31" spans="1:4" x14ac:dyDescent="0.2">
      <c r="A31" s="1">
        <v>42765</v>
      </c>
      <c r="B31">
        <v>1009</v>
      </c>
      <c r="C31">
        <v>2083</v>
      </c>
      <c r="D31" s="2">
        <f t="shared" si="0"/>
        <v>2.064420218037661</v>
      </c>
    </row>
    <row r="32" spans="1:4" x14ac:dyDescent="0.2">
      <c r="A32" s="1">
        <v>42766</v>
      </c>
      <c r="B32">
        <v>912</v>
      </c>
      <c r="C32">
        <v>1969</v>
      </c>
      <c r="D32" s="2">
        <f t="shared" si="0"/>
        <v>2.1589912280701755</v>
      </c>
    </row>
    <row r="33" spans="1:4" x14ac:dyDescent="0.2">
      <c r="A33" s="1">
        <v>42767</v>
      </c>
      <c r="B33">
        <v>783</v>
      </c>
      <c r="C33">
        <v>1649</v>
      </c>
      <c r="D33" s="2">
        <f t="shared" si="0"/>
        <v>2.1060025542784162</v>
      </c>
    </row>
    <row r="34" spans="1:4" x14ac:dyDescent="0.2">
      <c r="A34" s="1">
        <v>42768</v>
      </c>
      <c r="B34">
        <v>785</v>
      </c>
      <c r="C34">
        <v>1480</v>
      </c>
      <c r="D34" s="2">
        <f t="shared" si="0"/>
        <v>1.8853503184713376</v>
      </c>
    </row>
    <row r="35" spans="1:4" x14ac:dyDescent="0.2">
      <c r="A35" s="1">
        <v>42769</v>
      </c>
      <c r="B35">
        <v>759</v>
      </c>
      <c r="C35">
        <v>1433</v>
      </c>
      <c r="D35" s="2">
        <f t="shared" si="0"/>
        <v>1.8880105401844531</v>
      </c>
    </row>
    <row r="36" spans="1:4" x14ac:dyDescent="0.2">
      <c r="A36" s="1">
        <v>42770</v>
      </c>
      <c r="B36">
        <v>722</v>
      </c>
      <c r="C36">
        <v>1409</v>
      </c>
      <c r="D36" s="2">
        <f t="shared" si="0"/>
        <v>1.9515235457063711</v>
      </c>
    </row>
    <row r="37" spans="1:4" x14ac:dyDescent="0.2">
      <c r="A37" s="1">
        <v>42771</v>
      </c>
      <c r="B37">
        <v>683</v>
      </c>
      <c r="C37">
        <v>1289</v>
      </c>
      <c r="D37" s="2">
        <f t="shared" si="0"/>
        <v>1.8872620790629575</v>
      </c>
    </row>
    <row r="38" spans="1:4" x14ac:dyDescent="0.2">
      <c r="A38" s="1">
        <v>42772</v>
      </c>
      <c r="B38">
        <v>708</v>
      </c>
      <c r="C38">
        <v>1264</v>
      </c>
      <c r="D38" s="2">
        <f t="shared" si="0"/>
        <v>1.7853107344632768</v>
      </c>
    </row>
    <row r="39" spans="1:4" x14ac:dyDescent="0.2">
      <c r="A39" s="1">
        <v>42773</v>
      </c>
      <c r="B39">
        <v>702</v>
      </c>
      <c r="C39">
        <v>1225</v>
      </c>
      <c r="D39" s="2">
        <f t="shared" si="0"/>
        <v>1.745014245014245</v>
      </c>
    </row>
    <row r="40" spans="1:4" x14ac:dyDescent="0.2">
      <c r="A40" s="1">
        <v>42774</v>
      </c>
      <c r="B40">
        <v>702</v>
      </c>
      <c r="C40">
        <v>1060</v>
      </c>
      <c r="D40" s="2">
        <f t="shared" si="0"/>
        <v>1.5099715099715099</v>
      </c>
    </row>
    <row r="41" spans="1:4" x14ac:dyDescent="0.2">
      <c r="A41" s="1">
        <v>42775</v>
      </c>
      <c r="B41">
        <v>619</v>
      </c>
      <c r="C41">
        <v>1015</v>
      </c>
      <c r="D41" s="2">
        <f t="shared" si="0"/>
        <v>1.6397415185783522</v>
      </c>
    </row>
    <row r="42" spans="1:4" x14ac:dyDescent="0.2">
      <c r="A42" s="1">
        <v>42776</v>
      </c>
      <c r="B42">
        <v>508</v>
      </c>
      <c r="C42">
        <v>946</v>
      </c>
      <c r="D42" s="2">
        <f t="shared" si="0"/>
        <v>1.8622047244094488</v>
      </c>
    </row>
    <row r="43" spans="1:4" x14ac:dyDescent="0.2">
      <c r="A43" s="1">
        <v>42777</v>
      </c>
      <c r="B43">
        <v>468</v>
      </c>
      <c r="C43">
        <v>920</v>
      </c>
      <c r="D43" s="2">
        <f t="shared" si="0"/>
        <v>1.9658119658119657</v>
      </c>
    </row>
    <row r="44" spans="1:4" x14ac:dyDescent="0.2">
      <c r="A44" s="1">
        <v>42778</v>
      </c>
      <c r="B44">
        <v>482</v>
      </c>
      <c r="C44">
        <v>888</v>
      </c>
      <c r="D44" s="2">
        <f t="shared" si="0"/>
        <v>1.8423236514522821</v>
      </c>
    </row>
    <row r="45" spans="1:4" x14ac:dyDescent="0.2">
      <c r="A45" s="1">
        <v>42779</v>
      </c>
      <c r="B45">
        <v>537</v>
      </c>
      <c r="C45">
        <v>924</v>
      </c>
      <c r="D45" s="2">
        <f t="shared" si="0"/>
        <v>1.7206703910614525</v>
      </c>
    </row>
    <row r="46" spans="1:4" x14ac:dyDescent="0.2">
      <c r="A46" s="1">
        <v>42780</v>
      </c>
      <c r="B46">
        <v>500</v>
      </c>
      <c r="C46">
        <v>978</v>
      </c>
      <c r="D46" s="2">
        <f t="shared" si="0"/>
        <v>1.956</v>
      </c>
    </row>
    <row r="47" spans="1:4" x14ac:dyDescent="0.2">
      <c r="A47" s="1">
        <v>42781</v>
      </c>
      <c r="B47">
        <v>465</v>
      </c>
      <c r="C47">
        <v>836</v>
      </c>
      <c r="D47" s="2">
        <f t="shared" si="0"/>
        <v>1.7978494623655914</v>
      </c>
    </row>
    <row r="48" spans="1:4" x14ac:dyDescent="0.2">
      <c r="A48" s="1">
        <v>42782</v>
      </c>
      <c r="B48">
        <v>321</v>
      </c>
      <c r="C48">
        <v>813</v>
      </c>
      <c r="D48" s="2">
        <f t="shared" si="0"/>
        <v>2.5327102803738319</v>
      </c>
    </row>
    <row r="49" spans="1:4" x14ac:dyDescent="0.2">
      <c r="A49" s="1">
        <v>42783</v>
      </c>
      <c r="B49">
        <v>332</v>
      </c>
      <c r="C49">
        <v>706</v>
      </c>
      <c r="D49" s="2">
        <f t="shared" si="0"/>
        <v>2.1265060240963853</v>
      </c>
    </row>
    <row r="50" spans="1:4" x14ac:dyDescent="0.2">
      <c r="A50" s="1">
        <v>42784</v>
      </c>
      <c r="B50">
        <v>279</v>
      </c>
      <c r="C50">
        <v>594</v>
      </c>
      <c r="D50" s="2">
        <f t="shared" si="0"/>
        <v>2.129032258064516</v>
      </c>
    </row>
    <row r="51" spans="1:4" x14ac:dyDescent="0.2">
      <c r="A51" s="1">
        <v>42785</v>
      </c>
      <c r="B51">
        <v>294</v>
      </c>
      <c r="C51">
        <v>530</v>
      </c>
      <c r="D51" s="2">
        <f t="shared" si="0"/>
        <v>1.8027210884353742</v>
      </c>
    </row>
    <row r="52" spans="1:4" x14ac:dyDescent="0.2">
      <c r="A52" s="1">
        <v>42786</v>
      </c>
      <c r="B52">
        <v>320</v>
      </c>
      <c r="C52">
        <v>493</v>
      </c>
      <c r="D52" s="2">
        <f t="shared" si="0"/>
        <v>1.5406249999999999</v>
      </c>
    </row>
    <row r="53" spans="1:4" x14ac:dyDescent="0.2">
      <c r="A53" s="1">
        <v>42787</v>
      </c>
      <c r="B53">
        <v>302</v>
      </c>
      <c r="C53">
        <v>521</v>
      </c>
      <c r="D53" s="2">
        <f t="shared" si="0"/>
        <v>1.7251655629139073</v>
      </c>
    </row>
    <row r="54" spans="1:4" x14ac:dyDescent="0.2">
      <c r="A54" s="1">
        <v>42788</v>
      </c>
      <c r="B54">
        <v>329</v>
      </c>
      <c r="C54">
        <v>519</v>
      </c>
      <c r="D54" s="2">
        <f t="shared" si="0"/>
        <v>1.5775075987841944</v>
      </c>
    </row>
    <row r="55" spans="1:4" x14ac:dyDescent="0.2">
      <c r="A55" s="1">
        <v>42789</v>
      </c>
      <c r="B55">
        <v>301</v>
      </c>
      <c r="C55">
        <v>535</v>
      </c>
      <c r="D55" s="2">
        <f t="shared" si="0"/>
        <v>1.7774086378737541</v>
      </c>
    </row>
    <row r="56" spans="1:4" x14ac:dyDescent="0.2">
      <c r="A56" s="1">
        <v>42790</v>
      </c>
      <c r="B56">
        <v>277</v>
      </c>
      <c r="C56">
        <v>701</v>
      </c>
      <c r="D56" s="2">
        <f t="shared" si="0"/>
        <v>2.5306859205776173</v>
      </c>
    </row>
    <row r="57" spans="1:4" x14ac:dyDescent="0.2">
      <c r="A57" s="1">
        <v>42791</v>
      </c>
      <c r="B57">
        <v>258</v>
      </c>
      <c r="C57">
        <v>713</v>
      </c>
      <c r="D57" s="2">
        <f t="shared" si="0"/>
        <v>2.7635658914728682</v>
      </c>
    </row>
    <row r="58" spans="1:4" x14ac:dyDescent="0.2">
      <c r="A58" s="1">
        <v>42792</v>
      </c>
      <c r="B58">
        <v>258</v>
      </c>
      <c r="C58">
        <v>558</v>
      </c>
      <c r="D58" s="2">
        <f t="shared" si="0"/>
        <v>2.1627906976744184</v>
      </c>
    </row>
    <row r="59" spans="1:4" x14ac:dyDescent="0.2">
      <c r="A59" s="1">
        <v>42793</v>
      </c>
      <c r="B59">
        <v>278</v>
      </c>
      <c r="C59">
        <v>661</v>
      </c>
      <c r="D59" s="2">
        <f t="shared" si="0"/>
        <v>2.3776978417266186</v>
      </c>
    </row>
    <row r="60" spans="1:4" x14ac:dyDescent="0.2">
      <c r="A60" s="1">
        <v>42794</v>
      </c>
      <c r="B60">
        <v>294</v>
      </c>
      <c r="C60">
        <v>667</v>
      </c>
      <c r="D60" s="2">
        <f t="shared" si="0"/>
        <v>2.2687074829931975</v>
      </c>
    </row>
    <row r="61" spans="1:4" x14ac:dyDescent="0.2">
      <c r="A61" s="1">
        <v>42795</v>
      </c>
      <c r="B61">
        <v>279</v>
      </c>
      <c r="C61">
        <v>790</v>
      </c>
      <c r="D61" s="2">
        <f t="shared" si="0"/>
        <v>2.8315412186379927</v>
      </c>
    </row>
    <row r="62" spans="1:4" x14ac:dyDescent="0.2">
      <c r="A62" s="1">
        <v>42796</v>
      </c>
      <c r="B62">
        <v>290</v>
      </c>
      <c r="C62">
        <v>837</v>
      </c>
      <c r="D62" s="2">
        <f t="shared" si="0"/>
        <v>2.886206896551724</v>
      </c>
    </row>
    <row r="63" spans="1:4" x14ac:dyDescent="0.2">
      <c r="A63" s="1">
        <v>42797</v>
      </c>
      <c r="B63">
        <v>328</v>
      </c>
      <c r="C63">
        <v>915</v>
      </c>
      <c r="D63" s="2">
        <f t="shared" si="0"/>
        <v>2.7896341463414633</v>
      </c>
    </row>
    <row r="64" spans="1:4" x14ac:dyDescent="0.2">
      <c r="A64" s="1">
        <v>42798</v>
      </c>
      <c r="B64">
        <v>318</v>
      </c>
      <c r="C64">
        <v>872</v>
      </c>
      <c r="D64" s="2">
        <f t="shared" si="0"/>
        <v>2.742138364779874</v>
      </c>
    </row>
    <row r="65" spans="1:4" x14ac:dyDescent="0.2">
      <c r="A65" s="1">
        <v>42799</v>
      </c>
      <c r="B65">
        <v>320</v>
      </c>
      <c r="C65">
        <v>740</v>
      </c>
      <c r="D65" s="2">
        <f t="shared" si="0"/>
        <v>2.3125</v>
      </c>
    </row>
    <row r="66" spans="1:4" x14ac:dyDescent="0.2">
      <c r="A66" s="1">
        <v>42800</v>
      </c>
      <c r="B66">
        <v>308</v>
      </c>
      <c r="C66">
        <v>795</v>
      </c>
      <c r="D66" s="2">
        <f t="shared" ref="D66:D129" si="1">C66/B66</f>
        <v>2.581168831168831</v>
      </c>
    </row>
    <row r="67" spans="1:4" x14ac:dyDescent="0.2">
      <c r="A67" s="1">
        <v>42801</v>
      </c>
      <c r="B67">
        <v>370</v>
      </c>
      <c r="C67">
        <v>792</v>
      </c>
      <c r="D67" s="2">
        <f t="shared" si="1"/>
        <v>2.1405405405405404</v>
      </c>
    </row>
    <row r="68" spans="1:4" x14ac:dyDescent="0.2">
      <c r="A68" s="1">
        <v>42802</v>
      </c>
      <c r="B68">
        <v>9171</v>
      </c>
      <c r="C68">
        <v>670</v>
      </c>
      <c r="D68" s="2">
        <f t="shared" si="1"/>
        <v>7.3056373350779635E-2</v>
      </c>
    </row>
    <row r="69" spans="1:4" x14ac:dyDescent="0.2">
      <c r="A69" s="1">
        <v>42803</v>
      </c>
      <c r="B69">
        <v>30625</v>
      </c>
      <c r="C69">
        <v>325</v>
      </c>
      <c r="D69" s="2">
        <f t="shared" si="1"/>
        <v>1.0612244897959184E-2</v>
      </c>
    </row>
    <row r="70" spans="1:4" x14ac:dyDescent="0.2">
      <c r="A70" s="1">
        <v>42804</v>
      </c>
      <c r="B70">
        <v>32753</v>
      </c>
      <c r="C70">
        <v>308</v>
      </c>
      <c r="D70" s="2">
        <f t="shared" si="1"/>
        <v>9.4037187433212224E-3</v>
      </c>
    </row>
    <row r="71" spans="1:4" x14ac:dyDescent="0.2">
      <c r="A71" s="1">
        <v>42805</v>
      </c>
      <c r="B71">
        <v>33463</v>
      </c>
      <c r="C71">
        <v>288</v>
      </c>
      <c r="D71" s="2">
        <f t="shared" si="1"/>
        <v>8.6065206347308975E-3</v>
      </c>
    </row>
    <row r="72" spans="1:4" x14ac:dyDescent="0.2">
      <c r="A72" s="1">
        <v>42806</v>
      </c>
      <c r="B72">
        <v>34410</v>
      </c>
      <c r="C72">
        <v>241</v>
      </c>
      <c r="D72" s="2">
        <f t="shared" si="1"/>
        <v>7.0037779715199072E-3</v>
      </c>
    </row>
    <row r="73" spans="1:4" x14ac:dyDescent="0.2">
      <c r="A73" s="1">
        <v>42807</v>
      </c>
      <c r="B73">
        <v>35604</v>
      </c>
      <c r="C73">
        <v>426</v>
      </c>
      <c r="D73" s="2">
        <f t="shared" si="1"/>
        <v>1.19649477586788E-2</v>
      </c>
    </row>
    <row r="74" spans="1:4" x14ac:dyDescent="0.2">
      <c r="A74" s="1">
        <v>42808</v>
      </c>
      <c r="B74">
        <v>37397</v>
      </c>
      <c r="C74">
        <v>613</v>
      </c>
      <c r="D74" s="2">
        <f t="shared" si="1"/>
        <v>1.6391689172928308E-2</v>
      </c>
    </row>
    <row r="75" spans="1:4" x14ac:dyDescent="0.2">
      <c r="A75" s="1">
        <v>42809</v>
      </c>
      <c r="B75">
        <v>37956</v>
      </c>
      <c r="C75">
        <v>596</v>
      </c>
      <c r="D75" s="2">
        <f t="shared" si="1"/>
        <v>1.5702392243650543E-2</v>
      </c>
    </row>
    <row r="76" spans="1:4" x14ac:dyDescent="0.2">
      <c r="A76" s="1">
        <v>42810</v>
      </c>
      <c r="B76">
        <v>39237</v>
      </c>
      <c r="C76">
        <v>643</v>
      </c>
      <c r="D76" s="2">
        <f t="shared" si="1"/>
        <v>1.6387593343018071E-2</v>
      </c>
    </row>
    <row r="77" spans="1:4" x14ac:dyDescent="0.2">
      <c r="A77" s="1">
        <v>42811</v>
      </c>
      <c r="B77">
        <v>39769</v>
      </c>
      <c r="C77">
        <v>687</v>
      </c>
      <c r="D77" s="2">
        <f t="shared" si="1"/>
        <v>1.7274761749101059E-2</v>
      </c>
    </row>
    <row r="78" spans="1:4" x14ac:dyDescent="0.2">
      <c r="A78" s="1">
        <v>42812</v>
      </c>
      <c r="B78">
        <v>39585</v>
      </c>
      <c r="C78">
        <v>645</v>
      </c>
      <c r="D78" s="2">
        <f t="shared" si="1"/>
        <v>1.6294050776809399E-2</v>
      </c>
    </row>
    <row r="79" spans="1:4" x14ac:dyDescent="0.2">
      <c r="A79" s="1">
        <v>42813</v>
      </c>
      <c r="B79">
        <v>38746</v>
      </c>
      <c r="C79">
        <v>613</v>
      </c>
      <c r="D79" s="2">
        <f t="shared" si="1"/>
        <v>1.5820987972952047E-2</v>
      </c>
    </row>
    <row r="80" spans="1:4" x14ac:dyDescent="0.2">
      <c r="A80" s="1">
        <v>42814</v>
      </c>
      <c r="B80">
        <v>39834</v>
      </c>
      <c r="C80">
        <v>631</v>
      </c>
      <c r="D80" s="2">
        <f t="shared" si="1"/>
        <v>1.5840739067128583E-2</v>
      </c>
    </row>
    <row r="81" spans="1:4" x14ac:dyDescent="0.2">
      <c r="A81" s="1">
        <v>42815</v>
      </c>
      <c r="B81">
        <v>40097</v>
      </c>
      <c r="C81">
        <v>685</v>
      </c>
      <c r="D81" s="2">
        <f t="shared" si="1"/>
        <v>1.7083572337082575E-2</v>
      </c>
    </row>
    <row r="82" spans="1:4" x14ac:dyDescent="0.2">
      <c r="A82" s="1">
        <v>42816</v>
      </c>
      <c r="B82">
        <v>40429</v>
      </c>
      <c r="C82">
        <v>720</v>
      </c>
      <c r="D82" s="2">
        <f t="shared" si="1"/>
        <v>1.7808998491182074E-2</v>
      </c>
    </row>
    <row r="83" spans="1:4" x14ac:dyDescent="0.2">
      <c r="A83" s="1">
        <v>42817</v>
      </c>
      <c r="B83">
        <v>41022</v>
      </c>
      <c r="C83">
        <v>761</v>
      </c>
      <c r="D83" s="2">
        <f t="shared" si="1"/>
        <v>1.8551021403149529E-2</v>
      </c>
    </row>
    <row r="84" spans="1:4" x14ac:dyDescent="0.2">
      <c r="A84" s="1">
        <v>42818</v>
      </c>
      <c r="B84">
        <v>47189</v>
      </c>
      <c r="C84">
        <v>787</v>
      </c>
      <c r="D84" s="2">
        <f t="shared" si="1"/>
        <v>1.6677615545995887E-2</v>
      </c>
    </row>
    <row r="85" spans="1:4" x14ac:dyDescent="0.2">
      <c r="A85" s="1">
        <v>42819</v>
      </c>
      <c r="B85">
        <v>46273</v>
      </c>
      <c r="C85">
        <v>724</v>
      </c>
      <c r="D85" s="2">
        <f t="shared" si="1"/>
        <v>1.5646273204676594E-2</v>
      </c>
    </row>
    <row r="86" spans="1:4" x14ac:dyDescent="0.2">
      <c r="A86" s="1">
        <v>42820</v>
      </c>
      <c r="B86">
        <v>43463</v>
      </c>
      <c r="C86">
        <v>740</v>
      </c>
      <c r="D86" s="2">
        <f t="shared" si="1"/>
        <v>1.7025976117617282E-2</v>
      </c>
    </row>
    <row r="87" spans="1:4" x14ac:dyDescent="0.2">
      <c r="A87" s="1">
        <v>42821</v>
      </c>
      <c r="B87">
        <v>48149</v>
      </c>
      <c r="C87">
        <v>769</v>
      </c>
      <c r="D87" s="2">
        <f t="shared" si="1"/>
        <v>1.5971255893164966E-2</v>
      </c>
    </row>
    <row r="88" spans="1:4" x14ac:dyDescent="0.2">
      <c r="A88" s="1">
        <v>42822</v>
      </c>
      <c r="B88">
        <v>52545</v>
      </c>
      <c r="C88">
        <v>933</v>
      </c>
      <c r="D88" s="2">
        <f t="shared" si="1"/>
        <v>1.775620896374536E-2</v>
      </c>
    </row>
    <row r="89" spans="1:4" x14ac:dyDescent="0.2">
      <c r="A89" s="1">
        <v>42823</v>
      </c>
      <c r="B89">
        <v>55162</v>
      </c>
      <c r="C89">
        <v>986</v>
      </c>
      <c r="D89" s="2">
        <f t="shared" si="1"/>
        <v>1.7874623835248904E-2</v>
      </c>
    </row>
    <row r="90" spans="1:4" x14ac:dyDescent="0.2">
      <c r="A90" s="1">
        <v>42824</v>
      </c>
      <c r="B90">
        <v>56642</v>
      </c>
      <c r="C90">
        <v>1107</v>
      </c>
      <c r="D90" s="2">
        <f t="shared" si="1"/>
        <v>1.9543801419441405E-2</v>
      </c>
    </row>
    <row r="91" spans="1:4" x14ac:dyDescent="0.2">
      <c r="A91" s="1">
        <v>42825</v>
      </c>
      <c r="B91">
        <v>59302</v>
      </c>
      <c r="C91">
        <v>1143</v>
      </c>
      <c r="D91" s="2">
        <f t="shared" si="1"/>
        <v>1.9274223466324913E-2</v>
      </c>
    </row>
    <row r="92" spans="1:4" x14ac:dyDescent="0.2">
      <c r="A92" s="1">
        <v>42826</v>
      </c>
      <c r="B92">
        <v>69384</v>
      </c>
      <c r="C92">
        <v>1519</v>
      </c>
      <c r="D92" s="2">
        <f t="shared" si="1"/>
        <v>2.1892655367231638E-2</v>
      </c>
    </row>
    <row r="93" spans="1:4" x14ac:dyDescent="0.2">
      <c r="A93" s="1">
        <v>42827</v>
      </c>
      <c r="B93">
        <v>73290</v>
      </c>
      <c r="C93">
        <v>1548</v>
      </c>
      <c r="D93" s="2">
        <f t="shared" si="1"/>
        <v>2.1121571837904217E-2</v>
      </c>
    </row>
    <row r="94" spans="1:4" x14ac:dyDescent="0.2">
      <c r="A94" s="1">
        <v>42828</v>
      </c>
      <c r="B94">
        <v>55520</v>
      </c>
      <c r="C94">
        <v>1152</v>
      </c>
      <c r="D94" s="2">
        <f t="shared" si="1"/>
        <v>2.0749279538904899E-2</v>
      </c>
    </row>
    <row r="95" spans="1:4" x14ac:dyDescent="0.2">
      <c r="A95" s="1">
        <v>42829</v>
      </c>
      <c r="B95">
        <v>47007</v>
      </c>
      <c r="C95">
        <v>709</v>
      </c>
      <c r="D95" s="2">
        <f t="shared" si="1"/>
        <v>1.5082859999574531E-2</v>
      </c>
    </row>
    <row r="96" spans="1:4" x14ac:dyDescent="0.2">
      <c r="A96" s="1">
        <v>42830</v>
      </c>
      <c r="B96">
        <v>49946</v>
      </c>
      <c r="C96">
        <v>706</v>
      </c>
      <c r="D96" s="2">
        <f t="shared" si="1"/>
        <v>1.4135266087374363E-2</v>
      </c>
    </row>
    <row r="97" spans="1:4" x14ac:dyDescent="0.2">
      <c r="A97" s="1">
        <v>42831</v>
      </c>
      <c r="B97">
        <v>51602</v>
      </c>
      <c r="C97">
        <v>814</v>
      </c>
      <c r="D97" s="2">
        <f t="shared" si="1"/>
        <v>1.5774582380527886E-2</v>
      </c>
    </row>
    <row r="98" spans="1:4" x14ac:dyDescent="0.2">
      <c r="A98" s="1">
        <v>42832</v>
      </c>
      <c r="B98">
        <v>50987</v>
      </c>
      <c r="C98">
        <v>825</v>
      </c>
      <c r="D98" s="2">
        <f t="shared" si="1"/>
        <v>1.6180595053641125E-2</v>
      </c>
    </row>
    <row r="99" spans="1:4" x14ac:dyDescent="0.2">
      <c r="A99" s="1">
        <v>42833</v>
      </c>
      <c r="B99">
        <v>48136</v>
      </c>
      <c r="C99">
        <v>819</v>
      </c>
      <c r="D99" s="2">
        <f t="shared" si="1"/>
        <v>1.7014292836961941E-2</v>
      </c>
    </row>
    <row r="100" spans="1:4" x14ac:dyDescent="0.2">
      <c r="A100" s="1">
        <v>42834</v>
      </c>
      <c r="B100">
        <v>46544</v>
      </c>
      <c r="C100">
        <v>711</v>
      </c>
      <c r="D100" s="2">
        <f t="shared" si="1"/>
        <v>1.5275867995874871E-2</v>
      </c>
    </row>
    <row r="101" spans="1:4" x14ac:dyDescent="0.2">
      <c r="A101" s="1">
        <v>42835</v>
      </c>
      <c r="B101">
        <v>48516</v>
      </c>
      <c r="C101">
        <v>747</v>
      </c>
      <c r="D101" s="2">
        <f t="shared" si="1"/>
        <v>1.5396982438783081E-2</v>
      </c>
    </row>
    <row r="102" spans="1:4" x14ac:dyDescent="0.2">
      <c r="A102" s="1">
        <v>42836</v>
      </c>
      <c r="B102">
        <v>48580</v>
      </c>
      <c r="C102">
        <v>834</v>
      </c>
      <c r="D102" s="2">
        <f t="shared" si="1"/>
        <v>1.7167558666117744E-2</v>
      </c>
    </row>
    <row r="103" spans="1:4" x14ac:dyDescent="0.2">
      <c r="A103" s="1">
        <v>42837</v>
      </c>
      <c r="B103">
        <v>47091</v>
      </c>
      <c r="C103">
        <v>844</v>
      </c>
      <c r="D103" s="2">
        <f t="shared" si="1"/>
        <v>1.7922745322885476E-2</v>
      </c>
    </row>
    <row r="104" spans="1:4" x14ac:dyDescent="0.2">
      <c r="A104" s="1">
        <v>42838</v>
      </c>
      <c r="B104">
        <v>48645</v>
      </c>
      <c r="C104">
        <v>836</v>
      </c>
      <c r="D104" s="2">
        <f t="shared" si="1"/>
        <v>1.7185733374447527E-2</v>
      </c>
    </row>
    <row r="105" spans="1:4" x14ac:dyDescent="0.2">
      <c r="A105" s="1">
        <v>42839</v>
      </c>
      <c r="B105">
        <v>47326</v>
      </c>
      <c r="C105">
        <v>910</v>
      </c>
      <c r="D105" s="2">
        <f t="shared" si="1"/>
        <v>1.9228331149896461E-2</v>
      </c>
    </row>
    <row r="106" spans="1:4" x14ac:dyDescent="0.2">
      <c r="A106" s="1">
        <v>42840</v>
      </c>
      <c r="B106">
        <v>46547</v>
      </c>
      <c r="C106">
        <v>866</v>
      </c>
      <c r="D106" s="2">
        <f t="shared" si="1"/>
        <v>1.8604851010806282E-2</v>
      </c>
    </row>
    <row r="107" spans="1:4" x14ac:dyDescent="0.2">
      <c r="A107" s="1">
        <v>42841</v>
      </c>
      <c r="B107">
        <v>45503</v>
      </c>
      <c r="C107">
        <v>786</v>
      </c>
      <c r="D107" s="2">
        <f t="shared" si="1"/>
        <v>1.72735863569435E-2</v>
      </c>
    </row>
    <row r="108" spans="1:4" x14ac:dyDescent="0.2">
      <c r="A108" s="1">
        <v>42842</v>
      </c>
      <c r="B108">
        <v>51433</v>
      </c>
      <c r="C108">
        <v>982</v>
      </c>
      <c r="D108" s="2">
        <f t="shared" si="1"/>
        <v>1.9092800342192757E-2</v>
      </c>
    </row>
    <row r="109" spans="1:4" x14ac:dyDescent="0.2">
      <c r="A109" s="1">
        <v>42843</v>
      </c>
      <c r="B109">
        <v>54042</v>
      </c>
      <c r="C109">
        <v>876</v>
      </c>
      <c r="D109" s="2">
        <f t="shared" si="1"/>
        <v>1.6209614744087931E-2</v>
      </c>
    </row>
    <row r="110" spans="1:4" x14ac:dyDescent="0.2">
      <c r="A110" s="1">
        <v>42844</v>
      </c>
      <c r="B110">
        <v>54550</v>
      </c>
      <c r="C110">
        <v>955</v>
      </c>
      <c r="D110" s="2">
        <f t="shared" si="1"/>
        <v>1.7506874427131072E-2</v>
      </c>
    </row>
    <row r="111" spans="1:4" x14ac:dyDescent="0.2">
      <c r="A111" s="1">
        <v>42845</v>
      </c>
      <c r="B111">
        <v>56302</v>
      </c>
      <c r="C111">
        <v>1005</v>
      </c>
      <c r="D111" s="2">
        <f t="shared" si="1"/>
        <v>1.7850165180633013E-2</v>
      </c>
    </row>
    <row r="112" spans="1:4" x14ac:dyDescent="0.2">
      <c r="A112" s="1">
        <v>42846</v>
      </c>
      <c r="B112">
        <v>53564</v>
      </c>
      <c r="C112">
        <v>904</v>
      </c>
      <c r="D112" s="2">
        <f t="shared" si="1"/>
        <v>1.6877006944963035E-2</v>
      </c>
    </row>
    <row r="113" spans="1:4" x14ac:dyDescent="0.2">
      <c r="A113" s="1">
        <v>42847</v>
      </c>
      <c r="B113">
        <v>50108</v>
      </c>
      <c r="C113">
        <v>914</v>
      </c>
      <c r="D113" s="2">
        <f t="shared" si="1"/>
        <v>1.8240600303344776E-2</v>
      </c>
    </row>
    <row r="114" spans="1:4" x14ac:dyDescent="0.2">
      <c r="A114" s="1">
        <v>42848</v>
      </c>
      <c r="B114">
        <v>51668</v>
      </c>
      <c r="C114">
        <v>770</v>
      </c>
      <c r="D114" s="2">
        <f t="shared" si="1"/>
        <v>1.4902841217000851E-2</v>
      </c>
    </row>
    <row r="115" spans="1:4" x14ac:dyDescent="0.2">
      <c r="A115" s="1">
        <v>42849</v>
      </c>
      <c r="B115">
        <v>57313</v>
      </c>
      <c r="C115">
        <v>898</v>
      </c>
      <c r="D115" s="2">
        <f t="shared" si="1"/>
        <v>1.5668347495332646E-2</v>
      </c>
    </row>
    <row r="116" spans="1:4" x14ac:dyDescent="0.2">
      <c r="A116" s="1">
        <v>42850</v>
      </c>
      <c r="B116">
        <v>59270</v>
      </c>
      <c r="C116">
        <v>939</v>
      </c>
      <c r="D116" s="2">
        <f t="shared" si="1"/>
        <v>1.5842753500927956E-2</v>
      </c>
    </row>
    <row r="117" spans="1:4" x14ac:dyDescent="0.2">
      <c r="A117" s="1">
        <v>42851</v>
      </c>
      <c r="B117">
        <v>60526</v>
      </c>
      <c r="C117">
        <v>961</v>
      </c>
      <c r="D117" s="2">
        <f t="shared" si="1"/>
        <v>1.5877474143343357E-2</v>
      </c>
    </row>
    <row r="118" spans="1:4" x14ac:dyDescent="0.2">
      <c r="A118" s="1">
        <v>42852</v>
      </c>
      <c r="B118">
        <v>64712</v>
      </c>
      <c r="C118">
        <v>948</v>
      </c>
      <c r="D118" s="2">
        <f t="shared" si="1"/>
        <v>1.4649524044999382E-2</v>
      </c>
    </row>
    <row r="119" spans="1:4" x14ac:dyDescent="0.2">
      <c r="A119" s="1">
        <v>42853</v>
      </c>
      <c r="B119">
        <v>72245</v>
      </c>
      <c r="C119">
        <v>1266</v>
      </c>
      <c r="D119" s="2">
        <f t="shared" si="1"/>
        <v>1.7523704062564885E-2</v>
      </c>
    </row>
    <row r="120" spans="1:4" x14ac:dyDescent="0.2">
      <c r="A120" s="1">
        <v>42854</v>
      </c>
      <c r="B120">
        <v>76923</v>
      </c>
      <c r="C120">
        <v>1346</v>
      </c>
      <c r="D120" s="2">
        <f t="shared" si="1"/>
        <v>1.7498017498017496E-2</v>
      </c>
    </row>
    <row r="121" spans="1:4" x14ac:dyDescent="0.2">
      <c r="A121" s="1">
        <v>42855</v>
      </c>
      <c r="B121">
        <v>61108</v>
      </c>
      <c r="C121">
        <v>885</v>
      </c>
      <c r="D121" s="2">
        <f t="shared" si="1"/>
        <v>1.4482555475551483E-2</v>
      </c>
    </row>
    <row r="122" spans="1:4" x14ac:dyDescent="0.2">
      <c r="A122" s="1">
        <v>42856</v>
      </c>
      <c r="B122">
        <v>49539</v>
      </c>
      <c r="C122">
        <v>622</v>
      </c>
      <c r="D122" s="2">
        <f t="shared" si="1"/>
        <v>1.255576414542078E-2</v>
      </c>
    </row>
    <row r="123" spans="1:4" x14ac:dyDescent="0.2">
      <c r="A123" s="1">
        <v>42857</v>
      </c>
      <c r="B123">
        <v>51080</v>
      </c>
      <c r="C123">
        <v>596</v>
      </c>
      <c r="D123" s="2">
        <f t="shared" si="1"/>
        <v>1.1667971808927173E-2</v>
      </c>
    </row>
    <row r="124" spans="1:4" x14ac:dyDescent="0.2">
      <c r="A124" s="1">
        <v>42858</v>
      </c>
      <c r="B124">
        <v>50664</v>
      </c>
      <c r="C124">
        <v>673</v>
      </c>
      <c r="D124" s="2">
        <f t="shared" si="1"/>
        <v>1.3283593873361756E-2</v>
      </c>
    </row>
    <row r="125" spans="1:4" x14ac:dyDescent="0.2">
      <c r="A125" s="1">
        <v>42859</v>
      </c>
      <c r="B125">
        <v>50433</v>
      </c>
      <c r="C125">
        <v>697</v>
      </c>
      <c r="D125" s="2">
        <f t="shared" si="1"/>
        <v>1.3820316062895327E-2</v>
      </c>
    </row>
    <row r="126" spans="1:4" x14ac:dyDescent="0.2">
      <c r="A126" s="1">
        <v>42860</v>
      </c>
      <c r="B126">
        <v>47455</v>
      </c>
      <c r="C126">
        <v>608</v>
      </c>
      <c r="D126" s="2">
        <f t="shared" si="1"/>
        <v>1.2812137814771888E-2</v>
      </c>
    </row>
    <row r="127" spans="1:4" x14ac:dyDescent="0.2">
      <c r="A127" s="1">
        <v>42861</v>
      </c>
      <c r="B127">
        <v>45934</v>
      </c>
      <c r="C127">
        <v>636</v>
      </c>
      <c r="D127" s="2">
        <f t="shared" si="1"/>
        <v>1.3845952888927591E-2</v>
      </c>
    </row>
    <row r="128" spans="1:4" x14ac:dyDescent="0.2">
      <c r="A128" s="1">
        <v>42862</v>
      </c>
      <c r="B128">
        <v>44523</v>
      </c>
      <c r="C128">
        <v>507</v>
      </c>
      <c r="D128" s="2">
        <f t="shared" si="1"/>
        <v>1.1387372818543224E-2</v>
      </c>
    </row>
    <row r="129" spans="1:4" x14ac:dyDescent="0.2">
      <c r="A129" s="1">
        <v>42863</v>
      </c>
      <c r="B129">
        <v>47084</v>
      </c>
      <c r="C129">
        <v>536</v>
      </c>
      <c r="D129" s="2">
        <f t="shared" si="1"/>
        <v>1.1383909608359527E-2</v>
      </c>
    </row>
    <row r="130" spans="1:4" x14ac:dyDescent="0.2">
      <c r="A130" s="1">
        <v>42864</v>
      </c>
      <c r="B130">
        <v>47170</v>
      </c>
      <c r="C130">
        <v>591</v>
      </c>
      <c r="D130" s="2">
        <f t="shared" ref="D130:D193" si="2">C130/B130</f>
        <v>1.2529149883400467E-2</v>
      </c>
    </row>
    <row r="131" spans="1:4" x14ac:dyDescent="0.2">
      <c r="A131" s="1">
        <v>42865</v>
      </c>
      <c r="B131">
        <v>46332</v>
      </c>
      <c r="C131">
        <v>606</v>
      </c>
      <c r="D131" s="2">
        <f t="shared" si="2"/>
        <v>1.3079513079513079E-2</v>
      </c>
    </row>
    <row r="132" spans="1:4" x14ac:dyDescent="0.2">
      <c r="A132" s="1">
        <v>42866</v>
      </c>
      <c r="B132">
        <v>47201</v>
      </c>
      <c r="C132">
        <v>655</v>
      </c>
      <c r="D132" s="2">
        <f t="shared" si="2"/>
        <v>1.3876824643545688E-2</v>
      </c>
    </row>
    <row r="133" spans="1:4" x14ac:dyDescent="0.2">
      <c r="A133" s="1">
        <v>42867</v>
      </c>
      <c r="B133">
        <v>46054</v>
      </c>
      <c r="C133">
        <v>707</v>
      </c>
      <c r="D133" s="2">
        <f t="shared" si="2"/>
        <v>1.5351543839840187E-2</v>
      </c>
    </row>
    <row r="134" spans="1:4" x14ac:dyDescent="0.2">
      <c r="A134" s="1">
        <v>42868</v>
      </c>
      <c r="B134">
        <v>44930</v>
      </c>
      <c r="C134">
        <v>620</v>
      </c>
      <c r="D134" s="2">
        <f t="shared" si="2"/>
        <v>1.3799243267304697E-2</v>
      </c>
    </row>
    <row r="135" spans="1:4" x14ac:dyDescent="0.2">
      <c r="A135" s="1">
        <v>42869</v>
      </c>
      <c r="B135">
        <v>44109</v>
      </c>
      <c r="C135">
        <v>504</v>
      </c>
      <c r="D135" s="2">
        <f t="shared" si="2"/>
        <v>1.1426239542950418E-2</v>
      </c>
    </row>
    <row r="136" spans="1:4" x14ac:dyDescent="0.2">
      <c r="A136" s="1">
        <v>42870</v>
      </c>
      <c r="B136">
        <v>49578</v>
      </c>
      <c r="C136">
        <v>548</v>
      </c>
      <c r="D136" s="2">
        <f t="shared" si="2"/>
        <v>1.1053289765621848E-2</v>
      </c>
    </row>
    <row r="137" spans="1:4" x14ac:dyDescent="0.2">
      <c r="A137" s="1">
        <v>42871</v>
      </c>
      <c r="B137">
        <v>50246</v>
      </c>
      <c r="C137">
        <v>692</v>
      </c>
      <c r="D137" s="2">
        <f t="shared" si="2"/>
        <v>1.3772240576364288E-2</v>
      </c>
    </row>
    <row r="138" spans="1:4" x14ac:dyDescent="0.2">
      <c r="A138" s="1">
        <v>42872</v>
      </c>
      <c r="B138">
        <v>48751</v>
      </c>
      <c r="C138">
        <v>605</v>
      </c>
      <c r="D138" s="2">
        <f t="shared" si="2"/>
        <v>1.2410001846115976E-2</v>
      </c>
    </row>
    <row r="139" spans="1:4" x14ac:dyDescent="0.2">
      <c r="A139" s="1">
        <v>42873</v>
      </c>
      <c r="B139">
        <v>49888</v>
      </c>
      <c r="C139">
        <v>717</v>
      </c>
      <c r="D139" s="2">
        <f t="shared" si="2"/>
        <v>1.4372193713919179E-2</v>
      </c>
    </row>
    <row r="140" spans="1:4" x14ac:dyDescent="0.2">
      <c r="A140" s="1">
        <v>42874</v>
      </c>
      <c r="B140">
        <v>50327</v>
      </c>
      <c r="C140">
        <v>679</v>
      </c>
      <c r="D140" s="2">
        <f t="shared" si="2"/>
        <v>1.3491763864327299E-2</v>
      </c>
    </row>
    <row r="141" spans="1:4" x14ac:dyDescent="0.2">
      <c r="A141" s="1">
        <v>42875</v>
      </c>
      <c r="B141">
        <v>47118</v>
      </c>
      <c r="C141">
        <v>649</v>
      </c>
      <c r="D141" s="2">
        <f t="shared" si="2"/>
        <v>1.3773929283925464E-2</v>
      </c>
    </row>
    <row r="142" spans="1:4" x14ac:dyDescent="0.2">
      <c r="A142" s="1">
        <v>42876</v>
      </c>
      <c r="B142">
        <v>48865</v>
      </c>
      <c r="C142">
        <v>596</v>
      </c>
      <c r="D142" s="2">
        <f t="shared" si="2"/>
        <v>1.219686892458815E-2</v>
      </c>
    </row>
    <row r="143" spans="1:4" x14ac:dyDescent="0.2">
      <c r="A143" s="1">
        <v>42877</v>
      </c>
      <c r="B143">
        <v>53559</v>
      </c>
      <c r="C143">
        <v>640</v>
      </c>
      <c r="D143" s="2">
        <f t="shared" si="2"/>
        <v>1.1949438936499935E-2</v>
      </c>
    </row>
    <row r="144" spans="1:4" x14ac:dyDescent="0.2">
      <c r="A144" s="1">
        <v>42878</v>
      </c>
      <c r="B144">
        <v>55760</v>
      </c>
      <c r="C144">
        <v>694</v>
      </c>
      <c r="D144" s="2">
        <f t="shared" si="2"/>
        <v>1.2446197991391678E-2</v>
      </c>
    </row>
    <row r="145" spans="1:4" x14ac:dyDescent="0.2">
      <c r="A145" s="1">
        <v>42879</v>
      </c>
      <c r="B145">
        <v>54932</v>
      </c>
      <c r="C145">
        <v>669</v>
      </c>
      <c r="D145" s="2">
        <f t="shared" si="2"/>
        <v>1.2178693657613048E-2</v>
      </c>
    </row>
    <row r="146" spans="1:4" x14ac:dyDescent="0.2">
      <c r="A146" s="1">
        <v>42880</v>
      </c>
      <c r="B146">
        <v>56391</v>
      </c>
      <c r="C146">
        <v>673</v>
      </c>
      <c r="D146" s="2">
        <f t="shared" si="2"/>
        <v>1.193452855952191E-2</v>
      </c>
    </row>
    <row r="147" spans="1:4" x14ac:dyDescent="0.2">
      <c r="A147" s="1">
        <v>42881</v>
      </c>
      <c r="B147">
        <v>58247</v>
      </c>
      <c r="C147">
        <v>736</v>
      </c>
      <c r="D147" s="2">
        <f t="shared" si="2"/>
        <v>1.263584390612392E-2</v>
      </c>
    </row>
    <row r="148" spans="1:4" x14ac:dyDescent="0.2">
      <c r="A148" s="1">
        <v>42882</v>
      </c>
      <c r="B148">
        <v>63010</v>
      </c>
      <c r="C148">
        <v>921</v>
      </c>
      <c r="D148" s="2">
        <f t="shared" si="2"/>
        <v>1.4616727503570862E-2</v>
      </c>
    </row>
    <row r="149" spans="1:4" x14ac:dyDescent="0.2">
      <c r="A149" s="1">
        <v>42883</v>
      </c>
      <c r="B149">
        <v>64319</v>
      </c>
      <c r="C149">
        <v>994</v>
      </c>
      <c r="D149" s="2">
        <f t="shared" si="2"/>
        <v>1.5454220370341578E-2</v>
      </c>
    </row>
    <row r="150" spans="1:4" x14ac:dyDescent="0.2">
      <c r="A150" s="1">
        <v>42884</v>
      </c>
      <c r="B150">
        <v>54493</v>
      </c>
      <c r="C150">
        <v>664</v>
      </c>
      <c r="D150" s="2">
        <f t="shared" si="2"/>
        <v>1.2185051290991504E-2</v>
      </c>
    </row>
    <row r="151" spans="1:4" x14ac:dyDescent="0.2">
      <c r="A151" s="1">
        <v>42885</v>
      </c>
      <c r="B151">
        <v>46813</v>
      </c>
      <c r="C151">
        <v>450</v>
      </c>
      <c r="D151" s="2">
        <f t="shared" si="2"/>
        <v>9.6127144169354667E-3</v>
      </c>
    </row>
    <row r="152" spans="1:4" x14ac:dyDescent="0.2">
      <c r="A152" s="1">
        <v>42886</v>
      </c>
      <c r="B152">
        <v>49698</v>
      </c>
      <c r="C152">
        <v>426</v>
      </c>
      <c r="D152" s="2">
        <f t="shared" si="2"/>
        <v>8.5717735120125552E-3</v>
      </c>
    </row>
    <row r="153" spans="1:4" x14ac:dyDescent="0.2">
      <c r="A153" s="6">
        <v>42887</v>
      </c>
      <c r="B153" s="7">
        <v>48255</v>
      </c>
      <c r="C153" s="7">
        <v>434</v>
      </c>
      <c r="D153" s="8">
        <f t="shared" si="2"/>
        <v>8.9938866438711018E-3</v>
      </c>
    </row>
    <row r="154" spans="1:4" x14ac:dyDescent="0.2">
      <c r="A154" s="1">
        <v>42888</v>
      </c>
      <c r="B154">
        <v>50263</v>
      </c>
      <c r="C154">
        <v>516</v>
      </c>
      <c r="D154" s="2">
        <f t="shared" si="2"/>
        <v>1.026600083560472E-2</v>
      </c>
    </row>
    <row r="155" spans="1:4" x14ac:dyDescent="0.2">
      <c r="A155" s="1">
        <v>42889</v>
      </c>
      <c r="B155">
        <v>50685</v>
      </c>
      <c r="C155">
        <v>471</v>
      </c>
      <c r="D155" s="2">
        <f t="shared" si="2"/>
        <v>9.2926901450133183E-3</v>
      </c>
    </row>
    <row r="156" spans="1:4" x14ac:dyDescent="0.2">
      <c r="A156" s="1">
        <v>42890</v>
      </c>
      <c r="B156">
        <v>52643</v>
      </c>
      <c r="C156">
        <v>456</v>
      </c>
      <c r="D156" s="2">
        <f t="shared" si="2"/>
        <v>8.6621203198905834E-3</v>
      </c>
    </row>
    <row r="157" spans="1:4" x14ac:dyDescent="0.2">
      <c r="A157" s="1">
        <v>42891</v>
      </c>
      <c r="B157">
        <v>53162</v>
      </c>
      <c r="C157">
        <v>428</v>
      </c>
      <c r="D157" s="2">
        <f t="shared" si="2"/>
        <v>8.0508633986682218E-3</v>
      </c>
    </row>
    <row r="158" spans="1:4" x14ac:dyDescent="0.2">
      <c r="A158" s="1">
        <v>42892</v>
      </c>
      <c r="B158">
        <v>53015</v>
      </c>
      <c r="C158">
        <v>466</v>
      </c>
      <c r="D158" s="2">
        <f t="shared" si="2"/>
        <v>8.7899651042157873E-3</v>
      </c>
    </row>
    <row r="159" spans="1:4" x14ac:dyDescent="0.2">
      <c r="A159" s="1">
        <v>42893</v>
      </c>
      <c r="B159">
        <v>50180</v>
      </c>
      <c r="C159">
        <v>457</v>
      </c>
      <c r="D159" s="2">
        <f t="shared" si="2"/>
        <v>9.1072140294938229E-3</v>
      </c>
    </row>
    <row r="160" spans="1:4" x14ac:dyDescent="0.2">
      <c r="A160" s="1">
        <v>42894</v>
      </c>
      <c r="B160">
        <v>53457</v>
      </c>
      <c r="C160">
        <v>493</v>
      </c>
      <c r="D160" s="2">
        <f t="shared" si="2"/>
        <v>9.2223656396730087E-3</v>
      </c>
    </row>
    <row r="161" spans="1:4" x14ac:dyDescent="0.2">
      <c r="A161" s="1">
        <v>42895</v>
      </c>
      <c r="B161">
        <v>58196</v>
      </c>
      <c r="C161">
        <v>516</v>
      </c>
      <c r="D161" s="2">
        <f t="shared" si="2"/>
        <v>8.8665887689875593E-3</v>
      </c>
    </row>
    <row r="162" spans="1:4" x14ac:dyDescent="0.2">
      <c r="A162" s="1">
        <v>42896</v>
      </c>
      <c r="B162">
        <v>60007</v>
      </c>
      <c r="C162">
        <v>564</v>
      </c>
      <c r="D162" s="2">
        <f t="shared" si="2"/>
        <v>9.3989034612628527E-3</v>
      </c>
    </row>
    <row r="163" spans="1:4" x14ac:dyDescent="0.2">
      <c r="A163" s="1">
        <v>42897</v>
      </c>
      <c r="B163">
        <v>60994</v>
      </c>
      <c r="C163">
        <v>490</v>
      </c>
      <c r="D163" s="2">
        <f t="shared" si="2"/>
        <v>8.0335770731547358E-3</v>
      </c>
    </row>
    <row r="164" spans="1:4" x14ac:dyDescent="0.2">
      <c r="A164" s="1">
        <v>42898</v>
      </c>
      <c r="B164">
        <v>62582</v>
      </c>
      <c r="C164">
        <v>569</v>
      </c>
      <c r="D164" s="2">
        <f t="shared" si="2"/>
        <v>9.0920712025822116E-3</v>
      </c>
    </row>
    <row r="165" spans="1:4" x14ac:dyDescent="0.2">
      <c r="A165" s="1">
        <v>42899</v>
      </c>
      <c r="B165">
        <v>61902</v>
      </c>
      <c r="C165">
        <v>573</v>
      </c>
      <c r="D165" s="2">
        <f t="shared" si="2"/>
        <v>9.2565668314432484E-3</v>
      </c>
    </row>
    <row r="166" spans="1:4" x14ac:dyDescent="0.2">
      <c r="A166" s="1">
        <v>42900</v>
      </c>
      <c r="B166">
        <v>63054</v>
      </c>
      <c r="C166">
        <v>563</v>
      </c>
      <c r="D166" s="2">
        <f t="shared" si="2"/>
        <v>8.928854632537191E-3</v>
      </c>
    </row>
    <row r="167" spans="1:4" x14ac:dyDescent="0.2">
      <c r="A167" s="1">
        <v>42901</v>
      </c>
      <c r="B167">
        <v>62966</v>
      </c>
      <c r="C167">
        <v>700</v>
      </c>
      <c r="D167" s="2">
        <f t="shared" si="2"/>
        <v>1.1117110821713306E-2</v>
      </c>
    </row>
    <row r="168" spans="1:4" x14ac:dyDescent="0.2">
      <c r="A168" s="1">
        <v>42902</v>
      </c>
      <c r="B168">
        <v>59475</v>
      </c>
      <c r="C168">
        <v>757</v>
      </c>
      <c r="D168" s="2">
        <f t="shared" si="2"/>
        <v>1.2728036990332073E-2</v>
      </c>
    </row>
    <row r="169" spans="1:4" x14ac:dyDescent="0.2">
      <c r="A169" s="1">
        <v>42903</v>
      </c>
      <c r="B169">
        <v>60433</v>
      </c>
      <c r="C169">
        <v>725</v>
      </c>
      <c r="D169" s="2">
        <f t="shared" si="2"/>
        <v>1.1996756738867837E-2</v>
      </c>
    </row>
    <row r="170" spans="1:4" x14ac:dyDescent="0.2">
      <c r="A170" s="1">
        <v>42904</v>
      </c>
      <c r="B170">
        <v>55892</v>
      </c>
      <c r="C170">
        <v>689</v>
      </c>
      <c r="D170" s="2">
        <f t="shared" si="2"/>
        <v>1.2327345595076219E-2</v>
      </c>
    </row>
    <row r="171" spans="1:4" x14ac:dyDescent="0.2">
      <c r="A171" s="1">
        <v>42905</v>
      </c>
      <c r="B171">
        <v>61369</v>
      </c>
      <c r="C171">
        <v>663</v>
      </c>
      <c r="D171" s="2">
        <f t="shared" si="2"/>
        <v>1.0803500138506412E-2</v>
      </c>
    </row>
    <row r="172" spans="1:4" x14ac:dyDescent="0.2">
      <c r="A172" s="1">
        <v>42906</v>
      </c>
      <c r="B172">
        <v>61769</v>
      </c>
      <c r="C172">
        <v>655</v>
      </c>
      <c r="D172" s="2">
        <f t="shared" si="2"/>
        <v>1.0604024672570383E-2</v>
      </c>
    </row>
    <row r="173" spans="1:4" x14ac:dyDescent="0.2">
      <c r="A173" s="1">
        <v>42907</v>
      </c>
      <c r="B173">
        <v>60376</v>
      </c>
      <c r="C173">
        <v>660</v>
      </c>
      <c r="D173" s="2">
        <f t="shared" si="2"/>
        <v>1.093149595865907E-2</v>
      </c>
    </row>
    <row r="174" spans="1:4" x14ac:dyDescent="0.2">
      <c r="A174" s="1">
        <v>42908</v>
      </c>
      <c r="B174">
        <v>57750</v>
      </c>
      <c r="C174">
        <v>659</v>
      </c>
      <c r="D174" s="2">
        <f t="shared" si="2"/>
        <v>1.1411255411255412E-2</v>
      </c>
    </row>
    <row r="175" spans="1:4" x14ac:dyDescent="0.2">
      <c r="A175" s="1">
        <v>42909</v>
      </c>
      <c r="B175">
        <v>59461</v>
      </c>
      <c r="C175">
        <v>670</v>
      </c>
      <c r="D175" s="2">
        <f t="shared" si="2"/>
        <v>1.1267889877398631E-2</v>
      </c>
    </row>
    <row r="176" spans="1:4" x14ac:dyDescent="0.2">
      <c r="A176" s="1">
        <v>42910</v>
      </c>
      <c r="B176">
        <v>59932</v>
      </c>
      <c r="C176">
        <v>700</v>
      </c>
      <c r="D176" s="2">
        <f t="shared" si="2"/>
        <v>1.1679903891076553E-2</v>
      </c>
    </row>
    <row r="177" spans="1:4" x14ac:dyDescent="0.2">
      <c r="A177" s="1">
        <v>42911</v>
      </c>
      <c r="B177">
        <v>59763</v>
      </c>
      <c r="C177">
        <v>646</v>
      </c>
      <c r="D177" s="2">
        <f t="shared" si="2"/>
        <v>1.0809363653096397E-2</v>
      </c>
    </row>
    <row r="178" spans="1:4" x14ac:dyDescent="0.2">
      <c r="A178" s="1">
        <v>42912</v>
      </c>
      <c r="B178">
        <v>60926</v>
      </c>
      <c r="C178">
        <v>652</v>
      </c>
      <c r="D178" s="2">
        <f t="shared" si="2"/>
        <v>1.0701506745888455E-2</v>
      </c>
    </row>
    <row r="179" spans="1:4" x14ac:dyDescent="0.2">
      <c r="A179" s="1">
        <v>42913</v>
      </c>
      <c r="B179">
        <v>63299</v>
      </c>
      <c r="C179">
        <v>723</v>
      </c>
      <c r="D179" s="2">
        <f t="shared" si="2"/>
        <v>1.1421981389911373E-2</v>
      </c>
    </row>
    <row r="180" spans="1:4" x14ac:dyDescent="0.2">
      <c r="A180" s="1">
        <v>42914</v>
      </c>
      <c r="B180">
        <v>64485</v>
      </c>
      <c r="C180">
        <v>686</v>
      </c>
      <c r="D180" s="2">
        <f t="shared" si="2"/>
        <v>1.0638132899123827E-2</v>
      </c>
    </row>
    <row r="181" spans="1:4" x14ac:dyDescent="0.2">
      <c r="A181" s="1">
        <v>42915</v>
      </c>
      <c r="B181">
        <v>66325</v>
      </c>
      <c r="C181">
        <v>741</v>
      </c>
      <c r="D181" s="2">
        <f t="shared" si="2"/>
        <v>1.1172257821334339E-2</v>
      </c>
    </row>
    <row r="182" spans="1:4" x14ac:dyDescent="0.2">
      <c r="A182" s="1">
        <v>42916</v>
      </c>
      <c r="B182">
        <v>69348</v>
      </c>
      <c r="C182">
        <v>808</v>
      </c>
      <c r="D182" s="2">
        <f t="shared" si="2"/>
        <v>1.1651381438541848E-2</v>
      </c>
    </row>
    <row r="183" spans="1:4" x14ac:dyDescent="0.2">
      <c r="A183" s="1">
        <v>42917</v>
      </c>
      <c r="B183">
        <v>72970</v>
      </c>
      <c r="C183">
        <v>821</v>
      </c>
      <c r="D183" s="2">
        <f t="shared" si="2"/>
        <v>1.1251199122927231E-2</v>
      </c>
    </row>
    <row r="184" spans="1:4" x14ac:dyDescent="0.2">
      <c r="A184" s="1">
        <v>42918</v>
      </c>
      <c r="B184">
        <v>72628</v>
      </c>
      <c r="C184">
        <v>715</v>
      </c>
      <c r="D184" s="2">
        <f t="shared" si="2"/>
        <v>9.8446879991187976E-3</v>
      </c>
    </row>
    <row r="185" spans="1:4" x14ac:dyDescent="0.2">
      <c r="A185" s="1">
        <v>42919</v>
      </c>
      <c r="B185">
        <v>73753</v>
      </c>
      <c r="C185">
        <v>806</v>
      </c>
      <c r="D185" s="2">
        <f t="shared" si="2"/>
        <v>1.0928369015497675E-2</v>
      </c>
    </row>
    <row r="186" spans="1:4" x14ac:dyDescent="0.2">
      <c r="A186" s="1">
        <v>42920</v>
      </c>
      <c r="B186">
        <v>73456</v>
      </c>
      <c r="C186">
        <v>778</v>
      </c>
      <c r="D186" s="2">
        <f t="shared" si="2"/>
        <v>1.0591374428229144E-2</v>
      </c>
    </row>
    <row r="187" spans="1:4" x14ac:dyDescent="0.2">
      <c r="A187" s="1">
        <v>42921</v>
      </c>
      <c r="B187">
        <v>73065</v>
      </c>
      <c r="C187">
        <v>780</v>
      </c>
      <c r="D187" s="2">
        <f t="shared" si="2"/>
        <v>1.0675425990556354E-2</v>
      </c>
    </row>
    <row r="188" spans="1:4" x14ac:dyDescent="0.2">
      <c r="A188" s="1">
        <v>42922</v>
      </c>
      <c r="B188">
        <v>76705</v>
      </c>
      <c r="C188">
        <v>856</v>
      </c>
      <c r="D188" s="2">
        <f t="shared" si="2"/>
        <v>1.1159637572518089E-2</v>
      </c>
    </row>
    <row r="189" spans="1:4" x14ac:dyDescent="0.2">
      <c r="A189" s="1">
        <v>42923</v>
      </c>
      <c r="B189">
        <v>76791</v>
      </c>
      <c r="C189">
        <v>910</v>
      </c>
      <c r="D189" s="2">
        <f t="shared" si="2"/>
        <v>1.1850347045877773E-2</v>
      </c>
    </row>
    <row r="190" spans="1:4" x14ac:dyDescent="0.2">
      <c r="A190" s="1">
        <v>42924</v>
      </c>
      <c r="B190">
        <v>77412</v>
      </c>
      <c r="C190">
        <v>839</v>
      </c>
      <c r="D190" s="2">
        <f t="shared" si="2"/>
        <v>1.0838112954063969E-2</v>
      </c>
    </row>
    <row r="191" spans="1:4" x14ac:dyDescent="0.2">
      <c r="A191" s="1">
        <v>42925</v>
      </c>
      <c r="B191">
        <v>76429</v>
      </c>
      <c r="C191">
        <v>789</v>
      </c>
      <c r="D191" s="2">
        <f t="shared" si="2"/>
        <v>1.0323306598280757E-2</v>
      </c>
    </row>
    <row r="192" spans="1:4" x14ac:dyDescent="0.2">
      <c r="A192" s="1">
        <v>42926</v>
      </c>
      <c r="B192">
        <v>78455</v>
      </c>
      <c r="C192">
        <v>840</v>
      </c>
      <c r="D192" s="2">
        <f t="shared" si="2"/>
        <v>1.0706774584156522E-2</v>
      </c>
    </row>
    <row r="193" spans="1:4" x14ac:dyDescent="0.2">
      <c r="A193" s="1">
        <v>42927</v>
      </c>
      <c r="B193">
        <v>79335</v>
      </c>
      <c r="C193">
        <v>875</v>
      </c>
      <c r="D193" s="2">
        <f t="shared" si="2"/>
        <v>1.1029180059242452E-2</v>
      </c>
    </row>
    <row r="194" spans="1:4" x14ac:dyDescent="0.2">
      <c r="A194" s="1">
        <v>42928</v>
      </c>
      <c r="B194">
        <v>78964</v>
      </c>
      <c r="C194">
        <v>855</v>
      </c>
      <c r="D194" s="2">
        <f t="shared" ref="D194:D257" si="3">C194/B194</f>
        <v>1.082771896053898E-2</v>
      </c>
    </row>
    <row r="195" spans="1:4" x14ac:dyDescent="0.2">
      <c r="A195" s="1">
        <v>42929</v>
      </c>
      <c r="B195">
        <v>81122</v>
      </c>
      <c r="C195">
        <v>887</v>
      </c>
      <c r="D195" s="2">
        <f t="shared" si="3"/>
        <v>1.0934148566356845E-2</v>
      </c>
    </row>
    <row r="196" spans="1:4" x14ac:dyDescent="0.2">
      <c r="A196" s="1">
        <v>42930</v>
      </c>
      <c r="B196">
        <v>81412</v>
      </c>
      <c r="C196">
        <v>944</v>
      </c>
      <c r="D196" s="2">
        <f t="shared" si="3"/>
        <v>1.1595342209993613E-2</v>
      </c>
    </row>
    <row r="197" spans="1:4" x14ac:dyDescent="0.2">
      <c r="A197" s="1">
        <v>42931</v>
      </c>
      <c r="B197">
        <v>83279</v>
      </c>
      <c r="C197">
        <v>1012</v>
      </c>
      <c r="D197" s="2">
        <f t="shared" si="3"/>
        <v>1.2151923053831098E-2</v>
      </c>
    </row>
    <row r="198" spans="1:4" x14ac:dyDescent="0.2">
      <c r="A198" s="1">
        <v>42932</v>
      </c>
      <c r="B198">
        <v>80621</v>
      </c>
      <c r="C198">
        <v>901</v>
      </c>
      <c r="D198" s="2">
        <f t="shared" si="3"/>
        <v>1.1175748254176951E-2</v>
      </c>
    </row>
    <row r="199" spans="1:4" x14ac:dyDescent="0.2">
      <c r="A199" s="1">
        <v>42933</v>
      </c>
      <c r="B199">
        <v>81808</v>
      </c>
      <c r="C199">
        <v>911</v>
      </c>
      <c r="D199" s="2">
        <f t="shared" si="3"/>
        <v>1.1135830236651672E-2</v>
      </c>
    </row>
    <row r="200" spans="1:4" x14ac:dyDescent="0.2">
      <c r="A200" s="1">
        <v>42934</v>
      </c>
      <c r="B200">
        <v>83198</v>
      </c>
      <c r="C200">
        <v>906</v>
      </c>
      <c r="D200" s="2">
        <f t="shared" si="3"/>
        <v>1.0889684848193467E-2</v>
      </c>
    </row>
    <row r="201" spans="1:4" x14ac:dyDescent="0.2">
      <c r="A201" s="1">
        <v>42935</v>
      </c>
      <c r="B201">
        <v>84886</v>
      </c>
      <c r="C201">
        <v>1021</v>
      </c>
      <c r="D201" s="2">
        <f t="shared" si="3"/>
        <v>1.2027896237306506E-2</v>
      </c>
    </row>
    <row r="202" spans="1:4" x14ac:dyDescent="0.2">
      <c r="A202" s="1">
        <v>42936</v>
      </c>
      <c r="B202">
        <v>87730</v>
      </c>
      <c r="C202">
        <v>1067</v>
      </c>
      <c r="D202" s="2">
        <f t="shared" si="3"/>
        <v>1.2162316197423913E-2</v>
      </c>
    </row>
    <row r="203" spans="1:4" x14ac:dyDescent="0.2">
      <c r="A203" s="1">
        <v>42937</v>
      </c>
      <c r="B203">
        <v>87826</v>
      </c>
      <c r="C203">
        <v>1131</v>
      </c>
      <c r="D203" s="2">
        <f t="shared" si="3"/>
        <v>1.2877735522510418E-2</v>
      </c>
    </row>
    <row r="204" spans="1:4" x14ac:dyDescent="0.2">
      <c r="A204" s="1">
        <v>42938</v>
      </c>
      <c r="B204">
        <v>89964</v>
      </c>
      <c r="C204">
        <v>1102</v>
      </c>
      <c r="D204" s="2">
        <f t="shared" si="3"/>
        <v>1.2249344182117291E-2</v>
      </c>
    </row>
    <row r="205" spans="1:4" x14ac:dyDescent="0.2">
      <c r="A205" s="1">
        <v>42939</v>
      </c>
      <c r="B205">
        <v>87589</v>
      </c>
      <c r="C205">
        <v>961</v>
      </c>
      <c r="D205" s="2">
        <f t="shared" si="3"/>
        <v>1.0971697359257441E-2</v>
      </c>
    </row>
    <row r="206" spans="1:4" x14ac:dyDescent="0.2">
      <c r="A206" s="1">
        <v>42940</v>
      </c>
      <c r="B206">
        <v>89280</v>
      </c>
      <c r="C206">
        <v>966</v>
      </c>
      <c r="D206" s="2">
        <f t="shared" si="3"/>
        <v>1.081989247311828E-2</v>
      </c>
    </row>
    <row r="207" spans="1:4" x14ac:dyDescent="0.2">
      <c r="A207" s="1">
        <v>42941</v>
      </c>
      <c r="B207">
        <v>91519</v>
      </c>
      <c r="C207">
        <v>1042</v>
      </c>
      <c r="D207" s="2">
        <f t="shared" si="3"/>
        <v>1.1385613916235974E-2</v>
      </c>
    </row>
    <row r="208" spans="1:4" x14ac:dyDescent="0.2">
      <c r="A208" s="1">
        <v>42942</v>
      </c>
      <c r="B208">
        <v>94508</v>
      </c>
      <c r="C208">
        <v>1067</v>
      </c>
      <c r="D208" s="2">
        <f t="shared" si="3"/>
        <v>1.1290049519617387E-2</v>
      </c>
    </row>
    <row r="209" spans="1:4" x14ac:dyDescent="0.2">
      <c r="A209" s="1">
        <v>42943</v>
      </c>
      <c r="B209">
        <v>93710</v>
      </c>
      <c r="C209">
        <v>993</v>
      </c>
      <c r="D209" s="2">
        <f t="shared" si="3"/>
        <v>1.0596521182371145E-2</v>
      </c>
    </row>
    <row r="210" spans="1:4" x14ac:dyDescent="0.2">
      <c r="A210" s="1">
        <v>42944</v>
      </c>
      <c r="B210">
        <v>98008</v>
      </c>
      <c r="C210">
        <v>1176</v>
      </c>
      <c r="D210" s="2">
        <f t="shared" si="3"/>
        <v>1.1999020488123419E-2</v>
      </c>
    </row>
    <row r="211" spans="1:4" x14ac:dyDescent="0.2">
      <c r="A211" s="1">
        <v>42945</v>
      </c>
      <c r="B211">
        <v>98173</v>
      </c>
      <c r="C211">
        <v>1032</v>
      </c>
      <c r="D211" s="2">
        <f t="shared" si="3"/>
        <v>1.051205524940666E-2</v>
      </c>
    </row>
    <row r="212" spans="1:4" x14ac:dyDescent="0.2">
      <c r="A212" s="1">
        <v>42946</v>
      </c>
      <c r="B212">
        <v>91884</v>
      </c>
      <c r="C212">
        <v>1026</v>
      </c>
      <c r="D212" s="2">
        <f t="shared" si="3"/>
        <v>1.1166253101736972E-2</v>
      </c>
    </row>
    <row r="213" spans="1:4" x14ac:dyDescent="0.2">
      <c r="A213" s="1">
        <v>42947</v>
      </c>
      <c r="B213">
        <v>95302</v>
      </c>
      <c r="C213">
        <v>1051</v>
      </c>
      <c r="D213" s="2">
        <f t="shared" si="3"/>
        <v>1.1028100144802837E-2</v>
      </c>
    </row>
    <row r="214" spans="1:4" x14ac:dyDescent="0.2">
      <c r="A214" s="1">
        <v>42948</v>
      </c>
      <c r="B214">
        <v>97385</v>
      </c>
      <c r="C214">
        <v>1148</v>
      </c>
      <c r="D214" s="2">
        <f t="shared" si="3"/>
        <v>1.1788263079529702E-2</v>
      </c>
    </row>
    <row r="215" spans="1:4" x14ac:dyDescent="0.2">
      <c r="A215" s="1">
        <v>42949</v>
      </c>
      <c r="B215">
        <v>101767</v>
      </c>
      <c r="C215">
        <v>1239</v>
      </c>
      <c r="D215" s="2">
        <f t="shared" si="3"/>
        <v>1.2174870046282194E-2</v>
      </c>
    </row>
    <row r="216" spans="1:4" x14ac:dyDescent="0.2">
      <c r="A216" s="1">
        <v>42950</v>
      </c>
      <c r="B216">
        <v>104748</v>
      </c>
      <c r="C216">
        <v>1272</v>
      </c>
      <c r="D216" s="2">
        <f t="shared" si="3"/>
        <v>1.2143429946156491E-2</v>
      </c>
    </row>
    <row r="217" spans="1:4" x14ac:dyDescent="0.2">
      <c r="A217" s="1">
        <v>42951</v>
      </c>
      <c r="B217">
        <v>96720</v>
      </c>
      <c r="C217">
        <v>1471</v>
      </c>
      <c r="D217" s="2">
        <f t="shared" si="3"/>
        <v>1.5208850289495451E-2</v>
      </c>
    </row>
    <row r="218" spans="1:4" x14ac:dyDescent="0.2">
      <c r="A218" s="1">
        <v>42952</v>
      </c>
      <c r="B218">
        <v>97687</v>
      </c>
      <c r="C218">
        <v>1417</v>
      </c>
      <c r="D218" s="2">
        <f t="shared" si="3"/>
        <v>1.450551250422267E-2</v>
      </c>
    </row>
    <row r="219" spans="1:4" x14ac:dyDescent="0.2">
      <c r="A219" s="1">
        <v>42953</v>
      </c>
      <c r="B219">
        <v>94808</v>
      </c>
      <c r="C219">
        <v>1225</v>
      </c>
      <c r="D219" s="2">
        <f t="shared" si="3"/>
        <v>1.2920850561134081E-2</v>
      </c>
    </row>
    <row r="220" spans="1:4" x14ac:dyDescent="0.2">
      <c r="A220" s="1">
        <v>42954</v>
      </c>
      <c r="B220">
        <v>98207</v>
      </c>
      <c r="C220">
        <v>1229</v>
      </c>
      <c r="D220" s="2">
        <f t="shared" si="3"/>
        <v>1.2514382885130388E-2</v>
      </c>
    </row>
    <row r="221" spans="1:4" x14ac:dyDescent="0.2">
      <c r="A221" s="1">
        <v>42955</v>
      </c>
      <c r="B221">
        <v>51110</v>
      </c>
      <c r="C221">
        <v>1275</v>
      </c>
      <c r="D221" s="2">
        <f t="shared" si="3"/>
        <v>2.4946194482488748E-2</v>
      </c>
    </row>
    <row r="222" spans="1:4" x14ac:dyDescent="0.2">
      <c r="A222" s="1">
        <v>42956</v>
      </c>
      <c r="B222">
        <v>96985</v>
      </c>
      <c r="C222">
        <v>1226</v>
      </c>
      <c r="D222" s="2">
        <f t="shared" si="3"/>
        <v>1.2641130071660567E-2</v>
      </c>
    </row>
    <row r="223" spans="1:4" x14ac:dyDescent="0.2">
      <c r="A223" s="1">
        <v>42957</v>
      </c>
      <c r="B223">
        <v>97013</v>
      </c>
      <c r="C223">
        <v>1292</v>
      </c>
      <c r="D223" s="2">
        <f t="shared" si="3"/>
        <v>1.3317802768701101E-2</v>
      </c>
    </row>
    <row r="224" spans="1:4" x14ac:dyDescent="0.2">
      <c r="A224" s="1">
        <v>42958</v>
      </c>
      <c r="B224">
        <v>96862</v>
      </c>
      <c r="C224">
        <v>1297</v>
      </c>
      <c r="D224" s="2">
        <f t="shared" si="3"/>
        <v>1.3390183973075096E-2</v>
      </c>
    </row>
    <row r="225" spans="1:4" x14ac:dyDescent="0.2">
      <c r="A225" s="1">
        <v>42959</v>
      </c>
      <c r="B225">
        <v>94670</v>
      </c>
      <c r="C225">
        <v>1358</v>
      </c>
      <c r="D225" s="2">
        <f t="shared" si="3"/>
        <v>1.4344565332206613E-2</v>
      </c>
    </row>
    <row r="226" spans="1:4" x14ac:dyDescent="0.2">
      <c r="A226" s="1">
        <v>42960</v>
      </c>
      <c r="B226">
        <v>85715</v>
      </c>
      <c r="C226">
        <v>1083</v>
      </c>
      <c r="D226" s="2">
        <f t="shared" si="3"/>
        <v>1.2634894709210757E-2</v>
      </c>
    </row>
    <row r="227" spans="1:4" x14ac:dyDescent="0.2">
      <c r="A227" s="1">
        <v>42961</v>
      </c>
      <c r="B227">
        <v>88677</v>
      </c>
      <c r="C227">
        <v>1184</v>
      </c>
      <c r="D227" s="2">
        <f t="shared" si="3"/>
        <v>1.3351827418609109E-2</v>
      </c>
    </row>
    <row r="228" spans="1:4" x14ac:dyDescent="0.2">
      <c r="A228" s="1">
        <v>42962</v>
      </c>
      <c r="B228">
        <v>88391</v>
      </c>
      <c r="C228">
        <v>1142</v>
      </c>
      <c r="D228" s="2">
        <f t="shared" si="3"/>
        <v>1.2919867407315225E-2</v>
      </c>
    </row>
    <row r="229" spans="1:4" x14ac:dyDescent="0.2">
      <c r="A229" s="1">
        <v>42963</v>
      </c>
      <c r="B229">
        <v>87095</v>
      </c>
      <c r="C229">
        <v>1170</v>
      </c>
      <c r="D229" s="2">
        <f t="shared" si="3"/>
        <v>1.3433606980882943E-2</v>
      </c>
    </row>
    <row r="230" spans="1:4" x14ac:dyDescent="0.2">
      <c r="A230" s="1">
        <v>42964</v>
      </c>
      <c r="B230">
        <v>86630</v>
      </c>
      <c r="C230">
        <v>1126</v>
      </c>
      <c r="D230" s="2">
        <f t="shared" si="3"/>
        <v>1.2997806764400323E-2</v>
      </c>
    </row>
    <row r="231" spans="1:4" x14ac:dyDescent="0.2">
      <c r="A231" s="1">
        <v>42965</v>
      </c>
      <c r="B231">
        <v>85834</v>
      </c>
      <c r="C231">
        <v>1085</v>
      </c>
      <c r="D231" s="2">
        <f t="shared" si="3"/>
        <v>1.2640678519001794E-2</v>
      </c>
    </row>
    <row r="232" spans="1:4" x14ac:dyDescent="0.2">
      <c r="A232" s="1">
        <v>42966</v>
      </c>
      <c r="B232">
        <v>83550</v>
      </c>
      <c r="C232">
        <v>1063</v>
      </c>
      <c r="D232" s="2">
        <f t="shared" si="3"/>
        <v>1.2722920406941951E-2</v>
      </c>
    </row>
    <row r="233" spans="1:4" x14ac:dyDescent="0.2">
      <c r="A233" s="1">
        <v>42967</v>
      </c>
      <c r="B233">
        <v>73292</v>
      </c>
      <c r="C233">
        <v>861</v>
      </c>
      <c r="D233" s="2">
        <f t="shared" si="3"/>
        <v>1.1747530426240245E-2</v>
      </c>
    </row>
    <row r="234" spans="1:4" x14ac:dyDescent="0.2">
      <c r="A234" s="1">
        <v>42968</v>
      </c>
      <c r="B234">
        <v>73480</v>
      </c>
      <c r="C234">
        <v>859</v>
      </c>
      <c r="D234" s="2">
        <f t="shared" si="3"/>
        <v>1.1690255851932499E-2</v>
      </c>
    </row>
    <row r="235" spans="1:4" x14ac:dyDescent="0.2">
      <c r="A235" s="1">
        <v>42969</v>
      </c>
      <c r="B235">
        <v>72646</v>
      </c>
      <c r="C235">
        <v>851</v>
      </c>
      <c r="D235" s="2">
        <f t="shared" si="3"/>
        <v>1.1714340775816975E-2</v>
      </c>
    </row>
    <row r="236" spans="1:4" x14ac:dyDescent="0.2">
      <c r="A236" s="1">
        <v>42970</v>
      </c>
      <c r="B236">
        <v>69705</v>
      </c>
      <c r="C236">
        <v>847</v>
      </c>
      <c r="D236" s="2">
        <f t="shared" si="3"/>
        <v>1.2151208665088587E-2</v>
      </c>
    </row>
    <row r="237" spans="1:4" x14ac:dyDescent="0.2">
      <c r="A237" s="1">
        <v>42971</v>
      </c>
      <c r="B237">
        <v>67216</v>
      </c>
      <c r="C237">
        <v>842</v>
      </c>
      <c r="D237" s="2">
        <f t="shared" si="3"/>
        <v>1.2526779338252797E-2</v>
      </c>
    </row>
    <row r="238" spans="1:4" x14ac:dyDescent="0.2">
      <c r="A238" s="1">
        <v>42972</v>
      </c>
      <c r="B238">
        <v>66055</v>
      </c>
      <c r="C238">
        <v>826</v>
      </c>
      <c r="D238" s="2">
        <f t="shared" si="3"/>
        <v>1.2504730906063129E-2</v>
      </c>
    </row>
    <row r="239" spans="1:4" x14ac:dyDescent="0.2">
      <c r="A239" s="1">
        <v>42973</v>
      </c>
      <c r="B239">
        <v>61475</v>
      </c>
      <c r="C239">
        <v>757</v>
      </c>
      <c r="D239" s="2">
        <f t="shared" si="3"/>
        <v>1.2313948759658397E-2</v>
      </c>
    </row>
    <row r="240" spans="1:4" x14ac:dyDescent="0.2">
      <c r="A240" s="1">
        <v>42974</v>
      </c>
      <c r="B240">
        <v>56612</v>
      </c>
      <c r="C240">
        <v>598</v>
      </c>
      <c r="D240" s="2">
        <f t="shared" si="3"/>
        <v>1.0563131491556561E-2</v>
      </c>
    </row>
    <row r="241" spans="1:4" x14ac:dyDescent="0.2">
      <c r="A241" s="1">
        <v>42975</v>
      </c>
      <c r="B241">
        <v>50173</v>
      </c>
      <c r="C241">
        <v>557</v>
      </c>
      <c r="D241" s="2">
        <f t="shared" si="3"/>
        <v>1.1101588503776932E-2</v>
      </c>
    </row>
    <row r="242" spans="1:4" x14ac:dyDescent="0.2">
      <c r="A242" s="1">
        <v>42976</v>
      </c>
      <c r="B242">
        <v>54343</v>
      </c>
      <c r="C242">
        <v>580</v>
      </c>
      <c r="D242" s="2">
        <f t="shared" si="3"/>
        <v>1.0672947757760889E-2</v>
      </c>
    </row>
    <row r="243" spans="1:4" x14ac:dyDescent="0.2">
      <c r="A243" s="1">
        <v>42977</v>
      </c>
      <c r="B243">
        <v>51089</v>
      </c>
      <c r="C243">
        <v>596</v>
      </c>
      <c r="D243" s="2">
        <f t="shared" si="3"/>
        <v>1.1665916342069722E-2</v>
      </c>
    </row>
    <row r="244" spans="1:4" x14ac:dyDescent="0.2">
      <c r="A244" s="1">
        <v>42978</v>
      </c>
      <c r="B244">
        <v>53700</v>
      </c>
      <c r="C244">
        <v>595</v>
      </c>
      <c r="D244" s="2">
        <f t="shared" si="3"/>
        <v>1.1080074487895717E-2</v>
      </c>
    </row>
    <row r="245" spans="1:4" x14ac:dyDescent="0.2">
      <c r="A245" s="1">
        <v>42979</v>
      </c>
      <c r="B245">
        <v>57239</v>
      </c>
      <c r="C245">
        <v>672</v>
      </c>
      <c r="D245" s="2">
        <f t="shared" si="3"/>
        <v>1.1740247034364682E-2</v>
      </c>
    </row>
    <row r="246" spans="1:4" x14ac:dyDescent="0.2">
      <c r="A246" s="1">
        <v>42980</v>
      </c>
      <c r="B246">
        <v>58612</v>
      </c>
      <c r="C246">
        <v>686</v>
      </c>
      <c r="D246" s="2">
        <f t="shared" si="3"/>
        <v>1.1704087900088719E-2</v>
      </c>
    </row>
    <row r="247" spans="1:4" x14ac:dyDescent="0.2">
      <c r="A247" s="1">
        <v>42981</v>
      </c>
      <c r="B247">
        <v>57423</v>
      </c>
      <c r="C247">
        <v>647</v>
      </c>
      <c r="D247" s="2">
        <f t="shared" si="3"/>
        <v>1.1267262246834891E-2</v>
      </c>
    </row>
    <row r="248" spans="1:4" x14ac:dyDescent="0.2">
      <c r="A248" s="1">
        <v>42982</v>
      </c>
      <c r="B248">
        <v>53780</v>
      </c>
      <c r="C248">
        <v>630</v>
      </c>
      <c r="D248" s="2">
        <f t="shared" si="3"/>
        <v>1.171439196727408E-2</v>
      </c>
    </row>
    <row r="249" spans="1:4" x14ac:dyDescent="0.2">
      <c r="A249" s="1">
        <v>42983</v>
      </c>
      <c r="B249">
        <v>60362</v>
      </c>
      <c r="C249">
        <v>678</v>
      </c>
      <c r="D249" s="2">
        <f t="shared" si="3"/>
        <v>1.1232232199065637E-2</v>
      </c>
    </row>
    <row r="250" spans="1:4" x14ac:dyDescent="0.2">
      <c r="A250" s="1">
        <v>42984</v>
      </c>
      <c r="B250">
        <v>59390</v>
      </c>
      <c r="C250">
        <v>684</v>
      </c>
      <c r="D250" s="2">
        <f t="shared" si="3"/>
        <v>1.1517090419262502E-2</v>
      </c>
    </row>
    <row r="251" spans="1:4" x14ac:dyDescent="0.2">
      <c r="A251" s="1">
        <v>42985</v>
      </c>
      <c r="B251">
        <v>60629</v>
      </c>
      <c r="C251">
        <v>517</v>
      </c>
      <c r="D251" s="2">
        <f t="shared" si="3"/>
        <v>8.5272724273862347E-3</v>
      </c>
    </row>
    <row r="252" spans="1:4" x14ac:dyDescent="0.2">
      <c r="A252" s="1">
        <v>42986</v>
      </c>
      <c r="B252">
        <v>60273</v>
      </c>
      <c r="C252">
        <v>530</v>
      </c>
      <c r="D252" s="2">
        <f t="shared" si="3"/>
        <v>8.793323710450782E-3</v>
      </c>
    </row>
    <row r="253" spans="1:4" x14ac:dyDescent="0.2">
      <c r="A253" s="1">
        <v>42987</v>
      </c>
      <c r="B253">
        <v>60365</v>
      </c>
      <c r="C253">
        <v>477</v>
      </c>
      <c r="D253" s="2">
        <f t="shared" si="3"/>
        <v>7.9019299262817859E-3</v>
      </c>
    </row>
    <row r="254" spans="1:4" x14ac:dyDescent="0.2">
      <c r="A254" s="1">
        <v>42988</v>
      </c>
      <c r="B254">
        <v>58707</v>
      </c>
      <c r="C254">
        <v>446</v>
      </c>
      <c r="D254" s="2">
        <f t="shared" si="3"/>
        <v>7.5970497555657756E-3</v>
      </c>
    </row>
    <row r="255" spans="1:4" x14ac:dyDescent="0.2">
      <c r="A255" s="1">
        <v>42989</v>
      </c>
      <c r="B255">
        <v>61115</v>
      </c>
      <c r="C255">
        <v>459</v>
      </c>
      <c r="D255" s="2">
        <f t="shared" si="3"/>
        <v>7.5104311543810849E-3</v>
      </c>
    </row>
    <row r="256" spans="1:4" x14ac:dyDescent="0.2">
      <c r="A256" s="1">
        <v>42990</v>
      </c>
      <c r="B256">
        <v>59395</v>
      </c>
      <c r="C256">
        <v>490</v>
      </c>
      <c r="D256" s="2">
        <f t="shared" si="3"/>
        <v>8.249852681202121E-3</v>
      </c>
    </row>
    <row r="257" spans="1:4" x14ac:dyDescent="0.2">
      <c r="A257" s="1">
        <v>42991</v>
      </c>
      <c r="B257">
        <v>60005</v>
      </c>
      <c r="C257">
        <v>473</v>
      </c>
      <c r="D257" s="2">
        <f t="shared" si="3"/>
        <v>7.8826764436296971E-3</v>
      </c>
    </row>
    <row r="258" spans="1:4" x14ac:dyDescent="0.2">
      <c r="A258" s="1">
        <v>42992</v>
      </c>
      <c r="B258">
        <v>61491</v>
      </c>
      <c r="C258">
        <v>185</v>
      </c>
      <c r="D258" s="2">
        <f t="shared" ref="D258:D321" si="4">C258/B258</f>
        <v>3.0085703598900651E-3</v>
      </c>
    </row>
    <row r="259" spans="1:4" x14ac:dyDescent="0.2">
      <c r="A259" s="1">
        <v>42993</v>
      </c>
      <c r="B259">
        <v>60327</v>
      </c>
      <c r="C259">
        <v>108</v>
      </c>
      <c r="D259" s="2">
        <f t="shared" si="4"/>
        <v>1.7902431746978965E-3</v>
      </c>
    </row>
    <row r="260" spans="1:4" x14ac:dyDescent="0.2">
      <c r="A260" s="1">
        <v>42994</v>
      </c>
      <c r="B260">
        <v>61351</v>
      </c>
      <c r="C260">
        <v>386</v>
      </c>
      <c r="D260" s="2">
        <f t="shared" si="4"/>
        <v>6.2916659875144661E-3</v>
      </c>
    </row>
    <row r="261" spans="1:4" x14ac:dyDescent="0.2">
      <c r="A261" s="1">
        <v>42995</v>
      </c>
      <c r="B261">
        <v>61445</v>
      </c>
      <c r="C261">
        <v>476</v>
      </c>
      <c r="D261" s="2">
        <f t="shared" si="4"/>
        <v>7.7467653999511756E-3</v>
      </c>
    </row>
    <row r="262" spans="1:4" x14ac:dyDescent="0.2">
      <c r="A262" s="1">
        <v>42996</v>
      </c>
      <c r="B262">
        <v>63249</v>
      </c>
      <c r="C262">
        <v>464</v>
      </c>
      <c r="D262" s="2">
        <f t="shared" si="4"/>
        <v>7.336084364970197E-3</v>
      </c>
    </row>
    <row r="263" spans="1:4" x14ac:dyDescent="0.2">
      <c r="A263" s="1">
        <v>42997</v>
      </c>
      <c r="B263">
        <v>66177</v>
      </c>
      <c r="C263">
        <v>558</v>
      </c>
      <c r="D263" s="2">
        <f t="shared" si="4"/>
        <v>8.4319325445396439E-3</v>
      </c>
    </row>
    <row r="264" spans="1:4" x14ac:dyDescent="0.2">
      <c r="A264" s="1">
        <v>42998</v>
      </c>
      <c r="B264">
        <v>67315</v>
      </c>
      <c r="C264">
        <v>535</v>
      </c>
      <c r="D264" s="2">
        <f t="shared" si="4"/>
        <v>7.9477085345019682E-3</v>
      </c>
    </row>
    <row r="265" spans="1:4" x14ac:dyDescent="0.2">
      <c r="A265" s="1">
        <v>42999</v>
      </c>
      <c r="B265">
        <v>67193</v>
      </c>
      <c r="C265">
        <v>582</v>
      </c>
      <c r="D265" s="2">
        <f t="shared" si="4"/>
        <v>8.6616165374369357E-3</v>
      </c>
    </row>
    <row r="266" spans="1:4" x14ac:dyDescent="0.2">
      <c r="A266" s="1">
        <v>43000</v>
      </c>
      <c r="B266">
        <v>66907</v>
      </c>
      <c r="C266">
        <v>405</v>
      </c>
      <c r="D266" s="2">
        <f t="shared" si="4"/>
        <v>6.0531782922564155E-3</v>
      </c>
    </row>
    <row r="267" spans="1:4" x14ac:dyDescent="0.2">
      <c r="A267" s="1">
        <v>43001</v>
      </c>
      <c r="B267">
        <v>67555</v>
      </c>
      <c r="C267">
        <v>118</v>
      </c>
      <c r="D267" s="2">
        <f t="shared" si="4"/>
        <v>1.7467248908296944E-3</v>
      </c>
    </row>
    <row r="268" spans="1:4" x14ac:dyDescent="0.2">
      <c r="A268" s="1">
        <v>43002</v>
      </c>
      <c r="B268">
        <v>70965</v>
      </c>
      <c r="C268">
        <v>110</v>
      </c>
      <c r="D268" s="2">
        <f t="shared" si="4"/>
        <v>1.5500598886775171E-3</v>
      </c>
    </row>
    <row r="269" spans="1:4" x14ac:dyDescent="0.2">
      <c r="A269" s="1">
        <v>43003</v>
      </c>
      <c r="B269">
        <v>71880</v>
      </c>
      <c r="C269">
        <v>148</v>
      </c>
      <c r="D269" s="2">
        <f t="shared" si="4"/>
        <v>2.0589872008903729E-3</v>
      </c>
    </row>
    <row r="270" spans="1:4" x14ac:dyDescent="0.2">
      <c r="A270" s="1">
        <v>43004</v>
      </c>
      <c r="B270">
        <v>73956</v>
      </c>
      <c r="C270">
        <v>495</v>
      </c>
      <c r="D270" s="2">
        <f t="shared" si="4"/>
        <v>6.6931689112445236E-3</v>
      </c>
    </row>
    <row r="271" spans="1:4" x14ac:dyDescent="0.2">
      <c r="A271" s="1">
        <v>43005</v>
      </c>
      <c r="B271">
        <v>74650</v>
      </c>
      <c r="C271">
        <v>485</v>
      </c>
      <c r="D271" s="2">
        <f t="shared" si="4"/>
        <v>6.496985934360348E-3</v>
      </c>
    </row>
    <row r="272" spans="1:4" x14ac:dyDescent="0.2">
      <c r="A272" s="1">
        <v>43006</v>
      </c>
      <c r="B272">
        <v>79088</v>
      </c>
      <c r="C272">
        <v>519</v>
      </c>
      <c r="D272" s="2">
        <f t="shared" si="4"/>
        <v>6.5623103378515072E-3</v>
      </c>
    </row>
    <row r="273" spans="1:4" x14ac:dyDescent="0.2">
      <c r="A273" s="1">
        <v>43007</v>
      </c>
      <c r="B273">
        <v>86755</v>
      </c>
      <c r="C273">
        <v>717</v>
      </c>
      <c r="D273" s="2">
        <f t="shared" si="4"/>
        <v>8.2646533341017812E-3</v>
      </c>
    </row>
    <row r="274" spans="1:4" x14ac:dyDescent="0.2">
      <c r="A274" s="1">
        <v>43008</v>
      </c>
      <c r="B274">
        <v>100732</v>
      </c>
      <c r="C274">
        <v>867</v>
      </c>
      <c r="D274" s="2">
        <f t="shared" si="4"/>
        <v>8.6069967835444555E-3</v>
      </c>
    </row>
    <row r="275" spans="1:4" x14ac:dyDescent="0.2">
      <c r="A275" s="1">
        <v>43009</v>
      </c>
      <c r="B275">
        <v>125220</v>
      </c>
      <c r="C275">
        <v>1254</v>
      </c>
      <c r="D275" s="2">
        <f t="shared" si="4"/>
        <v>1.0014374700527072E-2</v>
      </c>
    </row>
    <row r="276" spans="1:4" x14ac:dyDescent="0.2">
      <c r="A276" s="1">
        <v>43010</v>
      </c>
      <c r="B276">
        <v>132145</v>
      </c>
      <c r="C276">
        <v>1238</v>
      </c>
      <c r="D276" s="2">
        <f t="shared" si="4"/>
        <v>9.3684967270801014E-3</v>
      </c>
    </row>
    <row r="277" spans="1:4" x14ac:dyDescent="0.2">
      <c r="A277" s="1">
        <v>43011</v>
      </c>
      <c r="B277">
        <v>113432</v>
      </c>
      <c r="C277">
        <v>1040</v>
      </c>
      <c r="D277" s="2">
        <f t="shared" si="4"/>
        <v>9.1684886099160732E-3</v>
      </c>
    </row>
    <row r="278" spans="1:4" x14ac:dyDescent="0.2">
      <c r="A278" s="1">
        <v>43012</v>
      </c>
      <c r="B278">
        <v>87188</v>
      </c>
      <c r="C278">
        <v>819</v>
      </c>
      <c r="D278" s="2">
        <f t="shared" si="4"/>
        <v>9.3934945175941642E-3</v>
      </c>
    </row>
    <row r="279" spans="1:4" x14ac:dyDescent="0.2">
      <c r="A279" s="1">
        <v>43013</v>
      </c>
      <c r="B279">
        <v>85490</v>
      </c>
      <c r="C279">
        <v>717</v>
      </c>
      <c r="D279" s="2">
        <f t="shared" si="4"/>
        <v>8.3869458416189029E-3</v>
      </c>
    </row>
    <row r="280" spans="1:4" x14ac:dyDescent="0.2">
      <c r="A280" s="1">
        <v>43014</v>
      </c>
      <c r="B280">
        <v>70382</v>
      </c>
      <c r="C280">
        <v>516</v>
      </c>
      <c r="D280" s="2">
        <f t="shared" si="4"/>
        <v>7.3314199653320448E-3</v>
      </c>
    </row>
    <row r="281" spans="1:4" x14ac:dyDescent="0.2">
      <c r="A281" s="1">
        <v>43015</v>
      </c>
      <c r="B281">
        <v>59146</v>
      </c>
      <c r="C281">
        <v>356</v>
      </c>
      <c r="D281" s="2">
        <f t="shared" si="4"/>
        <v>6.019003821052988E-3</v>
      </c>
    </row>
    <row r="282" spans="1:4" x14ac:dyDescent="0.2">
      <c r="A282" s="1">
        <v>43016</v>
      </c>
      <c r="B282">
        <v>53523</v>
      </c>
      <c r="C282">
        <v>242</v>
      </c>
      <c r="D282" s="2">
        <f t="shared" si="4"/>
        <v>4.5214206976440033E-3</v>
      </c>
    </row>
    <row r="283" spans="1:4" x14ac:dyDescent="0.2">
      <c r="A283" s="1">
        <v>43017</v>
      </c>
      <c r="B283">
        <v>52200</v>
      </c>
      <c r="C283">
        <v>277</v>
      </c>
      <c r="D283" s="2">
        <f t="shared" si="4"/>
        <v>5.3065134099616858E-3</v>
      </c>
    </row>
    <row r="284" spans="1:4" x14ac:dyDescent="0.2">
      <c r="A284" s="1">
        <v>43018</v>
      </c>
      <c r="B284">
        <v>49777</v>
      </c>
      <c r="C284">
        <v>285</v>
      </c>
      <c r="D284" s="2">
        <f t="shared" si="4"/>
        <v>5.725535890069711E-3</v>
      </c>
    </row>
    <row r="285" spans="1:4" x14ac:dyDescent="0.2">
      <c r="A285" s="1">
        <v>43019</v>
      </c>
      <c r="B285">
        <v>45361</v>
      </c>
      <c r="C285">
        <v>330</v>
      </c>
      <c r="D285" s="2">
        <f t="shared" si="4"/>
        <v>7.2749718921540528E-3</v>
      </c>
    </row>
    <row r="286" spans="1:4" x14ac:dyDescent="0.2">
      <c r="A286" s="1">
        <v>43020</v>
      </c>
      <c r="B286">
        <v>46345</v>
      </c>
      <c r="C286">
        <v>349</v>
      </c>
      <c r="D286" s="2">
        <f t="shared" si="4"/>
        <v>7.5304779372100551E-3</v>
      </c>
    </row>
    <row r="287" spans="1:4" x14ac:dyDescent="0.2">
      <c r="A287" s="1">
        <v>43021</v>
      </c>
      <c r="B287">
        <v>45341</v>
      </c>
      <c r="C287">
        <v>324</v>
      </c>
      <c r="D287" s="2">
        <f t="shared" si="4"/>
        <v>7.1458503341346683E-3</v>
      </c>
    </row>
    <row r="288" spans="1:4" x14ac:dyDescent="0.2">
      <c r="A288" s="1">
        <v>43022</v>
      </c>
      <c r="B288">
        <v>45693</v>
      </c>
      <c r="C288">
        <v>326</v>
      </c>
      <c r="D288" s="2">
        <f t="shared" si="4"/>
        <v>7.1345720351038457E-3</v>
      </c>
    </row>
    <row r="289" spans="1:4" x14ac:dyDescent="0.2">
      <c r="A289" s="1">
        <v>43023</v>
      </c>
      <c r="B289">
        <v>46427</v>
      </c>
      <c r="C289">
        <v>311</v>
      </c>
      <c r="D289" s="2">
        <f t="shared" si="4"/>
        <v>6.698688263295065E-3</v>
      </c>
    </row>
    <row r="290" spans="1:4" x14ac:dyDescent="0.2">
      <c r="A290" s="1">
        <v>43024</v>
      </c>
      <c r="B290">
        <v>45725</v>
      </c>
      <c r="C290">
        <v>300</v>
      </c>
      <c r="D290" s="2">
        <f t="shared" si="4"/>
        <v>6.5609622744669215E-3</v>
      </c>
    </row>
    <row r="291" spans="1:4" x14ac:dyDescent="0.2">
      <c r="A291" s="1">
        <v>43025</v>
      </c>
      <c r="B291">
        <v>44947</v>
      </c>
      <c r="C291">
        <v>311</v>
      </c>
      <c r="D291" s="2">
        <f t="shared" si="4"/>
        <v>6.9192604623222907E-3</v>
      </c>
    </row>
    <row r="292" spans="1:4" x14ac:dyDescent="0.2">
      <c r="A292" s="1">
        <v>43026</v>
      </c>
      <c r="B292">
        <v>44440</v>
      </c>
      <c r="C292">
        <v>309</v>
      </c>
      <c r="D292" s="2">
        <f t="shared" si="4"/>
        <v>6.9531953195319535E-3</v>
      </c>
    </row>
    <row r="293" spans="1:4" x14ac:dyDescent="0.2">
      <c r="A293" s="1">
        <v>43027</v>
      </c>
      <c r="B293">
        <v>46032</v>
      </c>
      <c r="C293">
        <v>375</v>
      </c>
      <c r="D293" s="2">
        <f t="shared" si="4"/>
        <v>8.1465067778936397E-3</v>
      </c>
    </row>
    <row r="294" spans="1:4" x14ac:dyDescent="0.2">
      <c r="A294" s="1">
        <v>43028</v>
      </c>
      <c r="B294">
        <v>46118</v>
      </c>
      <c r="C294">
        <v>337</v>
      </c>
      <c r="D294" s="2">
        <f t="shared" si="4"/>
        <v>7.3073420356476867E-3</v>
      </c>
    </row>
    <row r="295" spans="1:4" x14ac:dyDescent="0.2">
      <c r="A295" s="1">
        <v>43029</v>
      </c>
      <c r="B295">
        <v>45502</v>
      </c>
      <c r="C295">
        <v>343</v>
      </c>
      <c r="D295" s="2">
        <f t="shared" si="4"/>
        <v>7.5381301920794692E-3</v>
      </c>
    </row>
    <row r="296" spans="1:4" x14ac:dyDescent="0.2">
      <c r="A296" s="1">
        <v>43030</v>
      </c>
      <c r="B296">
        <v>42867</v>
      </c>
      <c r="C296">
        <v>250</v>
      </c>
      <c r="D296" s="2">
        <f t="shared" si="4"/>
        <v>5.8319919751790425E-3</v>
      </c>
    </row>
    <row r="297" spans="1:4" x14ac:dyDescent="0.2">
      <c r="A297" s="1">
        <v>43031</v>
      </c>
      <c r="B297">
        <v>43550</v>
      </c>
      <c r="C297">
        <v>311</v>
      </c>
      <c r="D297" s="2">
        <f t="shared" si="4"/>
        <v>7.1412169919632604E-3</v>
      </c>
    </row>
    <row r="298" spans="1:4" x14ac:dyDescent="0.2">
      <c r="A298" s="1">
        <v>43032</v>
      </c>
      <c r="B298">
        <v>43700</v>
      </c>
      <c r="C298">
        <v>344</v>
      </c>
      <c r="D298" s="2">
        <f t="shared" si="4"/>
        <v>7.8718535469107544E-3</v>
      </c>
    </row>
    <row r="299" spans="1:4" x14ac:dyDescent="0.2">
      <c r="A299" s="1">
        <v>43033</v>
      </c>
      <c r="B299">
        <v>43475</v>
      </c>
      <c r="C299">
        <v>316</v>
      </c>
      <c r="D299" s="2">
        <f t="shared" si="4"/>
        <v>7.2685451408855666E-3</v>
      </c>
    </row>
    <row r="300" spans="1:4" x14ac:dyDescent="0.2">
      <c r="A300" s="1">
        <v>43034</v>
      </c>
      <c r="B300">
        <v>44541</v>
      </c>
      <c r="C300">
        <v>351</v>
      </c>
      <c r="D300" s="2">
        <f t="shared" si="4"/>
        <v>7.8803798747221661E-3</v>
      </c>
    </row>
    <row r="301" spans="1:4" x14ac:dyDescent="0.2">
      <c r="A301" s="1">
        <v>43035</v>
      </c>
      <c r="B301">
        <v>45723</v>
      </c>
      <c r="C301">
        <v>350</v>
      </c>
      <c r="D301" s="2">
        <f t="shared" si="4"/>
        <v>7.6547908055027009E-3</v>
      </c>
    </row>
    <row r="302" spans="1:4" x14ac:dyDescent="0.2">
      <c r="A302" s="1">
        <v>43036</v>
      </c>
      <c r="B302">
        <v>43065</v>
      </c>
      <c r="C302">
        <v>333</v>
      </c>
      <c r="D302" s="2">
        <f t="shared" si="4"/>
        <v>7.7324973876698013E-3</v>
      </c>
    </row>
    <row r="303" spans="1:4" x14ac:dyDescent="0.2">
      <c r="A303" s="1">
        <v>43037</v>
      </c>
      <c r="B303">
        <v>39737</v>
      </c>
      <c r="C303">
        <v>241</v>
      </c>
      <c r="D303" s="2">
        <f t="shared" si="4"/>
        <v>6.0648765634043842E-3</v>
      </c>
    </row>
    <row r="304" spans="1:4" x14ac:dyDescent="0.2">
      <c r="A304" s="1">
        <v>43038</v>
      </c>
      <c r="B304">
        <v>39067</v>
      </c>
      <c r="C304">
        <v>245</v>
      </c>
      <c r="D304" s="2">
        <f t="shared" si="4"/>
        <v>6.2712775488263754E-3</v>
      </c>
    </row>
    <row r="305" spans="1:4" x14ac:dyDescent="0.2">
      <c r="A305" s="1">
        <v>43039</v>
      </c>
      <c r="B305">
        <v>40287</v>
      </c>
      <c r="C305">
        <v>306</v>
      </c>
      <c r="D305" s="2">
        <f t="shared" si="4"/>
        <v>7.5955022712041109E-3</v>
      </c>
    </row>
    <row r="306" spans="1:4" x14ac:dyDescent="0.2">
      <c r="A306" s="1">
        <v>43040</v>
      </c>
      <c r="B306">
        <v>40715</v>
      </c>
      <c r="C306">
        <v>273</v>
      </c>
      <c r="D306" s="2">
        <f t="shared" si="4"/>
        <v>6.7051455237627407E-3</v>
      </c>
    </row>
    <row r="307" spans="1:4" x14ac:dyDescent="0.2">
      <c r="A307" s="1">
        <v>43041</v>
      </c>
      <c r="B307">
        <v>42830</v>
      </c>
      <c r="C307">
        <v>331</v>
      </c>
      <c r="D307" s="2">
        <f t="shared" si="4"/>
        <v>7.7282278776558489E-3</v>
      </c>
    </row>
    <row r="308" spans="1:4" x14ac:dyDescent="0.2">
      <c r="A308" s="1">
        <v>43042</v>
      </c>
      <c r="B308">
        <v>43575</v>
      </c>
      <c r="C308">
        <v>384</v>
      </c>
      <c r="D308" s="2">
        <f t="shared" si="4"/>
        <v>8.8123924268502588E-3</v>
      </c>
    </row>
    <row r="309" spans="1:4" x14ac:dyDescent="0.2">
      <c r="A309" s="1">
        <v>43043</v>
      </c>
      <c r="B309">
        <v>43008</v>
      </c>
      <c r="C309">
        <v>371</v>
      </c>
      <c r="D309" s="2">
        <f t="shared" si="4"/>
        <v>8.6263020833333339E-3</v>
      </c>
    </row>
    <row r="310" spans="1:4" x14ac:dyDescent="0.2">
      <c r="A310" s="1">
        <v>43044</v>
      </c>
      <c r="B310">
        <v>41992</v>
      </c>
      <c r="C310">
        <v>252</v>
      </c>
      <c r="D310" s="2">
        <f t="shared" si="4"/>
        <v>6.0011430748714038E-3</v>
      </c>
    </row>
    <row r="311" spans="1:4" x14ac:dyDescent="0.2">
      <c r="A311" s="1">
        <v>43045</v>
      </c>
      <c r="B311">
        <v>42708</v>
      </c>
      <c r="C311">
        <v>250</v>
      </c>
      <c r="D311" s="2">
        <f t="shared" si="4"/>
        <v>5.8537042240329679E-3</v>
      </c>
    </row>
    <row r="312" spans="1:4" x14ac:dyDescent="0.2">
      <c r="A312" s="1">
        <v>43046</v>
      </c>
      <c r="B312">
        <v>42382</v>
      </c>
      <c r="C312">
        <v>252</v>
      </c>
      <c r="D312" s="2">
        <f t="shared" si="4"/>
        <v>5.9459204379217591E-3</v>
      </c>
    </row>
    <row r="313" spans="1:4" x14ac:dyDescent="0.2">
      <c r="A313" s="1">
        <v>43047</v>
      </c>
      <c r="B313">
        <v>41366</v>
      </c>
      <c r="C313">
        <v>259</v>
      </c>
      <c r="D313" s="2">
        <f t="shared" si="4"/>
        <v>6.2611806797853312E-3</v>
      </c>
    </row>
    <row r="314" spans="1:4" x14ac:dyDescent="0.2">
      <c r="A314" s="1">
        <v>43048</v>
      </c>
      <c r="B314">
        <v>41499</v>
      </c>
      <c r="C314">
        <v>281</v>
      </c>
      <c r="D314" s="2">
        <f t="shared" si="4"/>
        <v>6.7712474999397573E-3</v>
      </c>
    </row>
    <row r="315" spans="1:4" x14ac:dyDescent="0.2">
      <c r="A315" s="1">
        <v>43049</v>
      </c>
      <c r="B315">
        <v>38095</v>
      </c>
      <c r="C315">
        <v>283</v>
      </c>
      <c r="D315" s="2">
        <f t="shared" si="4"/>
        <v>7.4287964299776877E-3</v>
      </c>
    </row>
    <row r="316" spans="1:4" x14ac:dyDescent="0.2">
      <c r="A316" s="1">
        <v>43050</v>
      </c>
      <c r="B316">
        <v>35744</v>
      </c>
      <c r="C316">
        <v>287</v>
      </c>
      <c r="D316" s="2">
        <f t="shared" si="4"/>
        <v>8.0293196060877356E-3</v>
      </c>
    </row>
    <row r="317" spans="1:4" x14ac:dyDescent="0.2">
      <c r="A317" s="1">
        <v>43051</v>
      </c>
      <c r="B317">
        <v>37516</v>
      </c>
      <c r="C317">
        <v>257</v>
      </c>
      <c r="D317" s="2">
        <f t="shared" si="4"/>
        <v>6.8504104915236164E-3</v>
      </c>
    </row>
    <row r="318" spans="1:4" x14ac:dyDescent="0.2">
      <c r="A318" s="1">
        <v>43052</v>
      </c>
      <c r="B318">
        <v>38799</v>
      </c>
      <c r="C318">
        <v>201</v>
      </c>
      <c r="D318" s="2">
        <f t="shared" si="4"/>
        <v>5.1805458903579991E-3</v>
      </c>
    </row>
    <row r="319" spans="1:4" x14ac:dyDescent="0.2">
      <c r="A319" s="1">
        <v>43053</v>
      </c>
      <c r="B319">
        <v>38322</v>
      </c>
      <c r="C319">
        <v>213</v>
      </c>
      <c r="D319" s="2">
        <f t="shared" si="4"/>
        <v>5.5581650227023638E-3</v>
      </c>
    </row>
    <row r="320" spans="1:4" x14ac:dyDescent="0.2">
      <c r="A320" s="1">
        <v>43054</v>
      </c>
      <c r="B320">
        <v>36822</v>
      </c>
      <c r="C320">
        <v>257</v>
      </c>
      <c r="D320" s="2">
        <f t="shared" si="4"/>
        <v>6.9795231111835316E-3</v>
      </c>
    </row>
    <row r="321" spans="1:4" x14ac:dyDescent="0.2">
      <c r="A321" s="1">
        <v>43055</v>
      </c>
      <c r="B321">
        <v>39826</v>
      </c>
      <c r="C321">
        <v>297</v>
      </c>
      <c r="D321" s="2">
        <f t="shared" si="4"/>
        <v>7.4574398634058153E-3</v>
      </c>
    </row>
    <row r="322" spans="1:4" x14ac:dyDescent="0.2">
      <c r="A322" s="1">
        <v>43056</v>
      </c>
      <c r="B322">
        <v>41498</v>
      </c>
      <c r="C322">
        <v>304</v>
      </c>
      <c r="D322" s="2">
        <f t="shared" ref="D322:D385" si="5">C322/B322</f>
        <v>7.3256542483975135E-3</v>
      </c>
    </row>
    <row r="323" spans="1:4" x14ac:dyDescent="0.2">
      <c r="A323" s="1">
        <v>43057</v>
      </c>
      <c r="B323">
        <v>39500</v>
      </c>
      <c r="C323">
        <v>276</v>
      </c>
      <c r="D323" s="2">
        <f t="shared" si="5"/>
        <v>6.9873417721518991E-3</v>
      </c>
    </row>
    <row r="324" spans="1:4" x14ac:dyDescent="0.2">
      <c r="A324" s="1">
        <v>43058</v>
      </c>
      <c r="B324">
        <v>36917</v>
      </c>
      <c r="C324">
        <v>207</v>
      </c>
      <c r="D324" s="2">
        <f t="shared" si="5"/>
        <v>5.6071728471977682E-3</v>
      </c>
    </row>
    <row r="325" spans="1:4" x14ac:dyDescent="0.2">
      <c r="A325" s="1">
        <v>43059</v>
      </c>
      <c r="B325">
        <v>36550</v>
      </c>
      <c r="C325">
        <v>206</v>
      </c>
      <c r="D325" s="2">
        <f t="shared" si="5"/>
        <v>5.6361149110807111E-3</v>
      </c>
    </row>
    <row r="326" spans="1:4" x14ac:dyDescent="0.2">
      <c r="A326" s="1">
        <v>43060</v>
      </c>
      <c r="B326">
        <v>36898</v>
      </c>
      <c r="C326">
        <v>212</v>
      </c>
      <c r="D326" s="2">
        <f t="shared" si="5"/>
        <v>5.7455688655211664E-3</v>
      </c>
    </row>
    <row r="327" spans="1:4" x14ac:dyDescent="0.2">
      <c r="A327" s="1">
        <v>43061</v>
      </c>
      <c r="B327">
        <v>34263</v>
      </c>
      <c r="C327">
        <v>212</v>
      </c>
      <c r="D327" s="2">
        <f t="shared" si="5"/>
        <v>6.1874325073694655E-3</v>
      </c>
    </row>
    <row r="328" spans="1:4" x14ac:dyDescent="0.2">
      <c r="A328" s="1">
        <v>43062</v>
      </c>
      <c r="B328">
        <v>36670</v>
      </c>
      <c r="C328">
        <v>230</v>
      </c>
      <c r="D328" s="2">
        <f t="shared" si="5"/>
        <v>6.2721570766293977E-3</v>
      </c>
    </row>
    <row r="329" spans="1:4" x14ac:dyDescent="0.2">
      <c r="A329" s="1">
        <v>43063</v>
      </c>
      <c r="B329">
        <v>36793</v>
      </c>
      <c r="C329">
        <v>214</v>
      </c>
      <c r="D329" s="2">
        <f t="shared" si="5"/>
        <v>5.8163237572364307E-3</v>
      </c>
    </row>
    <row r="330" spans="1:4" x14ac:dyDescent="0.2">
      <c r="A330" s="1">
        <v>43064</v>
      </c>
      <c r="B330">
        <v>37035</v>
      </c>
      <c r="C330">
        <v>250</v>
      </c>
      <c r="D330" s="2">
        <f t="shared" si="5"/>
        <v>6.7503712704198729E-3</v>
      </c>
    </row>
    <row r="331" spans="1:4" x14ac:dyDescent="0.2">
      <c r="A331" s="1">
        <v>43065</v>
      </c>
      <c r="B331">
        <v>35981</v>
      </c>
      <c r="C331">
        <v>165</v>
      </c>
      <c r="D331" s="2">
        <f t="shared" si="5"/>
        <v>4.5857535921736475E-3</v>
      </c>
    </row>
    <row r="332" spans="1:4" x14ac:dyDescent="0.2">
      <c r="A332" s="1">
        <v>43066</v>
      </c>
      <c r="B332">
        <v>38382</v>
      </c>
      <c r="C332">
        <v>188</v>
      </c>
      <c r="D332" s="2">
        <f t="shared" si="5"/>
        <v>4.8981293314574537E-3</v>
      </c>
    </row>
    <row r="333" spans="1:4" x14ac:dyDescent="0.2">
      <c r="A333" s="1">
        <v>43067</v>
      </c>
      <c r="B333">
        <v>36767</v>
      </c>
      <c r="C333">
        <v>201</v>
      </c>
      <c r="D333" s="2">
        <f t="shared" si="5"/>
        <v>5.466858868006636E-3</v>
      </c>
    </row>
    <row r="334" spans="1:4" x14ac:dyDescent="0.2">
      <c r="A334" s="1">
        <v>43068</v>
      </c>
      <c r="B334">
        <v>39990</v>
      </c>
      <c r="C334">
        <v>184</v>
      </c>
      <c r="D334" s="2">
        <f t="shared" si="5"/>
        <v>4.6011502875718925E-3</v>
      </c>
    </row>
    <row r="335" spans="1:4" x14ac:dyDescent="0.2">
      <c r="A335" s="1">
        <v>43069</v>
      </c>
      <c r="B335">
        <v>40995</v>
      </c>
      <c r="C335">
        <v>204</v>
      </c>
      <c r="D335" s="2">
        <f t="shared" si="5"/>
        <v>4.9762166117819249E-3</v>
      </c>
    </row>
    <row r="336" spans="1:4" x14ac:dyDescent="0.2">
      <c r="A336" s="1">
        <v>43070</v>
      </c>
      <c r="B336">
        <v>41824</v>
      </c>
      <c r="C336">
        <v>271</v>
      </c>
      <c r="D336" s="2">
        <f t="shared" si="5"/>
        <v>6.4795332823259369E-3</v>
      </c>
    </row>
    <row r="337" spans="1:4" x14ac:dyDescent="0.2">
      <c r="A337" s="1">
        <v>43071</v>
      </c>
      <c r="B337">
        <v>41141</v>
      </c>
      <c r="C337">
        <v>201</v>
      </c>
      <c r="D337" s="2">
        <f t="shared" si="5"/>
        <v>4.8856371989013389E-3</v>
      </c>
    </row>
    <row r="338" spans="1:4" x14ac:dyDescent="0.2">
      <c r="A338" s="1">
        <v>43072</v>
      </c>
      <c r="B338">
        <v>41135</v>
      </c>
      <c r="C338">
        <v>191</v>
      </c>
      <c r="D338" s="2">
        <f t="shared" si="5"/>
        <v>4.6432478424699164E-3</v>
      </c>
    </row>
    <row r="339" spans="1:4" x14ac:dyDescent="0.2">
      <c r="A339" s="1">
        <v>43073</v>
      </c>
      <c r="B339">
        <v>44451</v>
      </c>
      <c r="C339">
        <v>198</v>
      </c>
      <c r="D339" s="2">
        <f t="shared" si="5"/>
        <v>4.4543429844097994E-3</v>
      </c>
    </row>
    <row r="340" spans="1:4" x14ac:dyDescent="0.2">
      <c r="A340" s="1">
        <v>43074</v>
      </c>
      <c r="B340">
        <v>42803</v>
      </c>
      <c r="C340">
        <v>198</v>
      </c>
      <c r="D340" s="2">
        <f t="shared" si="5"/>
        <v>4.6258439828983948E-3</v>
      </c>
    </row>
    <row r="341" spans="1:4" x14ac:dyDescent="0.2">
      <c r="A341" s="1">
        <v>43075</v>
      </c>
      <c r="B341">
        <v>43441</v>
      </c>
      <c r="C341">
        <v>216</v>
      </c>
      <c r="D341" s="2">
        <f t="shared" si="5"/>
        <v>4.9722612278722865E-3</v>
      </c>
    </row>
    <row r="342" spans="1:4" x14ac:dyDescent="0.2">
      <c r="A342" s="1">
        <v>43076</v>
      </c>
      <c r="B342">
        <v>42708</v>
      </c>
      <c r="C342">
        <v>222</v>
      </c>
      <c r="D342" s="2">
        <f t="shared" si="5"/>
        <v>5.1980893509412755E-3</v>
      </c>
    </row>
    <row r="343" spans="1:4" x14ac:dyDescent="0.2">
      <c r="A343" s="1">
        <v>43077</v>
      </c>
      <c r="B343">
        <v>41656</v>
      </c>
      <c r="C343">
        <v>235</v>
      </c>
      <c r="D343" s="2">
        <f t="shared" si="5"/>
        <v>5.6414442097176875E-3</v>
      </c>
    </row>
    <row r="344" spans="1:4" x14ac:dyDescent="0.2">
      <c r="A344" s="1">
        <v>43078</v>
      </c>
      <c r="B344">
        <v>42536</v>
      </c>
      <c r="C344">
        <v>211</v>
      </c>
      <c r="D344" s="2">
        <f t="shared" si="5"/>
        <v>4.9605040436336281E-3</v>
      </c>
    </row>
    <row r="345" spans="1:4" x14ac:dyDescent="0.2">
      <c r="A345" s="1">
        <v>43079</v>
      </c>
      <c r="B345">
        <v>41159</v>
      </c>
      <c r="C345">
        <v>190</v>
      </c>
      <c r="D345" s="2">
        <f t="shared" si="5"/>
        <v>4.6162443208046843E-3</v>
      </c>
    </row>
    <row r="346" spans="1:4" x14ac:dyDescent="0.2">
      <c r="A346" s="1">
        <v>43080</v>
      </c>
      <c r="B346">
        <v>42049</v>
      </c>
      <c r="C346">
        <v>181</v>
      </c>
      <c r="D346" s="2">
        <f t="shared" si="5"/>
        <v>4.304501890651383E-3</v>
      </c>
    </row>
    <row r="347" spans="1:4" x14ac:dyDescent="0.2">
      <c r="A347" s="1">
        <v>43081</v>
      </c>
      <c r="B347">
        <v>43838</v>
      </c>
      <c r="C347">
        <v>209</v>
      </c>
      <c r="D347" s="2">
        <f t="shared" si="5"/>
        <v>4.7675532642912546E-3</v>
      </c>
    </row>
    <row r="348" spans="1:4" x14ac:dyDescent="0.2">
      <c r="A348" s="1">
        <v>43082</v>
      </c>
      <c r="B348">
        <v>45297</v>
      </c>
      <c r="C348">
        <v>255</v>
      </c>
      <c r="D348" s="2">
        <f t="shared" si="5"/>
        <v>5.6295118882045171E-3</v>
      </c>
    </row>
    <row r="349" spans="1:4" x14ac:dyDescent="0.2">
      <c r="A349" s="1">
        <v>43083</v>
      </c>
      <c r="B349">
        <v>47592</v>
      </c>
      <c r="C349">
        <v>270</v>
      </c>
      <c r="D349" s="2">
        <f t="shared" si="5"/>
        <v>5.6732223903177004E-3</v>
      </c>
    </row>
    <row r="350" spans="1:4" x14ac:dyDescent="0.2">
      <c r="A350" s="1">
        <v>43084</v>
      </c>
      <c r="B350">
        <v>38249</v>
      </c>
      <c r="C350">
        <v>236</v>
      </c>
      <c r="D350" s="2">
        <f t="shared" si="5"/>
        <v>6.1700959502209206E-3</v>
      </c>
    </row>
    <row r="351" spans="1:4" x14ac:dyDescent="0.2">
      <c r="A351" s="1">
        <v>43085</v>
      </c>
      <c r="B351">
        <v>38311</v>
      </c>
      <c r="C351">
        <v>228</v>
      </c>
      <c r="D351" s="2">
        <f t="shared" si="5"/>
        <v>5.951293362219728E-3</v>
      </c>
    </row>
    <row r="352" spans="1:4" x14ac:dyDescent="0.2">
      <c r="A352" s="1">
        <v>43086</v>
      </c>
      <c r="B352">
        <v>37803</v>
      </c>
      <c r="C352">
        <v>228</v>
      </c>
      <c r="D352" s="2">
        <f t="shared" si="5"/>
        <v>6.0312673597333541E-3</v>
      </c>
    </row>
    <row r="353" spans="1:4" x14ac:dyDescent="0.2">
      <c r="A353" s="1">
        <v>43087</v>
      </c>
      <c r="B353">
        <v>44734</v>
      </c>
      <c r="C353">
        <v>200</v>
      </c>
      <c r="D353" s="2">
        <f t="shared" si="5"/>
        <v>4.4708722671793263E-3</v>
      </c>
    </row>
    <row r="354" spans="1:4" x14ac:dyDescent="0.2">
      <c r="A354" s="1">
        <v>43088</v>
      </c>
      <c r="B354">
        <v>44380</v>
      </c>
      <c r="C354">
        <v>219</v>
      </c>
      <c r="D354" s="2">
        <f t="shared" si="5"/>
        <v>4.9346552501126637E-3</v>
      </c>
    </row>
    <row r="355" spans="1:4" x14ac:dyDescent="0.2">
      <c r="A355" s="1">
        <v>43089</v>
      </c>
      <c r="B355">
        <v>45626</v>
      </c>
      <c r="C355">
        <v>235</v>
      </c>
      <c r="D355" s="2">
        <f t="shared" si="5"/>
        <v>5.1505720422566079E-3</v>
      </c>
    </row>
    <row r="356" spans="1:4" x14ac:dyDescent="0.2">
      <c r="A356" s="1">
        <v>43090</v>
      </c>
      <c r="B356">
        <v>44564</v>
      </c>
      <c r="C356">
        <v>252</v>
      </c>
      <c r="D356" s="2">
        <f t="shared" si="5"/>
        <v>5.6547886186159232E-3</v>
      </c>
    </row>
    <row r="357" spans="1:4" x14ac:dyDescent="0.2">
      <c r="A357" s="1">
        <v>43091</v>
      </c>
      <c r="B357">
        <v>44757</v>
      </c>
      <c r="C357">
        <v>258</v>
      </c>
      <c r="D357" s="2">
        <f t="shared" si="5"/>
        <v>5.7644614250284875E-3</v>
      </c>
    </row>
    <row r="358" spans="1:4" x14ac:dyDescent="0.2">
      <c r="A358" s="1">
        <v>43092</v>
      </c>
      <c r="B358">
        <v>46843</v>
      </c>
      <c r="C358">
        <v>257</v>
      </c>
      <c r="D358" s="2">
        <f t="shared" si="5"/>
        <v>5.4864120572977824E-3</v>
      </c>
    </row>
    <row r="359" spans="1:4" x14ac:dyDescent="0.2">
      <c r="A359" s="1">
        <v>43093</v>
      </c>
      <c r="B359">
        <v>44271</v>
      </c>
      <c r="C359">
        <v>251</v>
      </c>
      <c r="D359" s="2">
        <f t="shared" si="5"/>
        <v>5.6696257143502519E-3</v>
      </c>
    </row>
    <row r="360" spans="1:4" x14ac:dyDescent="0.2">
      <c r="A360" s="1">
        <v>43094</v>
      </c>
      <c r="B360">
        <v>48429</v>
      </c>
      <c r="C360">
        <v>272</v>
      </c>
      <c r="D360" s="2">
        <f t="shared" si="5"/>
        <v>5.6164694707716454E-3</v>
      </c>
    </row>
    <row r="361" spans="1:4" x14ac:dyDescent="0.2">
      <c r="A361" s="1">
        <v>43095</v>
      </c>
      <c r="B361">
        <v>53378</v>
      </c>
      <c r="C361">
        <v>310</v>
      </c>
      <c r="D361" s="2">
        <f t="shared" si="5"/>
        <v>5.8076361047622619E-3</v>
      </c>
    </row>
    <row r="362" spans="1:4" x14ac:dyDescent="0.2">
      <c r="A362" s="1">
        <v>43096</v>
      </c>
      <c r="B362">
        <v>55153</v>
      </c>
      <c r="C362">
        <v>317</v>
      </c>
      <c r="D362" s="2">
        <f t="shared" si="5"/>
        <v>5.747647453447682E-3</v>
      </c>
    </row>
    <row r="363" spans="1:4" x14ac:dyDescent="0.2">
      <c r="A363" s="1">
        <v>43097</v>
      </c>
      <c r="B363">
        <v>57542</v>
      </c>
      <c r="C363">
        <v>337</v>
      </c>
      <c r="D363" s="2">
        <f t="shared" si="5"/>
        <v>5.8565917069271145E-3</v>
      </c>
    </row>
    <row r="364" spans="1:4" x14ac:dyDescent="0.2">
      <c r="A364" s="1">
        <v>43098</v>
      </c>
      <c r="B364">
        <v>60430</v>
      </c>
      <c r="C364">
        <v>416</v>
      </c>
      <c r="D364" s="2">
        <f t="shared" si="5"/>
        <v>6.8839980142313423E-3</v>
      </c>
    </row>
    <row r="365" spans="1:4" x14ac:dyDescent="0.2">
      <c r="A365" s="1">
        <v>43099</v>
      </c>
      <c r="B365">
        <v>63911</v>
      </c>
      <c r="C365">
        <v>481</v>
      </c>
      <c r="D365" s="2">
        <f t="shared" si="5"/>
        <v>7.5260909702555114E-3</v>
      </c>
    </row>
    <row r="366" spans="1:4" x14ac:dyDescent="0.2">
      <c r="A366" s="1">
        <v>43100</v>
      </c>
      <c r="B366">
        <v>53420</v>
      </c>
      <c r="C366">
        <v>386</v>
      </c>
      <c r="D366" s="2">
        <f t="shared" si="5"/>
        <v>7.2257581430175966E-3</v>
      </c>
    </row>
    <row r="367" spans="1:4" x14ac:dyDescent="0.2">
      <c r="A367" s="1">
        <v>43101</v>
      </c>
      <c r="B367">
        <v>44876</v>
      </c>
      <c r="C367">
        <v>209</v>
      </c>
      <c r="D367" s="2">
        <f t="shared" si="5"/>
        <v>4.6572778322488632E-3</v>
      </c>
    </row>
    <row r="368" spans="1:4" x14ac:dyDescent="0.2">
      <c r="A368" s="1">
        <v>43102</v>
      </c>
      <c r="B368">
        <v>47309</v>
      </c>
      <c r="C368">
        <v>214</v>
      </c>
      <c r="D368" s="2">
        <f t="shared" si="5"/>
        <v>4.5234521972563361E-3</v>
      </c>
    </row>
    <row r="369" spans="1:4" x14ac:dyDescent="0.2">
      <c r="A369" s="1">
        <v>43103</v>
      </c>
      <c r="B369">
        <v>48809</v>
      </c>
      <c r="C369">
        <v>213</v>
      </c>
      <c r="D369" s="2">
        <f t="shared" si="5"/>
        <v>4.3639492716507199E-3</v>
      </c>
    </row>
    <row r="370" spans="1:4" x14ac:dyDescent="0.2">
      <c r="A370" s="1">
        <v>43104</v>
      </c>
      <c r="B370">
        <v>48154</v>
      </c>
      <c r="C370">
        <v>211</v>
      </c>
      <c r="D370" s="2">
        <f t="shared" si="5"/>
        <v>4.3817751380986003E-3</v>
      </c>
    </row>
    <row r="371" spans="1:4" x14ac:dyDescent="0.2">
      <c r="A371" s="1">
        <v>43105</v>
      </c>
      <c r="B371">
        <v>47930</v>
      </c>
      <c r="C371">
        <v>248</v>
      </c>
      <c r="D371" s="2">
        <f t="shared" si="5"/>
        <v>5.174212393073232E-3</v>
      </c>
    </row>
    <row r="372" spans="1:4" x14ac:dyDescent="0.2">
      <c r="A372" s="1">
        <v>43106</v>
      </c>
      <c r="B372">
        <v>47430</v>
      </c>
      <c r="C372">
        <v>246</v>
      </c>
      <c r="D372" s="2">
        <f t="shared" si="5"/>
        <v>5.1865907653383938E-3</v>
      </c>
    </row>
    <row r="373" spans="1:4" x14ac:dyDescent="0.2">
      <c r="A373" s="1">
        <v>43107</v>
      </c>
      <c r="B373">
        <v>48020</v>
      </c>
      <c r="C373">
        <v>212</v>
      </c>
      <c r="D373" s="2">
        <f t="shared" si="5"/>
        <v>4.4148271553519367E-3</v>
      </c>
    </row>
    <row r="374" spans="1:4" x14ac:dyDescent="0.2">
      <c r="A374" s="1">
        <v>43108</v>
      </c>
      <c r="B374">
        <v>46970</v>
      </c>
      <c r="C374">
        <v>208</v>
      </c>
      <c r="D374" s="2">
        <f t="shared" si="5"/>
        <v>4.4283585267191825E-3</v>
      </c>
    </row>
    <row r="375" spans="1:4" x14ac:dyDescent="0.2">
      <c r="A375" s="1">
        <v>43109</v>
      </c>
      <c r="B375">
        <v>47798</v>
      </c>
      <c r="C375">
        <v>222</v>
      </c>
      <c r="D375" s="2">
        <f t="shared" si="5"/>
        <v>4.6445457968952676E-3</v>
      </c>
    </row>
    <row r="376" spans="1:4" x14ac:dyDescent="0.2">
      <c r="A376" s="1">
        <v>43110</v>
      </c>
      <c r="B376">
        <v>47829</v>
      </c>
      <c r="C376">
        <v>215</v>
      </c>
      <c r="D376" s="2">
        <f t="shared" si="5"/>
        <v>4.4951807480817074E-3</v>
      </c>
    </row>
    <row r="377" spans="1:4" x14ac:dyDescent="0.2">
      <c r="A377" s="1">
        <v>43111</v>
      </c>
      <c r="B377">
        <v>45758</v>
      </c>
      <c r="C377">
        <v>288</v>
      </c>
      <c r="D377" s="2">
        <f t="shared" si="5"/>
        <v>6.2939813803050831E-3</v>
      </c>
    </row>
    <row r="378" spans="1:4" x14ac:dyDescent="0.2">
      <c r="A378" s="1">
        <v>43112</v>
      </c>
      <c r="B378">
        <v>48869</v>
      </c>
      <c r="C378">
        <v>277</v>
      </c>
      <c r="D378" s="2">
        <f t="shared" si="5"/>
        <v>5.6682150238392438E-3</v>
      </c>
    </row>
    <row r="379" spans="1:4" x14ac:dyDescent="0.2">
      <c r="A379" s="1">
        <v>43113</v>
      </c>
      <c r="B379">
        <v>50029</v>
      </c>
      <c r="C379">
        <v>329</v>
      </c>
      <c r="D379" s="2">
        <f t="shared" si="5"/>
        <v>6.5761858122289074E-3</v>
      </c>
    </row>
    <row r="380" spans="1:4" x14ac:dyDescent="0.2">
      <c r="A380" s="1">
        <v>43114</v>
      </c>
      <c r="B380">
        <v>51553</v>
      </c>
      <c r="C380">
        <v>289</v>
      </c>
      <c r="D380" s="2">
        <f t="shared" si="5"/>
        <v>5.6058813260140049E-3</v>
      </c>
    </row>
    <row r="381" spans="1:4" x14ac:dyDescent="0.2">
      <c r="A381" s="1">
        <v>43115</v>
      </c>
      <c r="B381">
        <v>52000</v>
      </c>
      <c r="C381">
        <v>278</v>
      </c>
      <c r="D381" s="2">
        <f t="shared" si="5"/>
        <v>5.346153846153846E-3</v>
      </c>
    </row>
    <row r="382" spans="1:4" x14ac:dyDescent="0.2">
      <c r="A382" s="1">
        <v>43116</v>
      </c>
      <c r="B382">
        <v>53760</v>
      </c>
      <c r="C382">
        <v>287</v>
      </c>
      <c r="D382" s="2">
        <f t="shared" si="5"/>
        <v>5.3385416666666668E-3</v>
      </c>
    </row>
    <row r="383" spans="1:4" x14ac:dyDescent="0.2">
      <c r="A383" s="1">
        <v>43117</v>
      </c>
      <c r="B383">
        <v>53833</v>
      </c>
      <c r="C383">
        <v>344</v>
      </c>
      <c r="D383" s="2">
        <f t="shared" si="5"/>
        <v>6.3901324466405368E-3</v>
      </c>
    </row>
    <row r="384" spans="1:4" x14ac:dyDescent="0.2">
      <c r="A384" s="1">
        <v>43118</v>
      </c>
      <c r="B384">
        <v>52602</v>
      </c>
      <c r="C384">
        <v>338</v>
      </c>
      <c r="D384" s="2">
        <f t="shared" si="5"/>
        <v>6.425611193490742E-3</v>
      </c>
    </row>
    <row r="385" spans="1:4" x14ac:dyDescent="0.2">
      <c r="A385" s="1">
        <v>43119</v>
      </c>
      <c r="B385">
        <v>51585</v>
      </c>
      <c r="C385">
        <v>337</v>
      </c>
      <c r="D385" s="2">
        <f t="shared" si="5"/>
        <v>6.5329068527672776E-3</v>
      </c>
    </row>
    <row r="386" spans="1:4" x14ac:dyDescent="0.2">
      <c r="A386" s="1">
        <v>43120</v>
      </c>
      <c r="B386">
        <v>49559</v>
      </c>
      <c r="C386">
        <v>337</v>
      </c>
      <c r="D386" s="2">
        <f t="shared" ref="D386:D449" si="6">C386/B386</f>
        <v>6.7999757864363689E-3</v>
      </c>
    </row>
    <row r="387" spans="1:4" x14ac:dyDescent="0.2">
      <c r="A387" s="1">
        <v>43121</v>
      </c>
      <c r="B387">
        <v>51761</v>
      </c>
      <c r="C387">
        <v>337</v>
      </c>
      <c r="D387" s="2">
        <f t="shared" si="6"/>
        <v>6.5106933791851005E-3</v>
      </c>
    </row>
    <row r="388" spans="1:4" x14ac:dyDescent="0.2">
      <c r="A388" s="1">
        <v>43122</v>
      </c>
      <c r="B388">
        <v>51550</v>
      </c>
      <c r="C388">
        <v>302</v>
      </c>
      <c r="D388" s="2">
        <f t="shared" si="6"/>
        <v>5.8583899127061106E-3</v>
      </c>
    </row>
    <row r="389" spans="1:4" x14ac:dyDescent="0.2">
      <c r="A389" s="1">
        <v>43123</v>
      </c>
      <c r="B389">
        <v>52393</v>
      </c>
      <c r="C389">
        <v>317</v>
      </c>
      <c r="D389" s="2">
        <f t="shared" si="6"/>
        <v>6.0504265837039301E-3</v>
      </c>
    </row>
    <row r="390" spans="1:4" x14ac:dyDescent="0.2">
      <c r="A390" s="1">
        <v>43124</v>
      </c>
      <c r="B390">
        <v>50066</v>
      </c>
      <c r="C390">
        <v>319</v>
      </c>
      <c r="D390" s="2">
        <f t="shared" si="6"/>
        <v>6.3715895018575481E-3</v>
      </c>
    </row>
    <row r="391" spans="1:4" x14ac:dyDescent="0.2">
      <c r="A391" s="1">
        <v>43125</v>
      </c>
      <c r="B391">
        <v>50937</v>
      </c>
      <c r="C391">
        <v>352</v>
      </c>
      <c r="D391" s="2">
        <f t="shared" si="6"/>
        <v>6.910497280954905E-3</v>
      </c>
    </row>
    <row r="392" spans="1:4" x14ac:dyDescent="0.2">
      <c r="A392" s="1">
        <v>43126</v>
      </c>
      <c r="B392">
        <v>48881</v>
      </c>
      <c r="C392">
        <v>324</v>
      </c>
      <c r="D392" s="2">
        <f t="shared" si="6"/>
        <v>6.6283423006894297E-3</v>
      </c>
    </row>
    <row r="393" spans="1:4" x14ac:dyDescent="0.2">
      <c r="A393" s="1">
        <v>43127</v>
      </c>
      <c r="B393">
        <v>50057</v>
      </c>
      <c r="C393">
        <v>337</v>
      </c>
      <c r="D393" s="2">
        <f t="shared" si="6"/>
        <v>6.7323251493297638E-3</v>
      </c>
    </row>
    <row r="394" spans="1:4" x14ac:dyDescent="0.2">
      <c r="A394" s="1">
        <v>43128</v>
      </c>
      <c r="B394">
        <v>49707</v>
      </c>
      <c r="C394">
        <v>319</v>
      </c>
      <c r="D394" s="2">
        <f t="shared" si="6"/>
        <v>6.4176071780634517E-3</v>
      </c>
    </row>
    <row r="395" spans="1:4" x14ac:dyDescent="0.2">
      <c r="A395" s="1">
        <v>43129</v>
      </c>
      <c r="B395">
        <v>48051</v>
      </c>
      <c r="C395">
        <v>282</v>
      </c>
      <c r="D395" s="2">
        <f t="shared" si="6"/>
        <v>5.8687644377848538E-3</v>
      </c>
    </row>
    <row r="396" spans="1:4" x14ac:dyDescent="0.2">
      <c r="A396" s="1">
        <v>43130</v>
      </c>
      <c r="B396">
        <v>48051</v>
      </c>
      <c r="C396">
        <v>310</v>
      </c>
      <c r="D396" s="2">
        <f t="shared" si="6"/>
        <v>6.4514786372812218E-3</v>
      </c>
    </row>
    <row r="397" spans="1:4" x14ac:dyDescent="0.2">
      <c r="A397" s="1">
        <v>43131</v>
      </c>
      <c r="B397">
        <v>46831</v>
      </c>
      <c r="C397">
        <v>293</v>
      </c>
      <c r="D397" s="2">
        <f t="shared" si="6"/>
        <v>6.2565394717174518E-3</v>
      </c>
    </row>
    <row r="398" spans="1:4" x14ac:dyDescent="0.2">
      <c r="A398" s="1">
        <v>43132</v>
      </c>
      <c r="B398">
        <v>48482</v>
      </c>
      <c r="C398">
        <v>319</v>
      </c>
      <c r="D398" s="2">
        <f t="shared" si="6"/>
        <v>6.5797615609917079E-3</v>
      </c>
    </row>
    <row r="399" spans="1:4" x14ac:dyDescent="0.2">
      <c r="A399" s="1">
        <v>43133</v>
      </c>
      <c r="B399">
        <v>48412</v>
      </c>
      <c r="C399">
        <v>329</v>
      </c>
      <c r="D399" s="2">
        <f t="shared" si="6"/>
        <v>6.7958357432041641E-3</v>
      </c>
    </row>
    <row r="400" spans="1:4" x14ac:dyDescent="0.2">
      <c r="A400" s="1">
        <v>43134</v>
      </c>
      <c r="B400">
        <v>46223</v>
      </c>
      <c r="C400">
        <v>325</v>
      </c>
      <c r="D400" s="2">
        <f t="shared" si="6"/>
        <v>7.0311316876879477E-3</v>
      </c>
    </row>
    <row r="401" spans="1:4" x14ac:dyDescent="0.2">
      <c r="A401" s="1">
        <v>43135</v>
      </c>
      <c r="B401">
        <v>47037</v>
      </c>
      <c r="C401">
        <v>322</v>
      </c>
      <c r="D401" s="2">
        <f t="shared" si="6"/>
        <v>6.8456746816336076E-3</v>
      </c>
    </row>
    <row r="402" spans="1:4" x14ac:dyDescent="0.2">
      <c r="A402" s="1">
        <v>43136</v>
      </c>
      <c r="B402">
        <v>47338</v>
      </c>
      <c r="C402">
        <v>322</v>
      </c>
      <c r="D402" s="2">
        <f t="shared" si="6"/>
        <v>6.8021462672694238E-3</v>
      </c>
    </row>
    <row r="403" spans="1:4" x14ac:dyDescent="0.2">
      <c r="A403" s="1">
        <v>43137</v>
      </c>
      <c r="B403">
        <v>47964</v>
      </c>
      <c r="C403">
        <v>344</v>
      </c>
      <c r="D403" s="2">
        <f t="shared" si="6"/>
        <v>7.1720457009423737E-3</v>
      </c>
    </row>
    <row r="404" spans="1:4" x14ac:dyDescent="0.2">
      <c r="A404" s="1">
        <v>43138</v>
      </c>
      <c r="B404">
        <v>48007</v>
      </c>
      <c r="C404">
        <v>371</v>
      </c>
      <c r="D404" s="2">
        <f t="shared" si="6"/>
        <v>7.7280396608827876E-3</v>
      </c>
    </row>
    <row r="405" spans="1:4" x14ac:dyDescent="0.2">
      <c r="A405" s="1">
        <v>43139</v>
      </c>
      <c r="B405">
        <v>49280</v>
      </c>
      <c r="C405">
        <v>381</v>
      </c>
      <c r="D405" s="2">
        <f t="shared" si="6"/>
        <v>7.7313311688311688E-3</v>
      </c>
    </row>
    <row r="406" spans="1:4" x14ac:dyDescent="0.2">
      <c r="A406" s="1">
        <v>43140</v>
      </c>
      <c r="B406">
        <v>49689</v>
      </c>
      <c r="C406">
        <v>337</v>
      </c>
      <c r="D406" s="2">
        <f t="shared" si="6"/>
        <v>6.7821851918935779E-3</v>
      </c>
    </row>
    <row r="407" spans="1:4" x14ac:dyDescent="0.2">
      <c r="A407" s="1">
        <v>43141</v>
      </c>
      <c r="B407">
        <v>50928</v>
      </c>
      <c r="C407">
        <v>405</v>
      </c>
      <c r="D407" s="2">
        <f t="shared" si="6"/>
        <v>7.9524033930254475E-3</v>
      </c>
    </row>
    <row r="408" spans="1:4" x14ac:dyDescent="0.2">
      <c r="A408" s="1">
        <v>43142</v>
      </c>
      <c r="B408">
        <v>52178</v>
      </c>
      <c r="C408">
        <v>372</v>
      </c>
      <c r="D408" s="2">
        <f t="shared" si="6"/>
        <v>7.1294415270803787E-3</v>
      </c>
    </row>
    <row r="409" spans="1:4" x14ac:dyDescent="0.2">
      <c r="A409" s="1">
        <v>43143</v>
      </c>
      <c r="B409">
        <v>51496</v>
      </c>
      <c r="C409">
        <v>357</v>
      </c>
      <c r="D409" s="2">
        <f t="shared" si="6"/>
        <v>6.9325772875563152E-3</v>
      </c>
    </row>
    <row r="410" spans="1:4" x14ac:dyDescent="0.2">
      <c r="A410" s="1">
        <v>43144</v>
      </c>
      <c r="B410">
        <v>51934</v>
      </c>
      <c r="C410">
        <v>405</v>
      </c>
      <c r="D410" s="2">
        <f t="shared" si="6"/>
        <v>7.7983594562329112E-3</v>
      </c>
    </row>
    <row r="411" spans="1:4" x14ac:dyDescent="0.2">
      <c r="A411" s="1">
        <v>43145</v>
      </c>
      <c r="B411">
        <v>49831</v>
      </c>
      <c r="C411">
        <v>400</v>
      </c>
      <c r="D411" s="2">
        <f t="shared" si="6"/>
        <v>8.0271317051634518E-3</v>
      </c>
    </row>
    <row r="412" spans="1:4" x14ac:dyDescent="0.2">
      <c r="A412" s="1">
        <v>43146</v>
      </c>
      <c r="B412">
        <v>42925</v>
      </c>
      <c r="C412">
        <v>366</v>
      </c>
      <c r="D412" s="2">
        <f t="shared" si="6"/>
        <v>8.5264997087944085E-3</v>
      </c>
    </row>
    <row r="413" spans="1:4" x14ac:dyDescent="0.2">
      <c r="A413" s="1">
        <v>43147</v>
      </c>
      <c r="B413">
        <v>72097</v>
      </c>
      <c r="C413">
        <v>601</v>
      </c>
      <c r="D413" s="2">
        <f t="shared" si="6"/>
        <v>8.3359917888400342E-3</v>
      </c>
    </row>
    <row r="414" spans="1:4" x14ac:dyDescent="0.2">
      <c r="A414" s="1">
        <v>43148</v>
      </c>
      <c r="B414">
        <v>92750</v>
      </c>
      <c r="C414">
        <v>732</v>
      </c>
      <c r="D414" s="2">
        <f t="shared" si="6"/>
        <v>7.8921832884097029E-3</v>
      </c>
    </row>
    <row r="415" spans="1:4" x14ac:dyDescent="0.2">
      <c r="A415" s="1">
        <v>43149</v>
      </c>
      <c r="B415">
        <v>106712</v>
      </c>
      <c r="C415">
        <v>839</v>
      </c>
      <c r="D415" s="2">
        <f t="shared" si="6"/>
        <v>7.8622835294999624E-3</v>
      </c>
    </row>
    <row r="416" spans="1:4" x14ac:dyDescent="0.2">
      <c r="A416" s="1">
        <v>43150</v>
      </c>
      <c r="B416">
        <v>97960</v>
      </c>
      <c r="C416">
        <v>818</v>
      </c>
      <c r="D416" s="2">
        <f t="shared" si="6"/>
        <v>8.3503470804409969E-3</v>
      </c>
    </row>
    <row r="417" spans="1:4" x14ac:dyDescent="0.2">
      <c r="A417" s="1">
        <v>43151</v>
      </c>
      <c r="B417">
        <v>84491</v>
      </c>
      <c r="C417">
        <v>554</v>
      </c>
      <c r="D417" s="2">
        <f t="shared" si="6"/>
        <v>6.556911387011634E-3</v>
      </c>
    </row>
    <row r="418" spans="1:4" x14ac:dyDescent="0.2">
      <c r="A418" s="1">
        <v>43152</v>
      </c>
      <c r="B418">
        <v>76823</v>
      </c>
      <c r="C418">
        <v>507</v>
      </c>
      <c r="D418" s="2">
        <f t="shared" si="6"/>
        <v>6.599586061465967E-3</v>
      </c>
    </row>
    <row r="419" spans="1:4" x14ac:dyDescent="0.2">
      <c r="A419" s="1">
        <v>43153</v>
      </c>
      <c r="B419">
        <v>74694</v>
      </c>
      <c r="C419">
        <v>481</v>
      </c>
      <c r="D419" s="2">
        <f t="shared" si="6"/>
        <v>6.4396069296061261E-3</v>
      </c>
    </row>
    <row r="420" spans="1:4" x14ac:dyDescent="0.2">
      <c r="A420" s="1">
        <v>43154</v>
      </c>
      <c r="B420">
        <v>69940</v>
      </c>
      <c r="C420">
        <v>507</v>
      </c>
      <c r="D420" s="2">
        <f t="shared" si="6"/>
        <v>7.2490706319702598E-3</v>
      </c>
    </row>
    <row r="421" spans="1:4" x14ac:dyDescent="0.2">
      <c r="A421" s="1">
        <v>43155</v>
      </c>
      <c r="B421">
        <v>71204</v>
      </c>
      <c r="C421">
        <v>445</v>
      </c>
      <c r="D421" s="2">
        <f t="shared" si="6"/>
        <v>6.2496488961294311E-3</v>
      </c>
    </row>
    <row r="422" spans="1:4" x14ac:dyDescent="0.2">
      <c r="A422" s="1">
        <v>43156</v>
      </c>
      <c r="B422">
        <v>61937</v>
      </c>
      <c r="C422">
        <v>429</v>
      </c>
      <c r="D422" s="2">
        <f t="shared" si="6"/>
        <v>6.9263929476726348E-3</v>
      </c>
    </row>
    <row r="423" spans="1:4" x14ac:dyDescent="0.2">
      <c r="A423" s="1">
        <v>43157</v>
      </c>
      <c r="B423">
        <v>61750</v>
      </c>
      <c r="C423">
        <v>422</v>
      </c>
      <c r="D423" s="2">
        <f t="shared" si="6"/>
        <v>6.8340080971659922E-3</v>
      </c>
    </row>
    <row r="424" spans="1:4" x14ac:dyDescent="0.2">
      <c r="A424" s="1">
        <v>43158</v>
      </c>
      <c r="B424">
        <v>60838</v>
      </c>
      <c r="C424">
        <v>411</v>
      </c>
      <c r="D424" s="2">
        <f t="shared" si="6"/>
        <v>6.7556461422137483E-3</v>
      </c>
    </row>
    <row r="425" spans="1:4" x14ac:dyDescent="0.2">
      <c r="A425" s="1">
        <v>43159</v>
      </c>
      <c r="B425">
        <v>58705</v>
      </c>
      <c r="C425">
        <v>367</v>
      </c>
      <c r="D425" s="2">
        <f t="shared" si="6"/>
        <v>6.251596967890299E-3</v>
      </c>
    </row>
    <row r="426" spans="1:4" x14ac:dyDescent="0.2">
      <c r="A426" s="1">
        <v>43160</v>
      </c>
      <c r="B426">
        <v>58948</v>
      </c>
      <c r="C426">
        <v>384</v>
      </c>
      <c r="D426" s="2">
        <f t="shared" si="6"/>
        <v>6.5142159191151523E-3</v>
      </c>
    </row>
    <row r="427" spans="1:4" x14ac:dyDescent="0.2">
      <c r="A427" s="1">
        <v>43161</v>
      </c>
      <c r="B427">
        <v>55056</v>
      </c>
      <c r="C427">
        <v>382</v>
      </c>
      <c r="D427" s="2">
        <f t="shared" si="6"/>
        <v>6.9383900029061319E-3</v>
      </c>
    </row>
    <row r="428" spans="1:4" x14ac:dyDescent="0.2">
      <c r="A428" s="1">
        <v>43162</v>
      </c>
      <c r="B428">
        <v>58352</v>
      </c>
      <c r="C428">
        <v>400</v>
      </c>
      <c r="D428" s="2">
        <f t="shared" si="6"/>
        <v>6.854949273375377E-3</v>
      </c>
    </row>
    <row r="429" spans="1:4" x14ac:dyDescent="0.2">
      <c r="A429" s="1">
        <v>43163</v>
      </c>
      <c r="B429">
        <v>55609</v>
      </c>
      <c r="C429">
        <v>309</v>
      </c>
      <c r="D429" s="2">
        <f t="shared" si="6"/>
        <v>5.5566544983725657E-3</v>
      </c>
    </row>
    <row r="430" spans="1:4" x14ac:dyDescent="0.2">
      <c r="A430" s="1">
        <v>43164</v>
      </c>
      <c r="B430">
        <v>57180</v>
      </c>
      <c r="C430">
        <v>298</v>
      </c>
      <c r="D430" s="2">
        <f t="shared" si="6"/>
        <v>5.2116124519062607E-3</v>
      </c>
    </row>
    <row r="431" spans="1:4" x14ac:dyDescent="0.2">
      <c r="A431" s="1">
        <v>43165</v>
      </c>
      <c r="B431">
        <v>60741</v>
      </c>
      <c r="C431">
        <v>368</v>
      </c>
      <c r="D431" s="2">
        <f t="shared" si="6"/>
        <v>6.0585107258688533E-3</v>
      </c>
    </row>
    <row r="432" spans="1:4" x14ac:dyDescent="0.2">
      <c r="A432" s="1">
        <v>43166</v>
      </c>
      <c r="B432">
        <v>61663</v>
      </c>
      <c r="C432">
        <v>347</v>
      </c>
      <c r="D432" s="2">
        <f t="shared" si="6"/>
        <v>5.6273616269075458E-3</v>
      </c>
    </row>
    <row r="433" spans="1:4" x14ac:dyDescent="0.2">
      <c r="A433" s="1">
        <v>43167</v>
      </c>
      <c r="B433">
        <v>57150</v>
      </c>
      <c r="C433">
        <v>335</v>
      </c>
      <c r="D433" s="2">
        <f t="shared" si="6"/>
        <v>5.8617672790901134E-3</v>
      </c>
    </row>
    <row r="434" spans="1:4" x14ac:dyDescent="0.2">
      <c r="A434" s="1">
        <v>43168</v>
      </c>
      <c r="B434">
        <v>61228</v>
      </c>
      <c r="C434">
        <v>411</v>
      </c>
      <c r="D434" s="2">
        <f t="shared" si="6"/>
        <v>6.7126151433984449E-3</v>
      </c>
    </row>
    <row r="435" spans="1:4" x14ac:dyDescent="0.2">
      <c r="A435" s="1">
        <v>43169</v>
      </c>
      <c r="B435">
        <v>60695</v>
      </c>
      <c r="C435">
        <v>421</v>
      </c>
      <c r="D435" s="2">
        <f t="shared" si="6"/>
        <v>6.9363209490073321E-3</v>
      </c>
    </row>
    <row r="436" spans="1:4" x14ac:dyDescent="0.2">
      <c r="A436" s="1">
        <v>43170</v>
      </c>
      <c r="B436">
        <v>57920</v>
      </c>
      <c r="C436">
        <v>343</v>
      </c>
      <c r="D436" s="2">
        <f t="shared" si="6"/>
        <v>5.9219613259668506E-3</v>
      </c>
    </row>
    <row r="437" spans="1:4" x14ac:dyDescent="0.2">
      <c r="A437" s="1">
        <v>43171</v>
      </c>
      <c r="B437">
        <v>61783</v>
      </c>
      <c r="C437">
        <v>345</v>
      </c>
      <c r="D437" s="2">
        <f t="shared" si="6"/>
        <v>5.584060340223039E-3</v>
      </c>
    </row>
    <row r="438" spans="1:4" x14ac:dyDescent="0.2">
      <c r="A438" s="1">
        <v>43172</v>
      </c>
      <c r="B438">
        <v>62243</v>
      </c>
      <c r="C438">
        <v>340</v>
      </c>
      <c r="D438" s="2">
        <f t="shared" si="6"/>
        <v>5.4624616422730265E-3</v>
      </c>
    </row>
    <row r="439" spans="1:4" x14ac:dyDescent="0.2">
      <c r="A439" s="1">
        <v>43173</v>
      </c>
      <c r="B439">
        <v>62023</v>
      </c>
      <c r="C439">
        <v>338</v>
      </c>
      <c r="D439" s="2">
        <f t="shared" si="6"/>
        <v>5.4495912806539508E-3</v>
      </c>
    </row>
    <row r="440" spans="1:4" x14ac:dyDescent="0.2">
      <c r="A440" s="1">
        <v>43174</v>
      </c>
      <c r="B440">
        <v>64164</v>
      </c>
      <c r="C440">
        <v>353</v>
      </c>
      <c r="D440" s="2">
        <f t="shared" si="6"/>
        <v>5.5015273362009846E-3</v>
      </c>
    </row>
    <row r="441" spans="1:4" x14ac:dyDescent="0.2">
      <c r="A441" s="1">
        <v>43175</v>
      </c>
      <c r="B441">
        <v>64502</v>
      </c>
      <c r="C441">
        <v>385</v>
      </c>
      <c r="D441" s="2">
        <f t="shared" si="6"/>
        <v>5.9688071687699603E-3</v>
      </c>
    </row>
    <row r="442" spans="1:4" x14ac:dyDescent="0.2">
      <c r="A442" s="1">
        <v>43176</v>
      </c>
      <c r="B442">
        <v>61758</v>
      </c>
      <c r="C442">
        <v>366</v>
      </c>
      <c r="D442" s="2">
        <f t="shared" si="6"/>
        <v>5.9263577188380457E-3</v>
      </c>
    </row>
    <row r="443" spans="1:4" x14ac:dyDescent="0.2">
      <c r="A443" s="1">
        <v>43177</v>
      </c>
      <c r="B443">
        <v>59370</v>
      </c>
      <c r="C443">
        <v>328</v>
      </c>
      <c r="D443" s="2">
        <f t="shared" si="6"/>
        <v>5.5246757621694462E-3</v>
      </c>
    </row>
    <row r="444" spans="1:4" x14ac:dyDescent="0.2">
      <c r="A444" s="1">
        <v>43178</v>
      </c>
      <c r="B444">
        <v>65999</v>
      </c>
      <c r="C444">
        <v>370</v>
      </c>
      <c r="D444" s="2">
        <f t="shared" si="6"/>
        <v>5.6061455476598132E-3</v>
      </c>
    </row>
    <row r="445" spans="1:4" x14ac:dyDescent="0.2">
      <c r="A445" s="1">
        <v>43179</v>
      </c>
      <c r="B445">
        <v>66926</v>
      </c>
      <c r="C445">
        <v>403</v>
      </c>
      <c r="D445" s="2">
        <f t="shared" si="6"/>
        <v>6.0215760690912352E-3</v>
      </c>
    </row>
    <row r="446" spans="1:4" x14ac:dyDescent="0.2">
      <c r="A446" s="1">
        <v>43180</v>
      </c>
      <c r="B446">
        <v>68461</v>
      </c>
      <c r="C446">
        <v>419</v>
      </c>
      <c r="D446" s="2">
        <f t="shared" si="6"/>
        <v>6.1202728560786433E-3</v>
      </c>
    </row>
    <row r="447" spans="1:4" x14ac:dyDescent="0.2">
      <c r="A447" s="1">
        <v>43181</v>
      </c>
      <c r="B447">
        <v>69548</v>
      </c>
      <c r="C447">
        <v>434</v>
      </c>
      <c r="D447" s="2">
        <f t="shared" si="6"/>
        <v>6.2402944728820386E-3</v>
      </c>
    </row>
    <row r="448" spans="1:4" x14ac:dyDescent="0.2">
      <c r="A448" s="1">
        <v>43182</v>
      </c>
      <c r="B448">
        <v>67890</v>
      </c>
      <c r="C448">
        <v>468</v>
      </c>
      <c r="D448" s="2">
        <f t="shared" si="6"/>
        <v>6.8935041979672996E-3</v>
      </c>
    </row>
    <row r="449" spans="1:4" x14ac:dyDescent="0.2">
      <c r="A449" s="1">
        <v>43183</v>
      </c>
      <c r="B449">
        <v>65493</v>
      </c>
      <c r="C449">
        <v>462</v>
      </c>
      <c r="D449" s="2">
        <f t="shared" si="6"/>
        <v>7.0541889972974212E-3</v>
      </c>
    </row>
    <row r="450" spans="1:4" x14ac:dyDescent="0.2">
      <c r="A450" s="1">
        <v>43184</v>
      </c>
      <c r="B450">
        <v>63486</v>
      </c>
      <c r="C450">
        <v>390</v>
      </c>
      <c r="D450" s="2">
        <f t="shared" ref="D450:D513" si="7">C450/B450</f>
        <v>6.1430866647764863E-3</v>
      </c>
    </row>
    <row r="451" spans="1:4" x14ac:dyDescent="0.2">
      <c r="A451" s="1">
        <v>43185</v>
      </c>
      <c r="B451">
        <v>70262</v>
      </c>
      <c r="C451">
        <v>425</v>
      </c>
      <c r="D451" s="2">
        <f t="shared" si="7"/>
        <v>6.048788818991774E-3</v>
      </c>
    </row>
    <row r="452" spans="1:4" x14ac:dyDescent="0.2">
      <c r="A452" s="1">
        <v>43186</v>
      </c>
      <c r="B452">
        <v>72441</v>
      </c>
      <c r="C452">
        <v>434</v>
      </c>
      <c r="D452" s="2">
        <f t="shared" si="7"/>
        <v>5.9910823980894798E-3</v>
      </c>
    </row>
    <row r="453" spans="1:4" x14ac:dyDescent="0.2">
      <c r="A453" s="1">
        <v>43187</v>
      </c>
      <c r="B453">
        <v>72872</v>
      </c>
      <c r="C453">
        <v>450</v>
      </c>
      <c r="D453" s="2">
        <f t="shared" si="7"/>
        <v>6.1752113294543855E-3</v>
      </c>
    </row>
    <row r="454" spans="1:4" x14ac:dyDescent="0.2">
      <c r="A454" s="1">
        <v>43188</v>
      </c>
      <c r="B454">
        <v>74359</v>
      </c>
      <c r="C454">
        <v>453</v>
      </c>
      <c r="D454" s="2">
        <f t="shared" si="7"/>
        <v>6.0920668648045294E-3</v>
      </c>
    </row>
    <row r="455" spans="1:4" x14ac:dyDescent="0.2">
      <c r="A455" s="1">
        <v>43189</v>
      </c>
      <c r="B455">
        <v>74479</v>
      </c>
      <c r="C455">
        <v>492</v>
      </c>
      <c r="D455" s="2">
        <f t="shared" si="7"/>
        <v>6.6058889082828715E-3</v>
      </c>
    </row>
    <row r="456" spans="1:4" x14ac:dyDescent="0.2">
      <c r="A456" s="1">
        <v>43190</v>
      </c>
      <c r="B456">
        <v>72681</v>
      </c>
      <c r="C456">
        <v>495</v>
      </c>
      <c r="D456" s="2">
        <f t="shared" si="7"/>
        <v>6.8105832335823664E-3</v>
      </c>
    </row>
    <row r="457" spans="1:4" x14ac:dyDescent="0.2">
      <c r="A457" s="1">
        <v>43191</v>
      </c>
      <c r="B457">
        <v>73509</v>
      </c>
      <c r="C457">
        <v>487</v>
      </c>
      <c r="D457" s="2">
        <f t="shared" si="7"/>
        <v>6.6250391108571742E-3</v>
      </c>
    </row>
    <row r="458" spans="1:4" x14ac:dyDescent="0.2">
      <c r="A458" s="1">
        <v>43192</v>
      </c>
      <c r="B458">
        <v>84850</v>
      </c>
      <c r="C458">
        <v>578</v>
      </c>
      <c r="D458" s="2">
        <f t="shared" si="7"/>
        <v>6.8120212139068945E-3</v>
      </c>
    </row>
    <row r="459" spans="1:4" x14ac:dyDescent="0.2">
      <c r="A459" s="1">
        <v>43193</v>
      </c>
      <c r="B459">
        <v>90082</v>
      </c>
      <c r="C459">
        <v>462</v>
      </c>
      <c r="D459" s="2">
        <f t="shared" si="7"/>
        <v>5.1286605537177237E-3</v>
      </c>
    </row>
    <row r="460" spans="1:4" x14ac:dyDescent="0.2">
      <c r="A460" s="1">
        <v>43194</v>
      </c>
      <c r="B460">
        <v>97253</v>
      </c>
      <c r="C460">
        <v>673</v>
      </c>
      <c r="D460" s="2">
        <f t="shared" si="7"/>
        <v>6.9200950099225734E-3</v>
      </c>
    </row>
    <row r="461" spans="1:4" x14ac:dyDescent="0.2">
      <c r="A461" s="1">
        <v>43195</v>
      </c>
      <c r="B461">
        <v>105029</v>
      </c>
      <c r="C461">
        <v>802</v>
      </c>
      <c r="D461" s="2">
        <f t="shared" si="7"/>
        <v>7.6359862514162758E-3</v>
      </c>
    </row>
    <row r="462" spans="1:4" x14ac:dyDescent="0.2">
      <c r="A462" s="1">
        <v>43196</v>
      </c>
      <c r="B462">
        <v>79445</v>
      </c>
      <c r="C462">
        <v>493</v>
      </c>
      <c r="D462" s="2">
        <f t="shared" si="7"/>
        <v>6.2055510101327966E-3</v>
      </c>
    </row>
    <row r="463" spans="1:4" x14ac:dyDescent="0.2">
      <c r="A463" s="1">
        <v>43197</v>
      </c>
      <c r="B463">
        <v>65138</v>
      </c>
      <c r="C463">
        <v>272</v>
      </c>
      <c r="D463" s="2">
        <f t="shared" si="7"/>
        <v>4.1757499462679237E-3</v>
      </c>
    </row>
    <row r="464" spans="1:4" x14ac:dyDescent="0.2">
      <c r="A464" s="1">
        <v>43198</v>
      </c>
      <c r="B464">
        <v>60713</v>
      </c>
      <c r="C464">
        <v>259</v>
      </c>
      <c r="D464" s="2">
        <f t="shared" si="7"/>
        <v>4.2659726911864013E-3</v>
      </c>
    </row>
    <row r="465" spans="1:4" x14ac:dyDescent="0.2">
      <c r="A465" s="1">
        <v>43199</v>
      </c>
      <c r="B465">
        <v>74831</v>
      </c>
      <c r="C465">
        <v>358</v>
      </c>
      <c r="D465" s="2">
        <f t="shared" si="7"/>
        <v>4.7841135358340798E-3</v>
      </c>
    </row>
    <row r="466" spans="1:4" x14ac:dyDescent="0.2">
      <c r="A466" s="1">
        <v>43200</v>
      </c>
      <c r="B466">
        <v>73654</v>
      </c>
      <c r="C466">
        <v>376</v>
      </c>
      <c r="D466" s="2">
        <f t="shared" si="7"/>
        <v>5.1049501724278381E-3</v>
      </c>
    </row>
    <row r="467" spans="1:4" x14ac:dyDescent="0.2">
      <c r="A467" s="1">
        <v>43201</v>
      </c>
      <c r="B467">
        <v>73390</v>
      </c>
      <c r="C467">
        <v>324</v>
      </c>
      <c r="D467" s="2">
        <f t="shared" si="7"/>
        <v>4.4147704046872873E-3</v>
      </c>
    </row>
    <row r="468" spans="1:4" x14ac:dyDescent="0.2">
      <c r="A468" s="1">
        <v>43202</v>
      </c>
      <c r="B468">
        <v>76077</v>
      </c>
      <c r="C468">
        <v>171</v>
      </c>
      <c r="D468" s="2">
        <f t="shared" si="7"/>
        <v>2.24772270199929E-3</v>
      </c>
    </row>
    <row r="469" spans="1:4" x14ac:dyDescent="0.2">
      <c r="A469" s="1">
        <v>43203</v>
      </c>
      <c r="B469">
        <v>75557</v>
      </c>
      <c r="C469">
        <v>190</v>
      </c>
      <c r="D469" s="2">
        <f t="shared" si="7"/>
        <v>2.5146578080124937E-3</v>
      </c>
    </row>
    <row r="470" spans="1:4" x14ac:dyDescent="0.2">
      <c r="A470" s="1">
        <v>43204</v>
      </c>
      <c r="B470">
        <v>73403</v>
      </c>
      <c r="C470">
        <v>180</v>
      </c>
      <c r="D470" s="2">
        <f t="shared" si="7"/>
        <v>2.4522158494884407E-3</v>
      </c>
    </row>
    <row r="471" spans="1:4" x14ac:dyDescent="0.2">
      <c r="A471" s="1">
        <v>43205</v>
      </c>
      <c r="B471">
        <v>70671</v>
      </c>
      <c r="C471">
        <v>145</v>
      </c>
      <c r="D471" s="2">
        <f t="shared" si="7"/>
        <v>2.0517609769212263E-3</v>
      </c>
    </row>
    <row r="472" spans="1:4" x14ac:dyDescent="0.2">
      <c r="A472" s="1">
        <v>43206</v>
      </c>
      <c r="B472">
        <v>73822</v>
      </c>
      <c r="C472">
        <v>254</v>
      </c>
      <c r="D472" s="2">
        <f t="shared" si="7"/>
        <v>3.4407087318143641E-3</v>
      </c>
    </row>
    <row r="473" spans="1:4" x14ac:dyDescent="0.2">
      <c r="A473" s="1">
        <v>43207</v>
      </c>
      <c r="B473">
        <v>76762</v>
      </c>
      <c r="C473">
        <v>360</v>
      </c>
      <c r="D473" s="2">
        <f t="shared" si="7"/>
        <v>4.6898204840936921E-3</v>
      </c>
    </row>
    <row r="474" spans="1:4" x14ac:dyDescent="0.2">
      <c r="A474" s="1">
        <v>43208</v>
      </c>
      <c r="B474">
        <v>75820</v>
      </c>
      <c r="C474">
        <v>417</v>
      </c>
      <c r="D474" s="2">
        <f t="shared" si="7"/>
        <v>5.4998681086784488E-3</v>
      </c>
    </row>
    <row r="475" spans="1:4" x14ac:dyDescent="0.2">
      <c r="A475" s="1">
        <v>43209</v>
      </c>
      <c r="B475">
        <v>78250</v>
      </c>
      <c r="C475">
        <v>473</v>
      </c>
      <c r="D475" s="2">
        <f t="shared" si="7"/>
        <v>6.0447284345047925E-3</v>
      </c>
    </row>
    <row r="476" spans="1:4" x14ac:dyDescent="0.2">
      <c r="A476" s="1">
        <v>43210</v>
      </c>
      <c r="B476">
        <v>78558</v>
      </c>
      <c r="C476">
        <v>468</v>
      </c>
      <c r="D476" s="2">
        <f t="shared" si="7"/>
        <v>5.9573818070724812E-3</v>
      </c>
    </row>
    <row r="477" spans="1:4" x14ac:dyDescent="0.2">
      <c r="A477" s="1">
        <v>43211</v>
      </c>
      <c r="B477">
        <v>75761</v>
      </c>
      <c r="C477">
        <v>430</v>
      </c>
      <c r="D477" s="2">
        <f t="shared" si="7"/>
        <v>5.6757434563957706E-3</v>
      </c>
    </row>
    <row r="478" spans="1:4" x14ac:dyDescent="0.2">
      <c r="A478" s="1">
        <v>43212</v>
      </c>
      <c r="B478">
        <v>73989</v>
      </c>
      <c r="C478">
        <v>388</v>
      </c>
      <c r="D478" s="2">
        <f t="shared" si="7"/>
        <v>5.2440227601400205E-3</v>
      </c>
    </row>
    <row r="479" spans="1:4" x14ac:dyDescent="0.2">
      <c r="A479" s="1">
        <v>43213</v>
      </c>
      <c r="B479">
        <v>80024</v>
      </c>
      <c r="C479">
        <v>462</v>
      </c>
      <c r="D479" s="2">
        <f t="shared" si="7"/>
        <v>5.7732680195941221E-3</v>
      </c>
    </row>
    <row r="480" spans="1:4" x14ac:dyDescent="0.2">
      <c r="A480" s="1">
        <v>43214</v>
      </c>
      <c r="B480">
        <v>85343</v>
      </c>
      <c r="C480">
        <v>488</v>
      </c>
      <c r="D480" s="2">
        <f t="shared" si="7"/>
        <v>5.7181022462299193E-3</v>
      </c>
    </row>
    <row r="481" spans="1:4" x14ac:dyDescent="0.2">
      <c r="A481" s="1">
        <v>43215</v>
      </c>
      <c r="B481">
        <v>85477</v>
      </c>
      <c r="C481">
        <v>2851</v>
      </c>
      <c r="D481" s="2">
        <f t="shared" si="7"/>
        <v>3.3354001661265606E-2</v>
      </c>
    </row>
    <row r="482" spans="1:4" x14ac:dyDescent="0.2">
      <c r="A482" s="1">
        <v>43216</v>
      </c>
      <c r="B482">
        <v>86389</v>
      </c>
      <c r="C482">
        <v>4359</v>
      </c>
      <c r="D482" s="2">
        <f t="shared" si="7"/>
        <v>5.0457812915996249E-2</v>
      </c>
    </row>
    <row r="483" spans="1:4" x14ac:dyDescent="0.2">
      <c r="A483" s="1">
        <v>43217</v>
      </c>
      <c r="B483">
        <v>92095</v>
      </c>
      <c r="C483">
        <v>4371</v>
      </c>
      <c r="D483" s="2">
        <f t="shared" si="7"/>
        <v>4.7461860035832568E-2</v>
      </c>
    </row>
    <row r="484" spans="1:4" x14ac:dyDescent="0.2">
      <c r="A484" s="1">
        <v>43218</v>
      </c>
      <c r="B484">
        <v>105848</v>
      </c>
      <c r="C484">
        <v>4880</v>
      </c>
      <c r="D484" s="2">
        <f t="shared" si="7"/>
        <v>4.6103847025923968E-2</v>
      </c>
    </row>
    <row r="485" spans="1:4" x14ac:dyDescent="0.2">
      <c r="A485" s="1">
        <v>43219</v>
      </c>
      <c r="B485">
        <v>125783</v>
      </c>
      <c r="C485">
        <v>5104</v>
      </c>
      <c r="D485" s="2">
        <f t="shared" si="7"/>
        <v>4.0577820532186386E-2</v>
      </c>
    </row>
    <row r="486" spans="1:4" x14ac:dyDescent="0.2">
      <c r="A486" s="1">
        <v>43220</v>
      </c>
      <c r="B486">
        <v>94542</v>
      </c>
      <c r="C486">
        <v>3882</v>
      </c>
      <c r="D486" s="2">
        <f t="shared" si="7"/>
        <v>4.1061115694611919E-2</v>
      </c>
    </row>
    <row r="487" spans="1:4" x14ac:dyDescent="0.2">
      <c r="A487" s="1">
        <v>43221</v>
      </c>
      <c r="B487">
        <v>67491</v>
      </c>
      <c r="C487">
        <v>2981</v>
      </c>
      <c r="D487" s="2">
        <f t="shared" si="7"/>
        <v>4.4168852143248727E-2</v>
      </c>
    </row>
    <row r="488" spans="1:4" x14ac:dyDescent="0.2">
      <c r="A488" s="1">
        <v>43222</v>
      </c>
      <c r="B488">
        <v>67229</v>
      </c>
      <c r="C488">
        <v>3394</v>
      </c>
      <c r="D488" s="2">
        <f t="shared" si="7"/>
        <v>5.0484166059289889E-2</v>
      </c>
    </row>
    <row r="489" spans="1:4" x14ac:dyDescent="0.2">
      <c r="A489" s="1">
        <v>43223</v>
      </c>
      <c r="B489">
        <v>68468</v>
      </c>
      <c r="C489">
        <v>3696</v>
      </c>
      <c r="D489" s="2">
        <f t="shared" si="7"/>
        <v>5.3981421978150375E-2</v>
      </c>
    </row>
    <row r="490" spans="1:4" x14ac:dyDescent="0.2">
      <c r="A490" s="1">
        <v>43224</v>
      </c>
      <c r="B490">
        <v>65384</v>
      </c>
      <c r="C490">
        <v>3637</v>
      </c>
      <c r="D490" s="2">
        <f t="shared" si="7"/>
        <v>5.5625229413923893E-2</v>
      </c>
    </row>
    <row r="491" spans="1:4" x14ac:dyDescent="0.2">
      <c r="A491" s="1">
        <v>43225</v>
      </c>
      <c r="B491">
        <v>62318</v>
      </c>
      <c r="C491">
        <v>3280</v>
      </c>
      <c r="D491" s="2">
        <f t="shared" si="7"/>
        <v>5.2633268076639171E-2</v>
      </c>
    </row>
    <row r="492" spans="1:4" x14ac:dyDescent="0.2">
      <c r="A492" s="1">
        <v>43226</v>
      </c>
      <c r="B492">
        <v>59526</v>
      </c>
      <c r="C492">
        <v>2876</v>
      </c>
      <c r="D492" s="2">
        <f t="shared" si="7"/>
        <v>4.8315022007190137E-2</v>
      </c>
    </row>
    <row r="493" spans="1:4" x14ac:dyDescent="0.2">
      <c r="A493" s="1">
        <v>43227</v>
      </c>
      <c r="B493">
        <v>61450</v>
      </c>
      <c r="C493">
        <v>3078</v>
      </c>
      <c r="D493" s="2">
        <f t="shared" si="7"/>
        <v>5.0089503661513428E-2</v>
      </c>
    </row>
    <row r="494" spans="1:4" x14ac:dyDescent="0.2">
      <c r="A494" s="1">
        <v>43228</v>
      </c>
      <c r="B494">
        <v>62293</v>
      </c>
      <c r="C494">
        <v>3399</v>
      </c>
      <c r="D494" s="2">
        <f t="shared" si="7"/>
        <v>5.4564718347165815E-2</v>
      </c>
    </row>
    <row r="495" spans="1:4" x14ac:dyDescent="0.2">
      <c r="A495" s="1">
        <v>43229</v>
      </c>
      <c r="B495">
        <v>62101</v>
      </c>
      <c r="C495">
        <v>3499</v>
      </c>
      <c r="D495" s="2">
        <f t="shared" si="7"/>
        <v>5.6343698169111611E-2</v>
      </c>
    </row>
    <row r="496" spans="1:4" x14ac:dyDescent="0.2">
      <c r="A496" s="1">
        <v>43230</v>
      </c>
      <c r="B496">
        <v>63531</v>
      </c>
      <c r="C496">
        <v>3370</v>
      </c>
      <c r="D496" s="2">
        <f t="shared" si="7"/>
        <v>5.3044970172041996E-2</v>
      </c>
    </row>
    <row r="497" spans="1:4" x14ac:dyDescent="0.2">
      <c r="A497" s="1">
        <v>43231</v>
      </c>
      <c r="B497">
        <v>63022</v>
      </c>
      <c r="C497">
        <v>3559</v>
      </c>
      <c r="D497" s="2">
        <f t="shared" si="7"/>
        <v>5.6472342991336362E-2</v>
      </c>
    </row>
    <row r="498" spans="1:4" x14ac:dyDescent="0.2">
      <c r="A498" s="1">
        <v>43232</v>
      </c>
      <c r="B498">
        <v>61947</v>
      </c>
      <c r="C498">
        <v>3417</v>
      </c>
      <c r="D498" s="2">
        <f t="shared" si="7"/>
        <v>5.5160056177054578E-2</v>
      </c>
    </row>
    <row r="499" spans="1:4" x14ac:dyDescent="0.2">
      <c r="A499" s="1">
        <v>43233</v>
      </c>
      <c r="B499">
        <v>56230</v>
      </c>
      <c r="C499">
        <v>2814</v>
      </c>
      <c r="D499" s="2">
        <f t="shared" si="7"/>
        <v>5.0044460252534236E-2</v>
      </c>
    </row>
    <row r="500" spans="1:4" x14ac:dyDescent="0.2">
      <c r="A500" s="1">
        <v>43234</v>
      </c>
      <c r="B500">
        <v>62159</v>
      </c>
      <c r="C500">
        <v>3191</v>
      </c>
      <c r="D500" s="2">
        <f t="shared" si="7"/>
        <v>5.1336089705432839E-2</v>
      </c>
    </row>
    <row r="501" spans="1:4" x14ac:dyDescent="0.2">
      <c r="A501" s="1">
        <v>43235</v>
      </c>
      <c r="B501">
        <v>62726</v>
      </c>
      <c r="C501">
        <v>3398</v>
      </c>
      <c r="D501" s="2">
        <f t="shared" si="7"/>
        <v>5.4172113637088286E-2</v>
      </c>
    </row>
    <row r="502" spans="1:4" x14ac:dyDescent="0.2">
      <c r="A502" s="1">
        <v>43236</v>
      </c>
      <c r="B502">
        <v>64113</v>
      </c>
      <c r="C502">
        <v>3525</v>
      </c>
      <c r="D502" s="2">
        <f t="shared" si="7"/>
        <v>5.4981049085208927E-2</v>
      </c>
    </row>
    <row r="503" spans="1:4" x14ac:dyDescent="0.2">
      <c r="A503" s="1">
        <v>43237</v>
      </c>
      <c r="B503">
        <v>65428</v>
      </c>
      <c r="C503">
        <v>3722</v>
      </c>
      <c r="D503" s="2">
        <f t="shared" si="7"/>
        <v>5.6886959711438527E-2</v>
      </c>
    </row>
    <row r="504" spans="1:4" x14ac:dyDescent="0.2">
      <c r="A504" s="1">
        <v>43238</v>
      </c>
      <c r="B504">
        <v>67071</v>
      </c>
      <c r="C504">
        <v>3697</v>
      </c>
      <c r="D504" s="2">
        <f t="shared" si="7"/>
        <v>5.5120692996973357E-2</v>
      </c>
    </row>
    <row r="505" spans="1:4" x14ac:dyDescent="0.2">
      <c r="A505" s="1">
        <v>43239</v>
      </c>
      <c r="B505">
        <v>65695</v>
      </c>
      <c r="C505">
        <v>3585</v>
      </c>
      <c r="D505" s="2">
        <f t="shared" si="7"/>
        <v>5.4570363041327348E-2</v>
      </c>
    </row>
    <row r="506" spans="1:4" x14ac:dyDescent="0.2">
      <c r="A506" s="1">
        <v>43240</v>
      </c>
      <c r="B506">
        <v>57215</v>
      </c>
      <c r="C506">
        <v>2935</v>
      </c>
      <c r="D506" s="2">
        <f t="shared" si="7"/>
        <v>5.1297736607532993E-2</v>
      </c>
    </row>
    <row r="507" spans="1:4" x14ac:dyDescent="0.2">
      <c r="A507" s="1">
        <v>43241</v>
      </c>
      <c r="B507">
        <v>64400</v>
      </c>
      <c r="C507">
        <v>3369</v>
      </c>
      <c r="D507" s="2">
        <f t="shared" si="7"/>
        <v>5.231366459627329E-2</v>
      </c>
    </row>
    <row r="508" spans="1:4" x14ac:dyDescent="0.2">
      <c r="A508" s="1">
        <v>43242</v>
      </c>
      <c r="B508">
        <v>65402</v>
      </c>
      <c r="C508">
        <v>3656</v>
      </c>
      <c r="D508" s="2">
        <f t="shared" si="7"/>
        <v>5.5900431179474637E-2</v>
      </c>
    </row>
    <row r="509" spans="1:4" x14ac:dyDescent="0.2">
      <c r="A509" s="1">
        <v>43243</v>
      </c>
      <c r="B509">
        <v>64445</v>
      </c>
      <c r="C509">
        <v>3666</v>
      </c>
      <c r="D509" s="2">
        <f t="shared" si="7"/>
        <v>5.6885716502443943E-2</v>
      </c>
    </row>
    <row r="510" spans="1:4" x14ac:dyDescent="0.2">
      <c r="A510" s="1">
        <v>43244</v>
      </c>
      <c r="B510">
        <v>66569</v>
      </c>
      <c r="C510">
        <v>3717</v>
      </c>
      <c r="D510" s="2">
        <f t="shared" si="7"/>
        <v>5.5836800913338043E-2</v>
      </c>
    </row>
    <row r="511" spans="1:4" x14ac:dyDescent="0.2">
      <c r="A511" s="1">
        <v>43245</v>
      </c>
      <c r="B511">
        <v>64246</v>
      </c>
      <c r="C511">
        <v>3070</v>
      </c>
      <c r="D511" s="2">
        <f t="shared" si="7"/>
        <v>4.7785076113688013E-2</v>
      </c>
    </row>
    <row r="512" spans="1:4" x14ac:dyDescent="0.2">
      <c r="A512" s="1">
        <v>43246</v>
      </c>
      <c r="B512">
        <v>65045</v>
      </c>
      <c r="C512">
        <v>3499</v>
      </c>
      <c r="D512" s="2">
        <f t="shared" si="7"/>
        <v>5.379352755784457E-2</v>
      </c>
    </row>
    <row r="513" spans="1:4" x14ac:dyDescent="0.2">
      <c r="A513" s="1">
        <v>43247</v>
      </c>
      <c r="B513">
        <v>62187</v>
      </c>
      <c r="C513">
        <v>3045</v>
      </c>
      <c r="D513" s="2">
        <f t="shared" si="7"/>
        <v>4.896521781079647E-2</v>
      </c>
    </row>
    <row r="514" spans="1:4" x14ac:dyDescent="0.2">
      <c r="A514" s="1">
        <v>43248</v>
      </c>
      <c r="B514">
        <v>66508</v>
      </c>
      <c r="C514">
        <v>3380</v>
      </c>
      <c r="D514" s="2">
        <f t="shared" ref="D514:D547" si="8">C514/B514</f>
        <v>5.08209538702111E-2</v>
      </c>
    </row>
    <row r="515" spans="1:4" x14ac:dyDescent="0.2">
      <c r="A515" s="1">
        <v>43249</v>
      </c>
      <c r="B515">
        <v>68668</v>
      </c>
      <c r="C515">
        <v>3654</v>
      </c>
      <c r="D515" s="2">
        <f t="shared" si="8"/>
        <v>5.3212558979437295E-2</v>
      </c>
    </row>
    <row r="516" spans="1:4" x14ac:dyDescent="0.2">
      <c r="A516" s="1">
        <v>43250</v>
      </c>
      <c r="B516">
        <v>68233</v>
      </c>
      <c r="C516">
        <v>3896</v>
      </c>
      <c r="D516" s="2">
        <f t="shared" si="8"/>
        <v>5.7098471414125128E-2</v>
      </c>
    </row>
    <row r="517" spans="1:4" x14ac:dyDescent="0.2">
      <c r="A517" s="1">
        <v>43251</v>
      </c>
      <c r="B517">
        <v>68496</v>
      </c>
      <c r="C517">
        <v>4028</v>
      </c>
      <c r="D517" s="2">
        <f t="shared" si="8"/>
        <v>5.8806353655687926E-2</v>
      </c>
    </row>
    <row r="518" spans="1:4" x14ac:dyDescent="0.2">
      <c r="A518" s="1">
        <v>43252</v>
      </c>
      <c r="B518">
        <v>67137</v>
      </c>
      <c r="C518">
        <v>4162</v>
      </c>
      <c r="D518" s="2">
        <f t="shared" si="8"/>
        <v>6.199264191131567E-2</v>
      </c>
    </row>
    <row r="519" spans="1:4" x14ac:dyDescent="0.2">
      <c r="A519" s="1">
        <v>43253</v>
      </c>
      <c r="B519">
        <v>70976</v>
      </c>
      <c r="C519">
        <v>4191</v>
      </c>
      <c r="D519" s="2">
        <f t="shared" si="8"/>
        <v>5.904812894499549E-2</v>
      </c>
    </row>
    <row r="520" spans="1:4" x14ac:dyDescent="0.2">
      <c r="A520" s="1">
        <v>43254</v>
      </c>
      <c r="B520">
        <v>69760</v>
      </c>
      <c r="C520">
        <v>3743</v>
      </c>
      <c r="D520" s="2">
        <f t="shared" si="8"/>
        <v>5.3655389908256884E-2</v>
      </c>
    </row>
    <row r="521" spans="1:4" x14ac:dyDescent="0.2">
      <c r="A521" s="1">
        <v>43255</v>
      </c>
      <c r="B521">
        <v>74664</v>
      </c>
      <c r="C521">
        <v>4120</v>
      </c>
      <c r="D521" s="2">
        <f t="shared" si="8"/>
        <v>5.5180542162220077E-2</v>
      </c>
    </row>
    <row r="522" spans="1:4" x14ac:dyDescent="0.2">
      <c r="A522" s="1">
        <v>43256</v>
      </c>
      <c r="B522">
        <v>77504</v>
      </c>
      <c r="C522">
        <v>4515</v>
      </c>
      <c r="D522" s="2">
        <f t="shared" si="8"/>
        <v>5.8255057803468208E-2</v>
      </c>
    </row>
    <row r="523" spans="1:4" x14ac:dyDescent="0.2">
      <c r="A523" s="1">
        <v>43257</v>
      </c>
      <c r="B523">
        <v>76662</v>
      </c>
      <c r="C523">
        <v>4460</v>
      </c>
      <c r="D523" s="2">
        <f t="shared" si="8"/>
        <v>5.8177454279825729E-2</v>
      </c>
    </row>
    <row r="524" spans="1:4" x14ac:dyDescent="0.2">
      <c r="A524" s="1">
        <v>43258</v>
      </c>
      <c r="B524">
        <v>77031</v>
      </c>
      <c r="C524">
        <v>4553</v>
      </c>
      <c r="D524" s="2">
        <f t="shared" si="8"/>
        <v>5.9106074177928368E-2</v>
      </c>
    </row>
    <row r="525" spans="1:4" x14ac:dyDescent="0.2">
      <c r="A525" s="1">
        <v>43259</v>
      </c>
      <c r="B525">
        <v>79842</v>
      </c>
      <c r="C525">
        <v>4907</v>
      </c>
      <c r="D525" s="2">
        <f t="shared" si="8"/>
        <v>6.1458881290548835E-2</v>
      </c>
    </row>
    <row r="526" spans="1:4" x14ac:dyDescent="0.2">
      <c r="A526" s="1">
        <v>43260</v>
      </c>
      <c r="B526">
        <v>90050</v>
      </c>
      <c r="C526">
        <v>5159</v>
      </c>
      <c r="D526" s="2">
        <f t="shared" si="8"/>
        <v>5.7290394225430315E-2</v>
      </c>
    </row>
    <row r="527" spans="1:4" x14ac:dyDescent="0.2">
      <c r="A527" s="1">
        <v>43261</v>
      </c>
      <c r="B527">
        <v>92208</v>
      </c>
      <c r="C527">
        <v>5432</v>
      </c>
      <c r="D527" s="2">
        <f t="shared" si="8"/>
        <v>5.8910289779628665E-2</v>
      </c>
    </row>
    <row r="528" spans="1:4" x14ac:dyDescent="0.2">
      <c r="A528" s="1">
        <v>43262</v>
      </c>
      <c r="B528">
        <v>102125</v>
      </c>
      <c r="C528">
        <v>6393</v>
      </c>
      <c r="D528" s="2">
        <f t="shared" si="8"/>
        <v>6.2599755201958387E-2</v>
      </c>
    </row>
    <row r="529" spans="1:4" x14ac:dyDescent="0.2">
      <c r="A529" s="1">
        <v>43263</v>
      </c>
      <c r="B529">
        <v>107503</v>
      </c>
      <c r="C529">
        <v>6966</v>
      </c>
      <c r="D529" s="2">
        <f t="shared" si="8"/>
        <v>6.4798191678371767E-2</v>
      </c>
    </row>
    <row r="530" spans="1:4" x14ac:dyDescent="0.2">
      <c r="A530" s="1">
        <v>43264</v>
      </c>
      <c r="B530">
        <v>108433</v>
      </c>
      <c r="C530">
        <v>6898</v>
      </c>
      <c r="D530" s="2">
        <f t="shared" si="8"/>
        <v>6.3615320059391509E-2</v>
      </c>
    </row>
    <row r="531" spans="1:4" x14ac:dyDescent="0.2">
      <c r="A531" s="1">
        <v>43265</v>
      </c>
      <c r="B531">
        <v>110945</v>
      </c>
      <c r="C531">
        <v>7142</v>
      </c>
      <c r="D531" s="2">
        <f t="shared" si="8"/>
        <v>6.4374239488034612E-2</v>
      </c>
    </row>
    <row r="532" spans="1:4" x14ac:dyDescent="0.2">
      <c r="A532" s="1">
        <v>43266</v>
      </c>
      <c r="B532">
        <v>101827</v>
      </c>
      <c r="C532">
        <v>7315</v>
      </c>
      <c r="D532" s="2">
        <f t="shared" si="8"/>
        <v>7.1837528356919089E-2</v>
      </c>
    </row>
    <row r="533" spans="1:4" x14ac:dyDescent="0.2">
      <c r="A533" s="1">
        <v>43267</v>
      </c>
      <c r="B533">
        <v>112070</v>
      </c>
      <c r="C533">
        <v>7313</v>
      </c>
      <c r="D533" s="2">
        <f t="shared" si="8"/>
        <v>6.5253859195145897E-2</v>
      </c>
    </row>
    <row r="534" spans="1:4" x14ac:dyDescent="0.2">
      <c r="A534" s="1">
        <v>43268</v>
      </c>
      <c r="B534">
        <v>97132</v>
      </c>
      <c r="C534">
        <v>5552</v>
      </c>
      <c r="D534" s="2">
        <f t="shared" si="8"/>
        <v>5.7159329572128652E-2</v>
      </c>
    </row>
    <row r="535" spans="1:4" x14ac:dyDescent="0.2">
      <c r="A535" s="1">
        <v>43269</v>
      </c>
      <c r="B535">
        <v>83384</v>
      </c>
      <c r="C535">
        <v>4746</v>
      </c>
      <c r="D535" s="2">
        <f t="shared" si="8"/>
        <v>5.6917394224311621E-2</v>
      </c>
    </row>
    <row r="536" spans="1:4" x14ac:dyDescent="0.2">
      <c r="A536" s="1">
        <v>43270</v>
      </c>
      <c r="B536">
        <v>90836</v>
      </c>
      <c r="C536">
        <v>5379</v>
      </c>
      <c r="D536" s="2">
        <f t="shared" si="8"/>
        <v>5.9216610154564267E-2</v>
      </c>
    </row>
    <row r="537" spans="1:4" x14ac:dyDescent="0.2">
      <c r="A537" s="1">
        <v>43271</v>
      </c>
      <c r="B537">
        <v>92571</v>
      </c>
      <c r="C537">
        <v>5650</v>
      </c>
      <c r="D537" s="2">
        <f t="shared" si="8"/>
        <v>6.103423318317832E-2</v>
      </c>
    </row>
    <row r="538" spans="1:4" x14ac:dyDescent="0.2">
      <c r="A538" s="1">
        <v>43272</v>
      </c>
      <c r="B538">
        <v>95342</v>
      </c>
      <c r="C538">
        <v>5946</v>
      </c>
      <c r="D538" s="2">
        <f t="shared" si="8"/>
        <v>6.2364959828826748E-2</v>
      </c>
    </row>
    <row r="539" spans="1:4" x14ac:dyDescent="0.2">
      <c r="A539" s="1">
        <v>43273</v>
      </c>
      <c r="B539">
        <v>82878</v>
      </c>
      <c r="C539">
        <v>5500</v>
      </c>
      <c r="D539" s="2">
        <f t="shared" si="8"/>
        <v>6.6362605275223821E-2</v>
      </c>
    </row>
    <row r="540" spans="1:4" x14ac:dyDescent="0.2">
      <c r="A540" s="1">
        <v>43274</v>
      </c>
      <c r="B540">
        <v>80071</v>
      </c>
      <c r="C540">
        <v>5537</v>
      </c>
      <c r="D540" s="2">
        <f t="shared" si="8"/>
        <v>6.915112837356846E-2</v>
      </c>
    </row>
    <row r="541" spans="1:4" x14ac:dyDescent="0.2">
      <c r="A541" s="1">
        <v>43275</v>
      </c>
      <c r="B541">
        <v>79103</v>
      </c>
      <c r="C541">
        <v>5029</v>
      </c>
      <c r="D541" s="2">
        <f t="shared" si="8"/>
        <v>6.3575338482737692E-2</v>
      </c>
    </row>
    <row r="542" spans="1:4" x14ac:dyDescent="0.2">
      <c r="A542" s="1">
        <v>43276</v>
      </c>
      <c r="B542">
        <v>83373</v>
      </c>
      <c r="C542">
        <v>5246</v>
      </c>
      <c r="D542" s="2">
        <f t="shared" si="8"/>
        <v>6.2922049104626204E-2</v>
      </c>
    </row>
    <row r="543" spans="1:4" x14ac:dyDescent="0.2">
      <c r="A543" s="1">
        <v>43277</v>
      </c>
      <c r="B543">
        <v>86098</v>
      </c>
      <c r="C543">
        <v>5572</v>
      </c>
      <c r="D543" s="2">
        <f t="shared" si="8"/>
        <v>6.4716950451810723E-2</v>
      </c>
    </row>
    <row r="544" spans="1:4" x14ac:dyDescent="0.2">
      <c r="A544" s="1">
        <v>43278</v>
      </c>
      <c r="B544">
        <v>88000</v>
      </c>
      <c r="C544">
        <v>5692</v>
      </c>
      <c r="D544" s="2">
        <f t="shared" si="8"/>
        <v>6.4681818181818188E-2</v>
      </c>
    </row>
    <row r="545" spans="1:4" x14ac:dyDescent="0.2">
      <c r="A545" s="1">
        <v>43279</v>
      </c>
      <c r="B545">
        <v>89499</v>
      </c>
      <c r="C545">
        <v>5961</v>
      </c>
      <c r="D545" s="2">
        <f t="shared" si="8"/>
        <v>6.6604096135152349E-2</v>
      </c>
    </row>
    <row r="546" spans="1:4" x14ac:dyDescent="0.2">
      <c r="A546" s="1">
        <v>43280</v>
      </c>
      <c r="B546">
        <v>93724</v>
      </c>
      <c r="C546">
        <v>6268</v>
      </c>
      <c r="D546" s="2">
        <f t="shared" si="8"/>
        <v>6.6877213947334729E-2</v>
      </c>
    </row>
    <row r="547" spans="1:4" x14ac:dyDescent="0.2">
      <c r="A547" s="1">
        <v>43281</v>
      </c>
      <c r="B547">
        <v>95900</v>
      </c>
      <c r="C547">
        <v>6441</v>
      </c>
      <c r="D547" s="2">
        <f t="shared" si="8"/>
        <v>6.7163712200208545E-2</v>
      </c>
    </row>
  </sheetData>
  <sortState ref="A2:D548">
    <sortCondition ref="A3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showGridLines="0" workbookViewId="0">
      <selection sqref="A1:G90"/>
    </sheetView>
  </sheetViews>
  <sheetFormatPr defaultRowHeight="14.25" x14ac:dyDescent="0.2"/>
  <cols>
    <col min="1" max="1" width="11.625" bestFit="1" customWidth="1"/>
  </cols>
  <sheetData>
    <row r="1" spans="1:8" ht="36.75" thickBot="1" x14ac:dyDescent="0.25">
      <c r="A1" s="20" t="s">
        <v>40</v>
      </c>
      <c r="B1" s="20" t="s">
        <v>41</v>
      </c>
      <c r="C1" s="20" t="s">
        <v>42</v>
      </c>
      <c r="D1" s="21" t="s">
        <v>43</v>
      </c>
      <c r="E1" s="20" t="s">
        <v>44</v>
      </c>
      <c r="F1" s="20" t="s">
        <v>45</v>
      </c>
      <c r="G1" s="21" t="s">
        <v>46</v>
      </c>
      <c r="H1" s="22"/>
    </row>
    <row r="2" spans="1:8" ht="15.75" thickBot="1" x14ac:dyDescent="0.3">
      <c r="A2" s="31">
        <v>43191</v>
      </c>
      <c r="B2" s="24">
        <v>9932</v>
      </c>
      <c r="C2" s="25">
        <v>192</v>
      </c>
      <c r="D2" s="26">
        <f t="shared" ref="D2:D33" si="0">C2/B2</f>
        <v>1.9331453886427707E-2</v>
      </c>
      <c r="E2" s="27">
        <v>1278</v>
      </c>
      <c r="F2" s="28">
        <v>5</v>
      </c>
      <c r="G2" s="26">
        <f t="shared" ref="G2:G33" si="1">F2/E2</f>
        <v>3.9123630672926448E-3</v>
      </c>
      <c r="H2" s="29"/>
    </row>
    <row r="3" spans="1:8" ht="15.75" thickBot="1" x14ac:dyDescent="0.3">
      <c r="A3" s="23">
        <v>43192</v>
      </c>
      <c r="B3" s="24">
        <v>11046</v>
      </c>
      <c r="C3" s="25">
        <v>193</v>
      </c>
      <c r="D3" s="26">
        <f t="shared" si="0"/>
        <v>1.7472388194821654E-2</v>
      </c>
      <c r="E3" s="27">
        <v>1579</v>
      </c>
      <c r="F3" s="28">
        <v>10</v>
      </c>
      <c r="G3" s="26">
        <f t="shared" si="1"/>
        <v>6.333122229259025E-3</v>
      </c>
      <c r="H3" s="29"/>
    </row>
    <row r="4" spans="1:8" ht="15.75" thickBot="1" x14ac:dyDescent="0.3">
      <c r="A4" s="31">
        <v>43193</v>
      </c>
      <c r="B4" s="24">
        <v>12125</v>
      </c>
      <c r="C4" s="25">
        <v>238</v>
      </c>
      <c r="D4" s="26">
        <f t="shared" si="0"/>
        <v>1.9628865979381443E-2</v>
      </c>
      <c r="E4" s="27">
        <v>1770</v>
      </c>
      <c r="F4" s="28">
        <v>12</v>
      </c>
      <c r="G4" s="26">
        <f t="shared" si="1"/>
        <v>6.7796610169491523E-3</v>
      </c>
      <c r="H4" s="29"/>
    </row>
    <row r="5" spans="1:8" ht="15.75" thickBot="1" x14ac:dyDescent="0.3">
      <c r="A5" s="23">
        <v>43194</v>
      </c>
      <c r="B5" s="24">
        <v>12778</v>
      </c>
      <c r="C5" s="25">
        <v>270</v>
      </c>
      <c r="D5" s="26">
        <f t="shared" si="0"/>
        <v>2.1130067303177336E-2</v>
      </c>
      <c r="E5" s="27">
        <v>1975</v>
      </c>
      <c r="F5" s="28">
        <v>16</v>
      </c>
      <c r="G5" s="26">
        <f t="shared" si="1"/>
        <v>8.1012658227848106E-3</v>
      </c>
      <c r="H5" s="29"/>
    </row>
    <row r="6" spans="1:8" ht="15.75" thickBot="1" x14ac:dyDescent="0.3">
      <c r="A6" s="31">
        <v>43195</v>
      </c>
      <c r="B6" s="27">
        <v>14329</v>
      </c>
      <c r="C6" s="28">
        <v>274</v>
      </c>
      <c r="D6" s="26">
        <f t="shared" si="0"/>
        <v>1.9122060157722102E-2</v>
      </c>
      <c r="E6" s="24">
        <v>2274</v>
      </c>
      <c r="F6" s="25">
        <v>4</v>
      </c>
      <c r="G6" s="26">
        <f t="shared" si="1"/>
        <v>1.7590149516270889E-3</v>
      </c>
      <c r="H6" s="29"/>
    </row>
    <row r="7" spans="1:8" ht="15.75" thickBot="1" x14ac:dyDescent="0.3">
      <c r="A7" s="23">
        <v>43196</v>
      </c>
      <c r="B7" s="24">
        <v>9618</v>
      </c>
      <c r="C7" s="25">
        <v>193</v>
      </c>
      <c r="D7" s="26">
        <f t="shared" si="0"/>
        <v>2.0066541900603037E-2</v>
      </c>
      <c r="E7" s="27">
        <v>1702</v>
      </c>
      <c r="F7" s="28">
        <v>9</v>
      </c>
      <c r="G7" s="26">
        <f t="shared" si="1"/>
        <v>5.2878965922444187E-3</v>
      </c>
      <c r="H7" s="29"/>
    </row>
    <row r="8" spans="1:8" ht="15.75" thickBot="1" x14ac:dyDescent="0.3">
      <c r="A8" s="31">
        <v>43197</v>
      </c>
      <c r="B8" s="24">
        <v>7635</v>
      </c>
      <c r="C8" s="25">
        <v>162</v>
      </c>
      <c r="D8" s="26">
        <f t="shared" si="0"/>
        <v>2.1218074656188603E-2</v>
      </c>
      <c r="E8" s="27">
        <v>1158</v>
      </c>
      <c r="F8" s="28">
        <v>8</v>
      </c>
      <c r="G8" s="26">
        <f t="shared" si="1"/>
        <v>6.9084628670120895E-3</v>
      </c>
      <c r="H8" s="29"/>
    </row>
    <row r="9" spans="1:8" ht="15.75" thickBot="1" x14ac:dyDescent="0.3">
      <c r="A9" s="23">
        <v>43198</v>
      </c>
      <c r="B9" s="24">
        <v>8344</v>
      </c>
      <c r="C9" s="25">
        <v>164</v>
      </c>
      <c r="D9" s="26">
        <f t="shared" si="0"/>
        <v>1.9654841802492808E-2</v>
      </c>
      <c r="E9" s="27">
        <v>1210</v>
      </c>
      <c r="F9" s="28">
        <v>5</v>
      </c>
      <c r="G9" s="26">
        <f t="shared" si="1"/>
        <v>4.1322314049586778E-3</v>
      </c>
      <c r="H9" s="29"/>
    </row>
    <row r="10" spans="1:8" ht="15.75" thickBot="1" x14ac:dyDescent="0.3">
      <c r="A10" s="31">
        <v>43199</v>
      </c>
      <c r="B10" s="24">
        <v>8803</v>
      </c>
      <c r="C10" s="25">
        <v>189</v>
      </c>
      <c r="D10" s="26">
        <f t="shared" si="0"/>
        <v>2.1469953424968762E-2</v>
      </c>
      <c r="E10" s="24">
        <v>1480</v>
      </c>
      <c r="F10" s="25">
        <v>10</v>
      </c>
      <c r="G10" s="26">
        <f t="shared" si="1"/>
        <v>6.7567567567567571E-3</v>
      </c>
      <c r="H10" s="29"/>
    </row>
    <row r="11" spans="1:8" ht="15.75" thickBot="1" x14ac:dyDescent="0.3">
      <c r="A11" s="23">
        <v>43200</v>
      </c>
      <c r="B11" s="24">
        <v>9048</v>
      </c>
      <c r="C11" s="25">
        <v>199</v>
      </c>
      <c r="D11" s="26">
        <f t="shared" si="0"/>
        <v>2.1993810786914234E-2</v>
      </c>
      <c r="E11" s="27">
        <v>1409</v>
      </c>
      <c r="F11" s="28">
        <v>7</v>
      </c>
      <c r="G11" s="26">
        <f t="shared" si="1"/>
        <v>4.9680624556422996E-3</v>
      </c>
      <c r="H11" s="29"/>
    </row>
    <row r="12" spans="1:8" ht="15.75" thickBot="1" x14ac:dyDescent="0.3">
      <c r="A12" s="31">
        <v>43201</v>
      </c>
      <c r="B12" s="24">
        <v>9069</v>
      </c>
      <c r="C12" s="25">
        <v>202</v>
      </c>
      <c r="D12" s="26">
        <f t="shared" si="0"/>
        <v>2.2273679567758296E-2</v>
      </c>
      <c r="E12" s="27">
        <v>1481</v>
      </c>
      <c r="F12" s="28">
        <v>14</v>
      </c>
      <c r="G12" s="26">
        <f t="shared" si="1"/>
        <v>9.4530722484807567E-3</v>
      </c>
      <c r="H12" s="29"/>
    </row>
    <row r="13" spans="1:8" ht="15.75" thickBot="1" x14ac:dyDescent="0.3">
      <c r="A13" s="23">
        <v>43202</v>
      </c>
      <c r="B13" s="24">
        <v>9406</v>
      </c>
      <c r="C13" s="25">
        <v>176</v>
      </c>
      <c r="D13" s="26">
        <f t="shared" si="0"/>
        <v>1.8711460769721456E-2</v>
      </c>
      <c r="E13" s="27">
        <v>1448</v>
      </c>
      <c r="F13" s="28">
        <v>10</v>
      </c>
      <c r="G13" s="26">
        <f t="shared" si="1"/>
        <v>6.9060773480662981E-3</v>
      </c>
      <c r="H13" s="29"/>
    </row>
    <row r="14" spans="1:8" ht="15.75" thickBot="1" x14ac:dyDescent="0.3">
      <c r="A14" s="31">
        <v>43203</v>
      </c>
      <c r="B14" s="24">
        <v>9234</v>
      </c>
      <c r="C14" s="25">
        <v>168</v>
      </c>
      <c r="D14" s="26">
        <f t="shared" si="0"/>
        <v>1.8193632228719947E-2</v>
      </c>
      <c r="E14" s="27">
        <v>1502</v>
      </c>
      <c r="F14" s="28">
        <v>10</v>
      </c>
      <c r="G14" s="26">
        <f t="shared" si="1"/>
        <v>6.6577896138482022E-3</v>
      </c>
      <c r="H14" s="29"/>
    </row>
    <row r="15" spans="1:8" ht="15.75" thickBot="1" x14ac:dyDescent="0.3">
      <c r="A15" s="23">
        <v>43204</v>
      </c>
      <c r="B15" s="24">
        <v>9107</v>
      </c>
      <c r="C15" s="25">
        <v>176</v>
      </c>
      <c r="D15" s="26">
        <f t="shared" si="0"/>
        <v>1.9325793345777973E-2</v>
      </c>
      <c r="E15" s="27">
        <v>1473</v>
      </c>
      <c r="F15" s="28">
        <v>12</v>
      </c>
      <c r="G15" s="26">
        <f t="shared" si="1"/>
        <v>8.1466395112016286E-3</v>
      </c>
      <c r="H15" s="29"/>
    </row>
    <row r="16" spans="1:8" ht="15.75" thickBot="1" x14ac:dyDescent="0.3">
      <c r="A16" s="31">
        <v>43205</v>
      </c>
      <c r="B16" s="24">
        <v>8480</v>
      </c>
      <c r="C16" s="25">
        <v>183</v>
      </c>
      <c r="D16" s="26">
        <f t="shared" si="0"/>
        <v>2.1580188679245282E-2</v>
      </c>
      <c r="E16" s="27">
        <v>1205</v>
      </c>
      <c r="F16" s="28">
        <v>9</v>
      </c>
      <c r="G16" s="26">
        <f t="shared" si="1"/>
        <v>7.4688796680497929E-3</v>
      </c>
      <c r="H16" s="29"/>
    </row>
    <row r="17" spans="1:8" ht="15.75" thickBot="1" x14ac:dyDescent="0.3">
      <c r="A17" s="23">
        <v>43206</v>
      </c>
      <c r="B17" s="24">
        <v>9475</v>
      </c>
      <c r="C17" s="25">
        <v>223</v>
      </c>
      <c r="D17" s="26">
        <f t="shared" si="0"/>
        <v>2.3535620052770448E-2</v>
      </c>
      <c r="E17" s="24">
        <v>1484</v>
      </c>
      <c r="F17" s="25">
        <v>6</v>
      </c>
      <c r="G17" s="26">
        <f t="shared" si="1"/>
        <v>4.0431266846361188E-3</v>
      </c>
      <c r="H17" s="29"/>
    </row>
    <row r="18" spans="1:8" ht="15.75" thickBot="1" x14ac:dyDescent="0.3">
      <c r="A18" s="31">
        <v>43207</v>
      </c>
      <c r="B18" s="24">
        <v>10197</v>
      </c>
      <c r="C18" s="25">
        <v>246</v>
      </c>
      <c r="D18" s="26">
        <f t="shared" si="0"/>
        <v>2.4124742571344514E-2</v>
      </c>
      <c r="E18" s="27">
        <v>1531</v>
      </c>
      <c r="F18" s="28">
        <v>15</v>
      </c>
      <c r="G18" s="26">
        <f t="shared" si="1"/>
        <v>9.7975179621162638E-3</v>
      </c>
      <c r="H18" s="29"/>
    </row>
    <row r="19" spans="1:8" ht="15.75" thickBot="1" x14ac:dyDescent="0.3">
      <c r="A19" s="23">
        <v>43208</v>
      </c>
      <c r="B19" s="24">
        <v>10392</v>
      </c>
      <c r="C19" s="25">
        <v>285</v>
      </c>
      <c r="D19" s="26">
        <f t="shared" si="0"/>
        <v>2.7424942263279444E-2</v>
      </c>
      <c r="E19" s="24">
        <v>1540</v>
      </c>
      <c r="F19" s="25">
        <v>8</v>
      </c>
      <c r="G19" s="26">
        <f t="shared" si="1"/>
        <v>5.1948051948051948E-3</v>
      </c>
      <c r="H19" s="29"/>
    </row>
    <row r="20" spans="1:8" ht="15.75" thickBot="1" x14ac:dyDescent="0.3">
      <c r="A20" s="31">
        <v>43209</v>
      </c>
      <c r="B20" s="24">
        <v>10676</v>
      </c>
      <c r="C20" s="25">
        <v>281</v>
      </c>
      <c r="D20" s="26">
        <f t="shared" si="0"/>
        <v>2.6320719370550767E-2</v>
      </c>
      <c r="E20" s="24">
        <v>1707</v>
      </c>
      <c r="F20" s="25">
        <v>17</v>
      </c>
      <c r="G20" s="26">
        <f t="shared" si="1"/>
        <v>9.9589923842999407E-3</v>
      </c>
      <c r="H20" s="29"/>
    </row>
    <row r="21" spans="1:8" ht="15.75" thickBot="1" x14ac:dyDescent="0.3">
      <c r="A21" s="23">
        <v>43210</v>
      </c>
      <c r="B21" s="27">
        <v>10371</v>
      </c>
      <c r="C21" s="28">
        <v>279</v>
      </c>
      <c r="D21" s="26">
        <f t="shared" si="0"/>
        <v>2.6901938096615563E-2</v>
      </c>
      <c r="E21" s="24">
        <v>1659</v>
      </c>
      <c r="F21" s="25">
        <v>21</v>
      </c>
      <c r="G21" s="26">
        <f t="shared" si="1"/>
        <v>1.2658227848101266E-2</v>
      </c>
      <c r="H21" s="29"/>
    </row>
    <row r="22" spans="1:8" ht="15.75" thickBot="1" x14ac:dyDescent="0.3">
      <c r="A22" s="31">
        <v>43211</v>
      </c>
      <c r="B22" s="24">
        <v>9866</v>
      </c>
      <c r="C22" s="25">
        <v>232</v>
      </c>
      <c r="D22" s="26">
        <f t="shared" si="0"/>
        <v>2.3515102371781876E-2</v>
      </c>
      <c r="E22" s="24">
        <v>1442</v>
      </c>
      <c r="F22" s="25">
        <v>9</v>
      </c>
      <c r="G22" s="26">
        <f t="shared" si="1"/>
        <v>6.2413314840499305E-3</v>
      </c>
      <c r="H22" s="29"/>
    </row>
    <row r="23" spans="1:8" ht="15.75" thickBot="1" x14ac:dyDescent="0.3">
      <c r="A23" s="23">
        <v>43212</v>
      </c>
      <c r="B23" s="24">
        <v>9636</v>
      </c>
      <c r="C23" s="25">
        <v>190</v>
      </c>
      <c r="D23" s="26">
        <f t="shared" si="0"/>
        <v>1.9717725197177252E-2</v>
      </c>
      <c r="E23" s="24">
        <v>1187</v>
      </c>
      <c r="F23" s="25">
        <v>9</v>
      </c>
      <c r="G23" s="26">
        <f t="shared" si="1"/>
        <v>7.582139848357203E-3</v>
      </c>
      <c r="H23" s="29"/>
    </row>
    <row r="24" spans="1:8" ht="15.75" thickBot="1" x14ac:dyDescent="0.3">
      <c r="A24" s="31">
        <v>43213</v>
      </c>
      <c r="B24" s="24">
        <v>10408</v>
      </c>
      <c r="C24" s="25">
        <v>223</v>
      </c>
      <c r="D24" s="26">
        <f t="shared" si="0"/>
        <v>2.1425826287471177E-2</v>
      </c>
      <c r="E24" s="24">
        <v>1399</v>
      </c>
      <c r="F24" s="25">
        <v>10</v>
      </c>
      <c r="G24" s="26">
        <f t="shared" si="1"/>
        <v>7.1479628305932807E-3</v>
      </c>
      <c r="H24" s="29"/>
    </row>
    <row r="25" spans="1:8" ht="15.75" thickBot="1" x14ac:dyDescent="0.3">
      <c r="A25" s="23">
        <v>43214</v>
      </c>
      <c r="B25" s="24">
        <v>10192</v>
      </c>
      <c r="C25" s="25">
        <v>216</v>
      </c>
      <c r="D25" s="26">
        <f t="shared" si="0"/>
        <v>2.119309262166405E-2</v>
      </c>
      <c r="E25" s="24">
        <v>1382</v>
      </c>
      <c r="F25" s="25">
        <v>11</v>
      </c>
      <c r="G25" s="26">
        <f t="shared" si="1"/>
        <v>7.9594790159189573E-3</v>
      </c>
      <c r="H25" s="29"/>
    </row>
    <row r="26" spans="1:8" ht="15.75" thickBot="1" x14ac:dyDescent="0.3">
      <c r="A26" s="31">
        <v>43215</v>
      </c>
      <c r="B26" s="27">
        <v>11374</v>
      </c>
      <c r="C26" s="28">
        <v>274</v>
      </c>
      <c r="D26" s="26">
        <f t="shared" si="0"/>
        <v>2.4090029892737824E-2</v>
      </c>
      <c r="E26" s="27">
        <v>1480</v>
      </c>
      <c r="F26" s="28">
        <v>7</v>
      </c>
      <c r="G26" s="26">
        <f t="shared" si="1"/>
        <v>4.72972972972973E-3</v>
      </c>
      <c r="H26" s="29"/>
    </row>
    <row r="27" spans="1:8" ht="15.75" thickBot="1" x14ac:dyDescent="0.3">
      <c r="A27" s="23">
        <v>43216</v>
      </c>
      <c r="B27" s="24">
        <v>11366</v>
      </c>
      <c r="C27" s="25">
        <v>252</v>
      </c>
      <c r="D27" s="26">
        <f t="shared" si="0"/>
        <v>2.2171388351222947E-2</v>
      </c>
      <c r="E27" s="27">
        <v>1554</v>
      </c>
      <c r="F27" s="28">
        <v>5</v>
      </c>
      <c r="G27" s="26">
        <f t="shared" si="1"/>
        <v>3.2175032175032173E-3</v>
      </c>
      <c r="H27" s="29"/>
    </row>
    <row r="28" spans="1:8" ht="15.75" thickBot="1" x14ac:dyDescent="0.3">
      <c r="A28" s="31">
        <v>43217</v>
      </c>
      <c r="B28" s="27">
        <v>11952</v>
      </c>
      <c r="C28" s="28">
        <v>282</v>
      </c>
      <c r="D28" s="26">
        <f t="shared" si="0"/>
        <v>2.3594377510040159E-2</v>
      </c>
      <c r="E28" s="27">
        <v>1617</v>
      </c>
      <c r="F28" s="28">
        <v>2</v>
      </c>
      <c r="G28" s="26">
        <f t="shared" si="1"/>
        <v>1.2368583797155227E-3</v>
      </c>
      <c r="H28" s="29"/>
    </row>
    <row r="29" spans="1:8" ht="15.75" thickBot="1" x14ac:dyDescent="0.3">
      <c r="A29" s="23">
        <v>43218</v>
      </c>
      <c r="B29" s="24">
        <v>13890</v>
      </c>
      <c r="C29" s="25">
        <v>303</v>
      </c>
      <c r="D29" s="26">
        <f t="shared" si="0"/>
        <v>2.1814254859611231E-2</v>
      </c>
      <c r="E29" s="27">
        <v>1743</v>
      </c>
      <c r="F29" s="28">
        <v>2</v>
      </c>
      <c r="G29" s="26">
        <f t="shared" si="1"/>
        <v>1.1474469305794606E-3</v>
      </c>
      <c r="H29" s="29"/>
    </row>
    <row r="30" spans="1:8" ht="15.75" thickBot="1" x14ac:dyDescent="0.3">
      <c r="A30" s="31">
        <v>43219</v>
      </c>
      <c r="B30" s="27">
        <v>16327</v>
      </c>
      <c r="C30" s="28">
        <v>346</v>
      </c>
      <c r="D30" s="26">
        <f t="shared" si="0"/>
        <v>2.1191890733141421E-2</v>
      </c>
      <c r="E30" s="27">
        <v>2142</v>
      </c>
      <c r="F30" s="28">
        <v>9</v>
      </c>
      <c r="G30" s="26">
        <f t="shared" si="1"/>
        <v>4.2016806722689074E-3</v>
      </c>
      <c r="H30" s="29"/>
    </row>
    <row r="31" spans="1:8" ht="15.75" thickBot="1" x14ac:dyDescent="0.3">
      <c r="A31" s="23">
        <v>43220</v>
      </c>
      <c r="B31" s="27">
        <v>10200</v>
      </c>
      <c r="C31" s="28">
        <v>260</v>
      </c>
      <c r="D31" s="26">
        <f t="shared" si="0"/>
        <v>2.5490196078431372E-2</v>
      </c>
      <c r="E31" s="27">
        <v>1721</v>
      </c>
      <c r="F31" s="28">
        <v>4</v>
      </c>
      <c r="G31" s="26">
        <f t="shared" si="1"/>
        <v>2.3242300987797791E-3</v>
      </c>
      <c r="H31" s="29"/>
    </row>
    <row r="32" spans="1:8" ht="15.75" thickBot="1" x14ac:dyDescent="0.3">
      <c r="A32" s="31">
        <v>43221</v>
      </c>
      <c r="B32" s="24">
        <v>6957</v>
      </c>
      <c r="C32" s="25">
        <v>155</v>
      </c>
      <c r="D32" s="26">
        <f t="shared" si="0"/>
        <v>2.2279718269368982E-2</v>
      </c>
      <c r="E32" s="27">
        <v>1086</v>
      </c>
      <c r="F32" s="28">
        <v>3</v>
      </c>
      <c r="G32" s="26">
        <f t="shared" si="1"/>
        <v>2.7624309392265192E-3</v>
      </c>
      <c r="H32" s="29"/>
    </row>
    <row r="33" spans="1:8" ht="15.75" thickBot="1" x14ac:dyDescent="0.3">
      <c r="A33" s="23">
        <v>43222</v>
      </c>
      <c r="B33" s="24">
        <v>7588</v>
      </c>
      <c r="C33" s="25">
        <v>165</v>
      </c>
      <c r="D33" s="26">
        <f t="shared" si="0"/>
        <v>2.1744860305745916E-2</v>
      </c>
      <c r="E33" s="27">
        <v>1036</v>
      </c>
      <c r="F33" s="28">
        <v>3</v>
      </c>
      <c r="G33" s="26">
        <f t="shared" si="1"/>
        <v>2.8957528957528956E-3</v>
      </c>
      <c r="H33" s="29"/>
    </row>
    <row r="34" spans="1:8" ht="15.75" thickBot="1" x14ac:dyDescent="0.3">
      <c r="A34" s="31">
        <v>43223</v>
      </c>
      <c r="B34" s="24">
        <v>7353</v>
      </c>
      <c r="C34" s="25">
        <v>174</v>
      </c>
      <c r="D34" s="26">
        <f t="shared" ref="D34:D65" si="2">C34/B34</f>
        <v>2.3663810689514484E-2</v>
      </c>
      <c r="E34" s="24">
        <v>1023</v>
      </c>
      <c r="F34" s="25">
        <v>12</v>
      </c>
      <c r="G34" s="26">
        <f t="shared" ref="G34:G65" si="3">F34/E34</f>
        <v>1.1730205278592375E-2</v>
      </c>
      <c r="H34" s="29"/>
    </row>
    <row r="35" spans="1:8" ht="15.75" thickBot="1" x14ac:dyDescent="0.3">
      <c r="A35" s="23">
        <v>43224</v>
      </c>
      <c r="B35" s="24">
        <v>6535</v>
      </c>
      <c r="C35" s="25">
        <v>163</v>
      </c>
      <c r="D35" s="26">
        <f t="shared" si="2"/>
        <v>2.4942616679418515E-2</v>
      </c>
      <c r="E35" s="27">
        <v>1083</v>
      </c>
      <c r="F35" s="28">
        <v>13</v>
      </c>
      <c r="G35" s="26">
        <f t="shared" si="3"/>
        <v>1.2003693444136657E-2</v>
      </c>
      <c r="H35" s="29"/>
    </row>
    <row r="36" spans="1:8" ht="15.75" thickBot="1" x14ac:dyDescent="0.3">
      <c r="A36" s="31">
        <v>43225</v>
      </c>
      <c r="B36" s="24">
        <v>6464</v>
      </c>
      <c r="C36" s="25">
        <v>178</v>
      </c>
      <c r="D36" s="26">
        <f t="shared" si="2"/>
        <v>2.7537128712871287E-2</v>
      </c>
      <c r="E36" s="27">
        <v>983</v>
      </c>
      <c r="F36" s="28">
        <v>8</v>
      </c>
      <c r="G36" s="26">
        <f t="shared" si="3"/>
        <v>8.1383519837232958E-3</v>
      </c>
      <c r="H36" s="29"/>
    </row>
    <row r="37" spans="1:8" ht="15.75" thickBot="1" x14ac:dyDescent="0.3">
      <c r="A37" s="23">
        <v>43226</v>
      </c>
      <c r="B37" s="24">
        <v>6155</v>
      </c>
      <c r="C37" s="25">
        <v>125</v>
      </c>
      <c r="D37" s="26">
        <f t="shared" si="2"/>
        <v>2.0308692120227456E-2</v>
      </c>
      <c r="E37" s="24">
        <v>817</v>
      </c>
      <c r="F37" s="25">
        <v>12</v>
      </c>
      <c r="G37" s="26">
        <f t="shared" si="3"/>
        <v>1.4687882496940025E-2</v>
      </c>
      <c r="H37" s="29"/>
    </row>
    <row r="38" spans="1:8" ht="15.75" thickBot="1" x14ac:dyDescent="0.3">
      <c r="A38" s="31">
        <v>43227</v>
      </c>
      <c r="B38" s="24">
        <v>6603</v>
      </c>
      <c r="C38" s="25">
        <v>165</v>
      </c>
      <c r="D38" s="26">
        <f t="shared" si="2"/>
        <v>2.4988641526578828E-2</v>
      </c>
      <c r="E38" s="24">
        <v>1013</v>
      </c>
      <c r="F38" s="25">
        <v>7</v>
      </c>
      <c r="G38" s="26">
        <f t="shared" si="3"/>
        <v>6.9101678183613032E-3</v>
      </c>
      <c r="H38" s="29"/>
    </row>
    <row r="39" spans="1:8" ht="15.75" thickBot="1" x14ac:dyDescent="0.3">
      <c r="A39" s="23">
        <v>43228</v>
      </c>
      <c r="B39" s="24">
        <v>6853</v>
      </c>
      <c r="C39" s="25">
        <v>167</v>
      </c>
      <c r="D39" s="26">
        <f t="shared" si="2"/>
        <v>2.4368889537428863E-2</v>
      </c>
      <c r="E39" s="27">
        <v>1049</v>
      </c>
      <c r="F39" s="28">
        <v>12</v>
      </c>
      <c r="G39" s="26">
        <f t="shared" si="3"/>
        <v>1.1439466158245948E-2</v>
      </c>
      <c r="H39" s="29"/>
    </row>
    <row r="40" spans="1:8" ht="15.75" thickBot="1" x14ac:dyDescent="0.3">
      <c r="A40" s="31">
        <v>43229</v>
      </c>
      <c r="B40" s="24">
        <v>6681</v>
      </c>
      <c r="C40" s="25">
        <v>179</v>
      </c>
      <c r="D40" s="26">
        <f t="shared" si="2"/>
        <v>2.6792396347852118E-2</v>
      </c>
      <c r="E40" s="27">
        <v>1047</v>
      </c>
      <c r="F40" s="28">
        <v>11</v>
      </c>
      <c r="G40" s="26">
        <f t="shared" si="3"/>
        <v>1.0506208213944603E-2</v>
      </c>
      <c r="H40" s="29"/>
    </row>
    <row r="41" spans="1:8" ht="15.75" thickBot="1" x14ac:dyDescent="0.3">
      <c r="A41" s="23">
        <v>43230</v>
      </c>
      <c r="B41" s="24">
        <v>6778</v>
      </c>
      <c r="C41" s="25">
        <v>140</v>
      </c>
      <c r="D41" s="26">
        <f t="shared" si="2"/>
        <v>2.0655060489820007E-2</v>
      </c>
      <c r="E41" s="27">
        <v>1114</v>
      </c>
      <c r="F41" s="28">
        <v>5</v>
      </c>
      <c r="G41" s="26">
        <f t="shared" si="3"/>
        <v>4.4883303411131061E-3</v>
      </c>
      <c r="H41" s="29"/>
    </row>
    <row r="42" spans="1:8" ht="15.75" thickBot="1" x14ac:dyDescent="0.3">
      <c r="A42" s="31">
        <v>43231</v>
      </c>
      <c r="B42" s="24">
        <v>6419</v>
      </c>
      <c r="C42" s="25">
        <v>162</v>
      </c>
      <c r="D42" s="26">
        <f t="shared" si="2"/>
        <v>2.5237575946409099E-2</v>
      </c>
      <c r="E42" s="24">
        <v>1049</v>
      </c>
      <c r="F42" s="25">
        <v>13</v>
      </c>
      <c r="G42" s="26">
        <f t="shared" si="3"/>
        <v>1.2392755004766444E-2</v>
      </c>
      <c r="H42" s="29"/>
    </row>
    <row r="43" spans="1:8" ht="15.75" thickBot="1" x14ac:dyDescent="0.3">
      <c r="A43" s="23">
        <v>43232</v>
      </c>
      <c r="B43" s="24">
        <v>6243</v>
      </c>
      <c r="C43" s="25">
        <v>153</v>
      </c>
      <c r="D43" s="26">
        <f t="shared" si="2"/>
        <v>2.45074483421432E-2</v>
      </c>
      <c r="E43" s="27">
        <v>972</v>
      </c>
      <c r="F43" s="28">
        <v>10</v>
      </c>
      <c r="G43" s="26">
        <f t="shared" si="3"/>
        <v>1.0288065843621399E-2</v>
      </c>
      <c r="H43" s="29"/>
    </row>
    <row r="44" spans="1:8" ht="15.75" thickBot="1" x14ac:dyDescent="0.3">
      <c r="A44" s="31">
        <v>43233</v>
      </c>
      <c r="B44" s="24">
        <v>5393</v>
      </c>
      <c r="C44" s="25">
        <v>122</v>
      </c>
      <c r="D44" s="26">
        <f t="shared" si="2"/>
        <v>2.2621917300203968E-2</v>
      </c>
      <c r="E44" s="24">
        <v>774</v>
      </c>
      <c r="F44" s="25">
        <v>12</v>
      </c>
      <c r="G44" s="26">
        <f t="shared" si="3"/>
        <v>1.5503875968992248E-2</v>
      </c>
      <c r="H44" s="29"/>
    </row>
    <row r="45" spans="1:8" ht="15.75" thickBot="1" x14ac:dyDescent="0.3">
      <c r="A45" s="23">
        <v>43234</v>
      </c>
      <c r="B45" s="24">
        <v>6225</v>
      </c>
      <c r="C45" s="25">
        <v>139</v>
      </c>
      <c r="D45" s="26">
        <f t="shared" si="2"/>
        <v>2.2329317269076304E-2</v>
      </c>
      <c r="E45" s="24">
        <v>1710</v>
      </c>
      <c r="F45" s="25">
        <v>20</v>
      </c>
      <c r="G45" s="26">
        <f t="shared" si="3"/>
        <v>1.1695906432748537E-2</v>
      </c>
      <c r="H45" s="29"/>
    </row>
    <row r="46" spans="1:8" ht="15.75" thickBot="1" x14ac:dyDescent="0.3">
      <c r="A46" s="31">
        <v>43235</v>
      </c>
      <c r="B46" s="24">
        <v>6529</v>
      </c>
      <c r="C46" s="25">
        <v>157</v>
      </c>
      <c r="D46" s="26">
        <f t="shared" si="2"/>
        <v>2.4046561494869046E-2</v>
      </c>
      <c r="E46" s="27">
        <v>2785</v>
      </c>
      <c r="F46" s="28">
        <v>32</v>
      </c>
      <c r="G46" s="26">
        <f t="shared" si="3"/>
        <v>1.1490125673249552E-2</v>
      </c>
      <c r="H46" s="29"/>
    </row>
    <row r="47" spans="1:8" ht="15.75" thickBot="1" x14ac:dyDescent="0.3">
      <c r="A47" s="31">
        <v>43236</v>
      </c>
      <c r="B47" s="24">
        <v>6397</v>
      </c>
      <c r="C47" s="25">
        <v>168</v>
      </c>
      <c r="D47" s="26">
        <f t="shared" si="2"/>
        <v>2.62623104580272E-2</v>
      </c>
      <c r="E47" s="27">
        <v>2677</v>
      </c>
      <c r="F47" s="28">
        <v>31</v>
      </c>
      <c r="G47" s="26">
        <f t="shared" si="3"/>
        <v>1.1580127007844603E-2</v>
      </c>
      <c r="H47" s="29"/>
    </row>
    <row r="48" spans="1:8" ht="15.75" thickBot="1" x14ac:dyDescent="0.3">
      <c r="A48" s="31">
        <v>43237</v>
      </c>
      <c r="B48" s="24">
        <v>6722</v>
      </c>
      <c r="C48" s="25">
        <v>156</v>
      </c>
      <c r="D48" s="26">
        <f t="shared" si="2"/>
        <v>2.3207378756322523E-2</v>
      </c>
      <c r="E48" s="27">
        <v>2881</v>
      </c>
      <c r="F48" s="28">
        <v>40</v>
      </c>
      <c r="G48" s="26">
        <f t="shared" si="3"/>
        <v>1.3884068031933356E-2</v>
      </c>
      <c r="H48" s="29"/>
    </row>
    <row r="49" spans="1:8" ht="15.75" thickBot="1" x14ac:dyDescent="0.3">
      <c r="A49" s="23">
        <v>43238</v>
      </c>
      <c r="B49" s="24">
        <v>6749</v>
      </c>
      <c r="C49" s="25">
        <v>190</v>
      </c>
      <c r="D49" s="26">
        <f t="shared" si="2"/>
        <v>2.8152318862053636E-2</v>
      </c>
      <c r="E49" s="24">
        <v>2763</v>
      </c>
      <c r="F49" s="25">
        <v>34</v>
      </c>
      <c r="G49" s="26">
        <f t="shared" si="3"/>
        <v>1.2305465074194716E-2</v>
      </c>
      <c r="H49" s="29"/>
    </row>
    <row r="50" spans="1:8" ht="15.75" thickBot="1" x14ac:dyDescent="0.3">
      <c r="A50" s="31">
        <v>43239</v>
      </c>
      <c r="B50" s="24">
        <v>6710</v>
      </c>
      <c r="C50" s="25">
        <v>181</v>
      </c>
      <c r="D50" s="26">
        <f t="shared" si="2"/>
        <v>2.6974664679582712E-2</v>
      </c>
      <c r="E50" s="27">
        <v>2656</v>
      </c>
      <c r="F50" s="28">
        <v>28</v>
      </c>
      <c r="G50" s="26">
        <f t="shared" si="3"/>
        <v>1.0542168674698794E-2</v>
      </c>
      <c r="H50" s="29"/>
    </row>
    <row r="51" spans="1:8" ht="15.75" thickBot="1" x14ac:dyDescent="0.3">
      <c r="A51" s="23">
        <v>43240</v>
      </c>
      <c r="B51" s="24">
        <v>5711</v>
      </c>
      <c r="C51" s="25">
        <v>117</v>
      </c>
      <c r="D51" s="26">
        <f t="shared" si="2"/>
        <v>2.0486779898441602E-2</v>
      </c>
      <c r="E51" s="27">
        <v>2136</v>
      </c>
      <c r="F51" s="28">
        <v>29</v>
      </c>
      <c r="G51" s="26">
        <f t="shared" si="3"/>
        <v>1.3576779026217229E-2</v>
      </c>
      <c r="H51" s="29"/>
    </row>
    <row r="52" spans="1:8" ht="15.75" thickBot="1" x14ac:dyDescent="0.3">
      <c r="A52" s="23">
        <v>43241</v>
      </c>
      <c r="B52" s="24">
        <v>6529</v>
      </c>
      <c r="C52" s="25">
        <v>140</v>
      </c>
      <c r="D52" s="26">
        <f t="shared" si="2"/>
        <v>2.1442793689692142E-2</v>
      </c>
      <c r="E52" s="27">
        <v>2264</v>
      </c>
      <c r="F52" s="28">
        <v>31</v>
      </c>
      <c r="G52" s="26">
        <f t="shared" si="3"/>
        <v>1.3692579505300354E-2</v>
      </c>
      <c r="H52" s="29"/>
    </row>
    <row r="53" spans="1:8" ht="15.75" thickBot="1" x14ac:dyDescent="0.3">
      <c r="A53" s="23">
        <v>43242</v>
      </c>
      <c r="B53" s="24">
        <v>6619</v>
      </c>
      <c r="C53" s="25">
        <v>146</v>
      </c>
      <c r="D53" s="26">
        <f t="shared" si="2"/>
        <v>2.2057712645414715E-2</v>
      </c>
      <c r="E53" s="27">
        <v>3733</v>
      </c>
      <c r="F53" s="28">
        <v>59</v>
      </c>
      <c r="G53" s="26">
        <f t="shared" si="3"/>
        <v>1.5804982587731047E-2</v>
      </c>
      <c r="H53" s="29"/>
    </row>
    <row r="54" spans="1:8" ht="15.75" thickBot="1" x14ac:dyDescent="0.3">
      <c r="A54" s="23">
        <v>43243</v>
      </c>
      <c r="B54" s="24">
        <v>6847</v>
      </c>
      <c r="C54" s="25">
        <v>162</v>
      </c>
      <c r="D54" s="26">
        <f t="shared" si="2"/>
        <v>2.3659997079012705E-2</v>
      </c>
      <c r="E54" s="27">
        <v>4866</v>
      </c>
      <c r="F54" s="28">
        <v>79</v>
      </c>
      <c r="G54" s="26">
        <f t="shared" si="3"/>
        <v>1.6235100698725854E-2</v>
      </c>
      <c r="H54" s="29"/>
    </row>
    <row r="55" spans="1:8" ht="15.75" thickBot="1" x14ac:dyDescent="0.3">
      <c r="A55" s="23">
        <v>43244</v>
      </c>
      <c r="B55" s="24">
        <v>6933</v>
      </c>
      <c r="C55" s="25">
        <v>140</v>
      </c>
      <c r="D55" s="26">
        <f t="shared" si="2"/>
        <v>2.0193278523005915E-2</v>
      </c>
      <c r="E55" s="27">
        <v>5101</v>
      </c>
      <c r="F55" s="28">
        <v>85</v>
      </c>
      <c r="G55" s="26">
        <f t="shared" si="3"/>
        <v>1.6663399333464026E-2</v>
      </c>
      <c r="H55" s="29"/>
    </row>
    <row r="56" spans="1:8" ht="15.75" thickBot="1" x14ac:dyDescent="0.3">
      <c r="A56" s="23">
        <v>43245</v>
      </c>
      <c r="B56" s="24">
        <v>7012</v>
      </c>
      <c r="C56" s="25">
        <v>192</v>
      </c>
      <c r="D56" s="26">
        <f t="shared" si="2"/>
        <v>2.7381631488876214E-2</v>
      </c>
      <c r="E56" s="27">
        <v>5294</v>
      </c>
      <c r="F56" s="28">
        <v>72</v>
      </c>
      <c r="G56" s="26">
        <f t="shared" si="3"/>
        <v>1.360030222893842E-2</v>
      </c>
      <c r="H56" s="29"/>
    </row>
    <row r="57" spans="1:8" ht="15.75" thickBot="1" x14ac:dyDescent="0.3">
      <c r="A57" s="23">
        <v>43246</v>
      </c>
      <c r="B57" s="24">
        <v>6893</v>
      </c>
      <c r="C57" s="25">
        <v>178</v>
      </c>
      <c r="D57" s="26">
        <f t="shared" si="2"/>
        <v>2.5823298998984476E-2</v>
      </c>
      <c r="E57" s="27">
        <v>4963</v>
      </c>
      <c r="F57" s="28">
        <v>80</v>
      </c>
      <c r="G57" s="26">
        <f t="shared" si="3"/>
        <v>1.6119282691920211E-2</v>
      </c>
      <c r="H57" s="29"/>
    </row>
    <row r="58" spans="1:8" ht="15.75" thickBot="1" x14ac:dyDescent="0.3">
      <c r="A58" s="23">
        <v>43247</v>
      </c>
      <c r="B58" s="24">
        <v>6784</v>
      </c>
      <c r="C58" s="25">
        <v>134</v>
      </c>
      <c r="D58" s="26">
        <f t="shared" si="2"/>
        <v>1.9752358490566037E-2</v>
      </c>
      <c r="E58" s="27">
        <v>4259</v>
      </c>
      <c r="F58" s="28">
        <v>53</v>
      </c>
      <c r="G58" s="26">
        <f t="shared" si="3"/>
        <v>1.2444235736088284E-2</v>
      </c>
      <c r="H58" s="29"/>
    </row>
    <row r="59" spans="1:8" ht="15.75" thickBot="1" x14ac:dyDescent="0.3">
      <c r="A59" s="23">
        <v>43248</v>
      </c>
      <c r="B59" s="24">
        <v>7265</v>
      </c>
      <c r="C59" s="25">
        <v>155</v>
      </c>
      <c r="D59" s="26">
        <f t="shared" si="2"/>
        <v>2.1335168616655197E-2</v>
      </c>
      <c r="E59" s="27">
        <v>4584</v>
      </c>
      <c r="F59" s="28">
        <v>70</v>
      </c>
      <c r="G59" s="26">
        <f t="shared" si="3"/>
        <v>1.5270506108202443E-2</v>
      </c>
      <c r="H59" s="29"/>
    </row>
    <row r="60" spans="1:8" ht="15.75" thickBot="1" x14ac:dyDescent="0.3">
      <c r="A60" s="23">
        <v>43249</v>
      </c>
      <c r="B60" s="24">
        <v>7766</v>
      </c>
      <c r="C60" s="25">
        <v>178</v>
      </c>
      <c r="D60" s="26">
        <f t="shared" si="2"/>
        <v>2.2920422353850115E-2</v>
      </c>
      <c r="E60" s="27">
        <v>4629</v>
      </c>
      <c r="F60" s="28">
        <v>66</v>
      </c>
      <c r="G60" s="26">
        <f t="shared" si="3"/>
        <v>1.4257939079714841E-2</v>
      </c>
      <c r="H60" s="29"/>
    </row>
    <row r="61" spans="1:8" ht="15.75" thickBot="1" x14ac:dyDescent="0.3">
      <c r="A61" s="23">
        <v>43250</v>
      </c>
      <c r="B61" s="24">
        <v>7708</v>
      </c>
      <c r="C61" s="25">
        <v>155</v>
      </c>
      <c r="D61" s="26">
        <f t="shared" si="2"/>
        <v>2.0108977685521535E-2</v>
      </c>
      <c r="E61" s="27">
        <v>4778</v>
      </c>
      <c r="F61" s="28">
        <v>68</v>
      </c>
      <c r="G61" s="26">
        <f t="shared" si="3"/>
        <v>1.4231896190874843E-2</v>
      </c>
      <c r="H61" s="29"/>
    </row>
    <row r="62" spans="1:8" ht="15.75" thickBot="1" x14ac:dyDescent="0.3">
      <c r="A62" s="23">
        <v>43251</v>
      </c>
      <c r="B62" s="24">
        <v>7765</v>
      </c>
      <c r="C62" s="25">
        <v>204</v>
      </c>
      <c r="D62" s="26">
        <f t="shared" si="2"/>
        <v>2.6271732131358659E-2</v>
      </c>
      <c r="E62" s="27">
        <v>5501</v>
      </c>
      <c r="F62" s="28">
        <v>79</v>
      </c>
      <c r="G62" s="26">
        <f t="shared" si="3"/>
        <v>1.4361025268133067E-2</v>
      </c>
      <c r="H62" s="29"/>
    </row>
    <row r="63" spans="1:8" ht="15.75" thickBot="1" x14ac:dyDescent="0.3">
      <c r="A63" s="23">
        <v>43252</v>
      </c>
      <c r="B63" s="24">
        <v>7186</v>
      </c>
      <c r="C63" s="25">
        <v>217</v>
      </c>
      <c r="D63" s="26">
        <f t="shared" si="2"/>
        <v>3.0197606456999721E-2</v>
      </c>
      <c r="E63" s="27">
        <v>6476</v>
      </c>
      <c r="F63" s="28">
        <v>97</v>
      </c>
      <c r="G63" s="26">
        <f t="shared" si="3"/>
        <v>1.4978381717109327E-2</v>
      </c>
      <c r="H63" s="29"/>
    </row>
    <row r="64" spans="1:8" ht="15.75" thickBot="1" x14ac:dyDescent="0.3">
      <c r="A64" s="23">
        <v>43253</v>
      </c>
      <c r="B64" s="24">
        <v>7964</v>
      </c>
      <c r="C64" s="25">
        <v>179</v>
      </c>
      <c r="D64" s="26">
        <f t="shared" si="2"/>
        <v>2.2476142641888498E-2</v>
      </c>
      <c r="E64" s="27">
        <v>6799</v>
      </c>
      <c r="F64" s="28">
        <v>92</v>
      </c>
      <c r="G64" s="26">
        <f t="shared" si="3"/>
        <v>1.3531401676717165E-2</v>
      </c>
      <c r="H64" s="29"/>
    </row>
    <row r="65" spans="1:12" ht="15.75" thickBot="1" x14ac:dyDescent="0.3">
      <c r="A65" s="23">
        <v>43254</v>
      </c>
      <c r="B65" s="24">
        <v>7792</v>
      </c>
      <c r="C65" s="25">
        <v>202</v>
      </c>
      <c r="D65" s="26">
        <f t="shared" si="2"/>
        <v>2.5924024640657083E-2</v>
      </c>
      <c r="E65" s="27">
        <v>6317</v>
      </c>
      <c r="F65" s="28">
        <v>60</v>
      </c>
      <c r="G65" s="26">
        <f t="shared" si="3"/>
        <v>9.4981795155928452E-3</v>
      </c>
      <c r="H65" s="29"/>
    </row>
    <row r="66" spans="1:12" ht="15.75" thickBot="1" x14ac:dyDescent="0.3">
      <c r="A66" s="23">
        <v>43255</v>
      </c>
      <c r="B66" s="24">
        <v>8365</v>
      </c>
      <c r="C66" s="25">
        <v>159</v>
      </c>
      <c r="D66" s="26">
        <f t="shared" ref="D66:D90" si="4">C66/B66</f>
        <v>1.9007770472205619E-2</v>
      </c>
      <c r="E66" s="27">
        <v>6941</v>
      </c>
      <c r="F66" s="28">
        <v>82</v>
      </c>
      <c r="G66" s="26">
        <f t="shared" ref="G66:G75" si="5">F66/E66</f>
        <v>1.1813859674398502E-2</v>
      </c>
      <c r="H66" s="29"/>
    </row>
    <row r="67" spans="1:12" ht="15.75" thickBot="1" x14ac:dyDescent="0.3">
      <c r="A67" s="23">
        <v>43256</v>
      </c>
      <c r="B67" s="24">
        <v>8663</v>
      </c>
      <c r="C67" s="25">
        <v>191</v>
      </c>
      <c r="D67" s="26">
        <f t="shared" si="4"/>
        <v>2.2047789449382432E-2</v>
      </c>
      <c r="E67" s="27">
        <v>7686</v>
      </c>
      <c r="F67" s="28">
        <v>99</v>
      </c>
      <c r="G67" s="26">
        <f t="shared" si="5"/>
        <v>1.288056206088993E-2</v>
      </c>
      <c r="H67" s="29"/>
    </row>
    <row r="68" spans="1:12" ht="15.75" thickBot="1" x14ac:dyDescent="0.3">
      <c r="A68" s="23">
        <v>43257</v>
      </c>
      <c r="B68" s="24">
        <v>8189</v>
      </c>
      <c r="C68" s="25">
        <v>210</v>
      </c>
      <c r="D68" s="26">
        <f t="shared" si="4"/>
        <v>2.5644156795701551E-2</v>
      </c>
      <c r="E68" s="27">
        <v>8254</v>
      </c>
      <c r="F68" s="28">
        <v>103</v>
      </c>
      <c r="G68" s="26">
        <f t="shared" si="5"/>
        <v>1.2478798158468621E-2</v>
      </c>
      <c r="H68" s="29"/>
    </row>
    <row r="69" spans="1:12" ht="15.75" thickBot="1" x14ac:dyDescent="0.3">
      <c r="A69" s="23">
        <v>43258</v>
      </c>
      <c r="B69" s="24">
        <v>7774</v>
      </c>
      <c r="C69" s="25">
        <v>218</v>
      </c>
      <c r="D69" s="26">
        <f t="shared" si="4"/>
        <v>2.8042191921790582E-2</v>
      </c>
      <c r="E69" s="27">
        <v>8110</v>
      </c>
      <c r="F69" s="28">
        <v>91</v>
      </c>
      <c r="G69" s="26">
        <f t="shared" si="5"/>
        <v>1.1220715166461158E-2</v>
      </c>
      <c r="H69" s="29"/>
    </row>
    <row r="70" spans="1:12" ht="15.75" thickBot="1" x14ac:dyDescent="0.3">
      <c r="A70" s="23">
        <v>43259</v>
      </c>
      <c r="B70" s="24">
        <v>7911</v>
      </c>
      <c r="C70" s="25">
        <v>192</v>
      </c>
      <c r="D70" s="26">
        <f t="shared" si="4"/>
        <v>2.4270003792188091E-2</v>
      </c>
      <c r="E70" s="27">
        <v>8666</v>
      </c>
      <c r="F70" s="28">
        <v>85</v>
      </c>
      <c r="G70" s="26">
        <f t="shared" si="5"/>
        <v>9.8084468036002768E-3</v>
      </c>
      <c r="H70" s="29"/>
    </row>
    <row r="71" spans="1:12" ht="15.75" thickBot="1" x14ac:dyDescent="0.3">
      <c r="A71" s="23">
        <v>43260</v>
      </c>
      <c r="B71" s="24">
        <v>8270</v>
      </c>
      <c r="C71" s="25">
        <v>228</v>
      </c>
      <c r="D71" s="26">
        <f t="shared" si="4"/>
        <v>2.7569528415961306E-2</v>
      </c>
      <c r="E71" s="27">
        <v>9127</v>
      </c>
      <c r="F71" s="28">
        <v>112</v>
      </c>
      <c r="G71" s="26">
        <f t="shared" si="5"/>
        <v>1.2271283006464337E-2</v>
      </c>
      <c r="H71" s="29"/>
    </row>
    <row r="72" spans="1:12" ht="15.75" thickBot="1" x14ac:dyDescent="0.3">
      <c r="A72" s="23">
        <v>43261</v>
      </c>
      <c r="B72" s="24">
        <v>8610</v>
      </c>
      <c r="C72" s="25">
        <v>209</v>
      </c>
      <c r="D72" s="26">
        <f t="shared" si="4"/>
        <v>2.4274099883855982E-2</v>
      </c>
      <c r="E72" s="27">
        <v>8084</v>
      </c>
      <c r="F72" s="28">
        <v>76</v>
      </c>
      <c r="G72" s="26">
        <f t="shared" si="5"/>
        <v>9.4012864918357249E-3</v>
      </c>
      <c r="H72" s="29"/>
    </row>
    <row r="73" spans="1:12" ht="15.75" thickBot="1" x14ac:dyDescent="0.3">
      <c r="A73" s="23">
        <v>43262</v>
      </c>
      <c r="B73" s="24">
        <v>9343</v>
      </c>
      <c r="C73" s="25">
        <v>216</v>
      </c>
      <c r="D73" s="26">
        <f t="shared" si="4"/>
        <v>2.3118912554853901E-2</v>
      </c>
      <c r="E73" s="27">
        <v>9140</v>
      </c>
      <c r="F73" s="28">
        <v>104</v>
      </c>
      <c r="G73" s="26">
        <f t="shared" si="5"/>
        <v>1.1378555798687089E-2</v>
      </c>
      <c r="H73" s="29" t="s">
        <v>48</v>
      </c>
    </row>
    <row r="74" spans="1:12" ht="15.75" thickBot="1" x14ac:dyDescent="0.3">
      <c r="A74" s="23">
        <v>43263</v>
      </c>
      <c r="B74" s="24">
        <v>9829</v>
      </c>
      <c r="C74" s="25">
        <v>250</v>
      </c>
      <c r="D74" s="26">
        <f t="shared" si="4"/>
        <v>2.5434937430053921E-2</v>
      </c>
      <c r="E74" s="27">
        <v>9426</v>
      </c>
      <c r="F74" s="28">
        <v>110</v>
      </c>
      <c r="G74" s="26">
        <f t="shared" si="5"/>
        <v>1.1669849352853808E-2</v>
      </c>
      <c r="H74" s="29"/>
    </row>
    <row r="75" spans="1:12" ht="15.75" thickBot="1" x14ac:dyDescent="0.3">
      <c r="A75" s="23">
        <v>43264</v>
      </c>
      <c r="B75" s="24">
        <v>9608</v>
      </c>
      <c r="C75" s="25">
        <v>267</v>
      </c>
      <c r="D75" s="26">
        <f t="shared" si="4"/>
        <v>2.7789342214820982E-2</v>
      </c>
      <c r="E75" s="27">
        <v>9568</v>
      </c>
      <c r="F75" s="28">
        <v>83</v>
      </c>
      <c r="G75" s="26">
        <f t="shared" si="5"/>
        <v>8.6747491638795981E-3</v>
      </c>
      <c r="H75" s="29"/>
    </row>
    <row r="76" spans="1:12" ht="15.75" thickBot="1" x14ac:dyDescent="0.3">
      <c r="A76" s="23">
        <v>43265</v>
      </c>
      <c r="B76" s="24">
        <v>9956</v>
      </c>
      <c r="C76" s="25">
        <v>252</v>
      </c>
      <c r="D76" s="26">
        <f t="shared" si="4"/>
        <v>2.5311370028123746E-2</v>
      </c>
      <c r="E76" s="27">
        <v>9177</v>
      </c>
      <c r="H76" s="29"/>
      <c r="K76" s="30">
        <v>21</v>
      </c>
      <c r="L76" s="26">
        <f t="shared" ref="L76:L83" si="6">K76/E76</f>
        <v>2.2883295194508009E-3</v>
      </c>
    </row>
    <row r="77" spans="1:12" ht="15.75" thickBot="1" x14ac:dyDescent="0.3">
      <c r="A77" s="23">
        <v>43266</v>
      </c>
      <c r="B77" s="24">
        <v>8725</v>
      </c>
      <c r="C77" s="25">
        <v>274</v>
      </c>
      <c r="D77" s="26">
        <f t="shared" si="4"/>
        <v>3.1404011461318049E-2</v>
      </c>
      <c r="E77" s="27">
        <v>9139</v>
      </c>
      <c r="H77" s="29"/>
      <c r="K77" s="30">
        <v>12</v>
      </c>
      <c r="L77" s="26">
        <f t="shared" si="6"/>
        <v>1.3130539446328921E-3</v>
      </c>
    </row>
    <row r="78" spans="1:12" ht="15.75" thickBot="1" x14ac:dyDescent="0.3">
      <c r="A78" s="23">
        <v>43267</v>
      </c>
      <c r="B78" s="24">
        <v>10300</v>
      </c>
      <c r="C78" s="25">
        <v>314</v>
      </c>
      <c r="D78" s="26">
        <f t="shared" si="4"/>
        <v>3.0485436893203884E-2</v>
      </c>
      <c r="E78" s="27">
        <v>11450</v>
      </c>
      <c r="H78" s="29"/>
      <c r="K78" s="30">
        <v>21</v>
      </c>
      <c r="L78" s="26">
        <f t="shared" si="6"/>
        <v>1.834061135371179E-3</v>
      </c>
    </row>
    <row r="79" spans="1:12" ht="15.75" thickBot="1" x14ac:dyDescent="0.3">
      <c r="A79" s="23">
        <v>43268</v>
      </c>
      <c r="B79" s="24">
        <v>7885</v>
      </c>
      <c r="C79" s="25">
        <v>229</v>
      </c>
      <c r="D79" s="26">
        <f t="shared" si="4"/>
        <v>2.9042485732403298E-2</v>
      </c>
      <c r="E79" s="27">
        <v>9414</v>
      </c>
      <c r="H79" s="29"/>
      <c r="K79" s="30">
        <v>13</v>
      </c>
      <c r="L79" s="26">
        <f t="shared" si="6"/>
        <v>1.3809220310176333E-3</v>
      </c>
    </row>
    <row r="80" spans="1:12" ht="15.75" thickBot="1" x14ac:dyDescent="0.3">
      <c r="A80" s="23">
        <v>43269</v>
      </c>
      <c r="B80" s="24">
        <v>6575</v>
      </c>
      <c r="C80" s="25">
        <v>174</v>
      </c>
      <c r="D80" s="26">
        <f t="shared" si="4"/>
        <v>2.6463878326996197E-2</v>
      </c>
      <c r="E80" s="27">
        <v>7042</v>
      </c>
      <c r="H80" s="29"/>
      <c r="K80" s="30">
        <v>13</v>
      </c>
      <c r="L80" s="26">
        <f t="shared" si="6"/>
        <v>1.8460664583925021E-3</v>
      </c>
    </row>
    <row r="81" spans="1:12" ht="15.75" thickBot="1" x14ac:dyDescent="0.3">
      <c r="A81" s="23">
        <v>43270</v>
      </c>
      <c r="B81" s="24">
        <v>7416</v>
      </c>
      <c r="C81" s="25">
        <v>168</v>
      </c>
      <c r="D81" s="26">
        <f t="shared" si="4"/>
        <v>2.2653721682847898E-2</v>
      </c>
      <c r="E81" s="27">
        <v>7637</v>
      </c>
      <c r="H81" s="29"/>
      <c r="K81" s="30">
        <v>6</v>
      </c>
      <c r="L81" s="26">
        <f t="shared" si="6"/>
        <v>7.8564881497970407E-4</v>
      </c>
    </row>
    <row r="82" spans="1:12" ht="15.75" thickBot="1" x14ac:dyDescent="0.3">
      <c r="A82" s="23">
        <v>43271</v>
      </c>
      <c r="B82" s="24">
        <v>7936</v>
      </c>
      <c r="C82" s="25">
        <v>183</v>
      </c>
      <c r="D82" s="26">
        <f t="shared" si="4"/>
        <v>2.3059475806451613E-2</v>
      </c>
      <c r="E82" s="27">
        <v>7430</v>
      </c>
      <c r="H82" s="29"/>
      <c r="K82" s="30">
        <v>5</v>
      </c>
      <c r="L82" s="26">
        <f t="shared" si="6"/>
        <v>6.7294751009421266E-4</v>
      </c>
    </row>
    <row r="83" spans="1:12" ht="15.75" thickBot="1" x14ac:dyDescent="0.3">
      <c r="A83" s="23">
        <v>43272</v>
      </c>
      <c r="B83" s="24">
        <v>8128</v>
      </c>
      <c r="C83" s="25">
        <v>214</v>
      </c>
      <c r="D83" s="26">
        <f t="shared" si="4"/>
        <v>2.6328740157480313E-2</v>
      </c>
      <c r="E83" s="27">
        <v>7646</v>
      </c>
      <c r="H83" s="29" t="s">
        <v>47</v>
      </c>
      <c r="K83" s="30">
        <v>36</v>
      </c>
      <c r="L83" s="26">
        <f t="shared" si="6"/>
        <v>4.7083442322783152E-3</v>
      </c>
    </row>
    <row r="84" spans="1:12" ht="15.75" thickBot="1" x14ac:dyDescent="0.3">
      <c r="A84" s="23">
        <v>43273</v>
      </c>
      <c r="B84" s="24">
        <v>7732</v>
      </c>
      <c r="C84" s="25">
        <v>232</v>
      </c>
      <c r="D84" s="26">
        <f t="shared" si="4"/>
        <v>3.0005173305742368E-2</v>
      </c>
      <c r="E84" s="27">
        <v>7846</v>
      </c>
      <c r="F84" s="28">
        <v>97</v>
      </c>
      <c r="G84" s="26">
        <f t="shared" ref="G84:G90" si="7">F84/E84</f>
        <v>1.236298750955901E-2</v>
      </c>
      <c r="H84" s="29"/>
    </row>
    <row r="85" spans="1:12" ht="15.75" thickBot="1" x14ac:dyDescent="0.3">
      <c r="A85" s="23">
        <v>43274</v>
      </c>
      <c r="B85" s="24">
        <v>8119</v>
      </c>
      <c r="C85" s="25">
        <v>207</v>
      </c>
      <c r="D85" s="26">
        <f t="shared" si="4"/>
        <v>2.5495750708215296E-2</v>
      </c>
      <c r="E85" s="27">
        <v>7468</v>
      </c>
      <c r="F85" s="28">
        <v>93</v>
      </c>
      <c r="G85" s="26">
        <f t="shared" si="7"/>
        <v>1.2453133369041242E-2</v>
      </c>
      <c r="H85" s="29"/>
    </row>
    <row r="86" spans="1:12" ht="15.75" thickBot="1" x14ac:dyDescent="0.3">
      <c r="A86" s="23">
        <v>43275</v>
      </c>
      <c r="B86" s="24">
        <v>8021</v>
      </c>
      <c r="C86" s="25">
        <v>214</v>
      </c>
      <c r="D86" s="26">
        <f t="shared" si="4"/>
        <v>2.667996509163446E-2</v>
      </c>
      <c r="E86" s="27">
        <v>6676</v>
      </c>
      <c r="F86" s="28">
        <v>86</v>
      </c>
      <c r="G86" s="26">
        <f t="shared" si="7"/>
        <v>1.2881965248651888E-2</v>
      </c>
      <c r="H86" s="29"/>
    </row>
    <row r="87" spans="1:12" ht="15.75" thickBot="1" x14ac:dyDescent="0.3">
      <c r="A87" s="23">
        <v>43276</v>
      </c>
      <c r="B87" s="24">
        <v>8474</v>
      </c>
      <c r="C87" s="25">
        <v>212</v>
      </c>
      <c r="D87" s="26">
        <f t="shared" si="4"/>
        <v>2.5017701203681849E-2</v>
      </c>
      <c r="E87" s="27">
        <v>7558</v>
      </c>
      <c r="F87" s="28">
        <v>91</v>
      </c>
      <c r="G87" s="26">
        <f t="shared" si="7"/>
        <v>1.2040222281026726E-2</v>
      </c>
      <c r="H87" s="29"/>
    </row>
    <row r="88" spans="1:12" ht="15.75" thickBot="1" x14ac:dyDescent="0.3">
      <c r="A88" s="23">
        <v>43277</v>
      </c>
      <c r="B88" s="24">
        <v>9177</v>
      </c>
      <c r="C88" s="25">
        <v>213</v>
      </c>
      <c r="D88" s="26">
        <f t="shared" si="4"/>
        <v>2.3210199411572409E-2</v>
      </c>
      <c r="E88" s="27">
        <v>7906</v>
      </c>
      <c r="F88" s="28">
        <v>110</v>
      </c>
      <c r="G88" s="26">
        <f t="shared" si="7"/>
        <v>1.3913483430306097E-2</v>
      </c>
      <c r="H88" s="29"/>
    </row>
    <row r="89" spans="1:12" ht="15.75" thickBot="1" x14ac:dyDescent="0.3">
      <c r="A89" s="23">
        <v>43278</v>
      </c>
      <c r="B89" s="24">
        <v>9377</v>
      </c>
      <c r="C89" s="25">
        <v>265</v>
      </c>
      <c r="D89" s="26">
        <f t="shared" si="4"/>
        <v>2.8260637730617467E-2</v>
      </c>
      <c r="E89" s="27">
        <v>7913</v>
      </c>
      <c r="F89" s="28">
        <v>105</v>
      </c>
      <c r="G89" s="26">
        <f t="shared" si="7"/>
        <v>1.3269303677492733E-2</v>
      </c>
      <c r="H89" s="29"/>
    </row>
    <row r="90" spans="1:12" ht="15.75" thickBot="1" x14ac:dyDescent="0.3">
      <c r="A90" s="23">
        <v>43279</v>
      </c>
      <c r="B90" s="24">
        <v>9942</v>
      </c>
      <c r="C90" s="25">
        <v>268</v>
      </c>
      <c r="D90" s="26">
        <f t="shared" si="4"/>
        <v>2.6956346811506739E-2</v>
      </c>
      <c r="E90" s="27">
        <v>7927</v>
      </c>
      <c r="F90" s="28">
        <v>121</v>
      </c>
      <c r="G90" s="26">
        <f t="shared" si="7"/>
        <v>1.5264286615365207E-2</v>
      </c>
      <c r="H90" s="29"/>
    </row>
  </sheetData>
  <sortState ref="A2:H90">
    <sortCondition ref="A2"/>
  </sortState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sqref="A1:D62"/>
    </sheetView>
  </sheetViews>
  <sheetFormatPr defaultRowHeight="14.25" x14ac:dyDescent="0.2"/>
  <cols>
    <col min="1" max="1" width="12.125" customWidth="1"/>
  </cols>
  <sheetData>
    <row r="1" spans="1:4" x14ac:dyDescent="0.2">
      <c r="A1" t="s">
        <v>1915</v>
      </c>
      <c r="B1" t="s">
        <v>1916</v>
      </c>
      <c r="C1" t="s">
        <v>1918</v>
      </c>
      <c r="D1" t="s">
        <v>1917</v>
      </c>
    </row>
    <row r="2" spans="1:4" x14ac:dyDescent="0.2">
      <c r="A2" s="1">
        <v>43191</v>
      </c>
      <c r="B2">
        <v>4220</v>
      </c>
      <c r="C2">
        <v>938</v>
      </c>
      <c r="D2">
        <v>197</v>
      </c>
    </row>
    <row r="3" spans="1:4" x14ac:dyDescent="0.2">
      <c r="A3" s="1">
        <v>43192</v>
      </c>
      <c r="B3">
        <v>4438</v>
      </c>
      <c r="C3">
        <v>1089</v>
      </c>
      <c r="D3">
        <v>203</v>
      </c>
    </row>
    <row r="4" spans="1:4" x14ac:dyDescent="0.2">
      <c r="A4" s="1">
        <v>43193</v>
      </c>
      <c r="B4">
        <v>4821</v>
      </c>
      <c r="C4">
        <v>1151</v>
      </c>
      <c r="D4">
        <v>250</v>
      </c>
    </row>
    <row r="5" spans="1:4" x14ac:dyDescent="0.2">
      <c r="A5" s="1">
        <v>43194</v>
      </c>
      <c r="B5">
        <v>4681</v>
      </c>
      <c r="C5">
        <v>1220</v>
      </c>
      <c r="D5">
        <v>286</v>
      </c>
    </row>
    <row r="6" spans="1:4" x14ac:dyDescent="0.2">
      <c r="A6" s="1">
        <v>43195</v>
      </c>
      <c r="B6">
        <v>3459</v>
      </c>
      <c r="C6">
        <v>1191</v>
      </c>
      <c r="D6">
        <v>278</v>
      </c>
    </row>
    <row r="7" spans="1:4" x14ac:dyDescent="0.2">
      <c r="A7" s="1">
        <v>43196</v>
      </c>
      <c r="B7">
        <v>2904</v>
      </c>
      <c r="C7">
        <v>925</v>
      </c>
      <c r="D7">
        <v>202</v>
      </c>
    </row>
    <row r="8" spans="1:4" x14ac:dyDescent="0.2">
      <c r="A8" s="1">
        <v>43197</v>
      </c>
      <c r="B8">
        <v>3251</v>
      </c>
      <c r="C8">
        <v>812</v>
      </c>
      <c r="D8">
        <v>170</v>
      </c>
    </row>
    <row r="9" spans="1:4" x14ac:dyDescent="0.2">
      <c r="A9" s="1">
        <v>43198</v>
      </c>
      <c r="B9">
        <v>3818</v>
      </c>
      <c r="C9">
        <v>992</v>
      </c>
      <c r="D9">
        <v>169</v>
      </c>
    </row>
    <row r="10" spans="1:4" x14ac:dyDescent="0.2">
      <c r="A10" s="1">
        <v>43199</v>
      </c>
      <c r="B10">
        <v>4075</v>
      </c>
      <c r="C10">
        <v>1273</v>
      </c>
      <c r="D10">
        <v>199</v>
      </c>
    </row>
    <row r="11" spans="1:4" x14ac:dyDescent="0.2">
      <c r="A11" s="1">
        <v>43200</v>
      </c>
      <c r="B11">
        <v>4041</v>
      </c>
      <c r="C11">
        <v>1320</v>
      </c>
      <c r="D11">
        <v>206</v>
      </c>
    </row>
    <row r="12" spans="1:4" x14ac:dyDescent="0.2">
      <c r="A12" s="1">
        <v>43201</v>
      </c>
      <c r="B12">
        <v>3901</v>
      </c>
      <c r="C12">
        <v>1325</v>
      </c>
      <c r="D12">
        <v>216</v>
      </c>
    </row>
    <row r="13" spans="1:4" x14ac:dyDescent="0.2">
      <c r="A13" s="1">
        <v>43202</v>
      </c>
      <c r="B13">
        <v>3985</v>
      </c>
      <c r="C13">
        <v>1130</v>
      </c>
      <c r="D13">
        <v>186</v>
      </c>
    </row>
    <row r="14" spans="1:4" x14ac:dyDescent="0.2">
      <c r="A14" s="1">
        <v>43203</v>
      </c>
      <c r="B14">
        <v>3801</v>
      </c>
      <c r="C14">
        <v>1208</v>
      </c>
      <c r="D14">
        <v>178</v>
      </c>
    </row>
    <row r="15" spans="1:4" x14ac:dyDescent="0.2">
      <c r="A15" s="1">
        <v>43204</v>
      </c>
      <c r="B15">
        <v>3460</v>
      </c>
      <c r="C15">
        <v>1220</v>
      </c>
      <c r="D15">
        <v>188</v>
      </c>
    </row>
    <row r="16" spans="1:4" x14ac:dyDescent="0.2">
      <c r="A16" s="1">
        <v>43205</v>
      </c>
      <c r="B16">
        <v>3923</v>
      </c>
      <c r="C16">
        <v>1108</v>
      </c>
      <c r="D16">
        <v>192</v>
      </c>
    </row>
    <row r="17" spans="1:4" x14ac:dyDescent="0.2">
      <c r="A17" s="1">
        <v>43206</v>
      </c>
      <c r="B17">
        <v>4370</v>
      </c>
      <c r="C17">
        <v>1478</v>
      </c>
      <c r="D17">
        <v>229</v>
      </c>
    </row>
    <row r="18" spans="1:4" x14ac:dyDescent="0.2">
      <c r="A18" s="1">
        <v>43207</v>
      </c>
      <c r="B18">
        <v>4545</v>
      </c>
      <c r="C18">
        <v>1641</v>
      </c>
      <c r="D18">
        <v>261</v>
      </c>
    </row>
    <row r="19" spans="1:4" x14ac:dyDescent="0.2">
      <c r="A19" s="1">
        <v>43208</v>
      </c>
      <c r="B19">
        <v>4757</v>
      </c>
      <c r="C19">
        <v>1748</v>
      </c>
      <c r="D19">
        <v>293</v>
      </c>
    </row>
    <row r="20" spans="1:4" x14ac:dyDescent="0.2">
      <c r="A20" s="1">
        <v>43209</v>
      </c>
      <c r="B20">
        <v>4671</v>
      </c>
      <c r="C20">
        <v>1902</v>
      </c>
      <c r="D20">
        <v>298</v>
      </c>
    </row>
    <row r="21" spans="1:4" x14ac:dyDescent="0.2">
      <c r="A21" s="1">
        <v>43210</v>
      </c>
      <c r="B21">
        <v>4336</v>
      </c>
      <c r="C21">
        <v>1789</v>
      </c>
      <c r="D21">
        <v>300</v>
      </c>
    </row>
    <row r="22" spans="1:4" x14ac:dyDescent="0.2">
      <c r="A22" s="1">
        <v>43211</v>
      </c>
      <c r="B22">
        <v>3669</v>
      </c>
      <c r="C22">
        <v>1362</v>
      </c>
      <c r="D22">
        <v>241</v>
      </c>
    </row>
    <row r="23" spans="1:4" x14ac:dyDescent="0.2">
      <c r="A23" s="1">
        <v>43212</v>
      </c>
      <c r="B23">
        <v>4088</v>
      </c>
      <c r="C23">
        <v>1072</v>
      </c>
      <c r="D23">
        <v>199</v>
      </c>
    </row>
    <row r="24" spans="1:4" x14ac:dyDescent="0.2">
      <c r="A24" s="1">
        <v>43213</v>
      </c>
      <c r="B24">
        <v>4693</v>
      </c>
      <c r="C24">
        <v>1370</v>
      </c>
      <c r="D24">
        <v>233</v>
      </c>
    </row>
    <row r="25" spans="1:4" x14ac:dyDescent="0.2">
      <c r="A25" s="1">
        <v>43214</v>
      </c>
      <c r="B25">
        <v>4690</v>
      </c>
      <c r="C25">
        <v>1571</v>
      </c>
      <c r="D25">
        <v>227</v>
      </c>
    </row>
    <row r="26" spans="1:4" x14ac:dyDescent="0.2">
      <c r="A26" s="1">
        <v>43215</v>
      </c>
      <c r="B26">
        <v>4593</v>
      </c>
      <c r="C26">
        <v>1629</v>
      </c>
      <c r="D26">
        <v>281</v>
      </c>
    </row>
    <row r="27" spans="1:4" x14ac:dyDescent="0.2">
      <c r="A27" s="1">
        <v>43216</v>
      </c>
      <c r="B27">
        <v>4663</v>
      </c>
      <c r="C27">
        <v>1426</v>
      </c>
      <c r="D27">
        <v>257</v>
      </c>
    </row>
    <row r="28" spans="1:4" x14ac:dyDescent="0.2">
      <c r="A28" s="1">
        <v>43217</v>
      </c>
      <c r="B28">
        <v>5230</v>
      </c>
      <c r="C28">
        <v>1373</v>
      </c>
      <c r="D28">
        <v>284</v>
      </c>
    </row>
    <row r="29" spans="1:4" x14ac:dyDescent="0.2">
      <c r="A29" s="1">
        <v>43218</v>
      </c>
      <c r="B29">
        <v>5438</v>
      </c>
      <c r="C29">
        <v>1487</v>
      </c>
      <c r="D29">
        <v>305</v>
      </c>
    </row>
    <row r="30" spans="1:4" x14ac:dyDescent="0.2">
      <c r="A30" s="1">
        <v>43219</v>
      </c>
      <c r="B30">
        <v>4173</v>
      </c>
      <c r="C30">
        <v>2132</v>
      </c>
      <c r="D30">
        <v>355</v>
      </c>
    </row>
    <row r="31" spans="1:4" x14ac:dyDescent="0.2">
      <c r="A31" s="1">
        <v>43220</v>
      </c>
      <c r="B31">
        <v>3158</v>
      </c>
      <c r="C31">
        <v>1421</v>
      </c>
      <c r="D31">
        <v>264</v>
      </c>
    </row>
    <row r="32" spans="1:4" x14ac:dyDescent="0.2">
      <c r="A32" s="1">
        <v>43221</v>
      </c>
      <c r="B32">
        <v>3573</v>
      </c>
      <c r="C32">
        <v>867</v>
      </c>
      <c r="D32">
        <v>158</v>
      </c>
    </row>
    <row r="33" spans="1:4" x14ac:dyDescent="0.2">
      <c r="A33" s="1">
        <v>43222</v>
      </c>
      <c r="B33">
        <v>3882</v>
      </c>
      <c r="C33">
        <v>1186</v>
      </c>
      <c r="D33">
        <v>168</v>
      </c>
    </row>
    <row r="34" spans="1:4" x14ac:dyDescent="0.2">
      <c r="A34" s="1">
        <v>43223</v>
      </c>
      <c r="B34">
        <v>3837</v>
      </c>
      <c r="C34">
        <v>1345</v>
      </c>
      <c r="D34">
        <v>186</v>
      </c>
    </row>
    <row r="35" spans="1:4" x14ac:dyDescent="0.2">
      <c r="A35" s="1">
        <v>43224</v>
      </c>
      <c r="B35">
        <v>3446</v>
      </c>
      <c r="C35">
        <v>1097</v>
      </c>
      <c r="D35">
        <v>176</v>
      </c>
    </row>
    <row r="36" spans="1:4" x14ac:dyDescent="0.2">
      <c r="A36" s="1">
        <v>43225</v>
      </c>
      <c r="B36">
        <v>3015</v>
      </c>
      <c r="C36">
        <v>1042</v>
      </c>
      <c r="D36">
        <v>186</v>
      </c>
    </row>
    <row r="37" spans="1:4" x14ac:dyDescent="0.2">
      <c r="A37" s="1">
        <v>43226</v>
      </c>
      <c r="B37">
        <v>3255</v>
      </c>
      <c r="C37">
        <v>844</v>
      </c>
      <c r="D37">
        <v>137</v>
      </c>
    </row>
    <row r="38" spans="1:4" x14ac:dyDescent="0.2">
      <c r="A38" s="1">
        <v>43227</v>
      </c>
      <c r="B38">
        <v>3581</v>
      </c>
      <c r="C38">
        <v>1064</v>
      </c>
      <c r="D38">
        <v>172</v>
      </c>
    </row>
    <row r="39" spans="1:4" x14ac:dyDescent="0.2">
      <c r="A39" s="1">
        <v>43228</v>
      </c>
      <c r="B39">
        <v>3674</v>
      </c>
      <c r="C39">
        <v>1208</v>
      </c>
      <c r="D39">
        <v>179</v>
      </c>
    </row>
    <row r="40" spans="1:4" x14ac:dyDescent="0.2">
      <c r="A40" s="1">
        <v>43229</v>
      </c>
      <c r="B40">
        <v>3613</v>
      </c>
      <c r="C40">
        <v>1322</v>
      </c>
      <c r="D40">
        <v>190</v>
      </c>
    </row>
    <row r="41" spans="1:4" x14ac:dyDescent="0.2">
      <c r="A41" s="1">
        <v>43230</v>
      </c>
      <c r="B41">
        <v>3767</v>
      </c>
      <c r="C41">
        <v>1321</v>
      </c>
      <c r="D41">
        <v>145</v>
      </c>
    </row>
    <row r="42" spans="1:4" x14ac:dyDescent="0.2">
      <c r="A42" s="1">
        <v>43231</v>
      </c>
      <c r="B42">
        <v>3571</v>
      </c>
      <c r="C42">
        <v>1176</v>
      </c>
      <c r="D42">
        <v>175</v>
      </c>
    </row>
    <row r="43" spans="1:4" x14ac:dyDescent="0.2">
      <c r="A43" s="1">
        <v>43232</v>
      </c>
      <c r="B43">
        <v>2949</v>
      </c>
      <c r="C43">
        <v>983</v>
      </c>
      <c r="D43">
        <v>163</v>
      </c>
    </row>
    <row r="44" spans="1:4" x14ac:dyDescent="0.2">
      <c r="A44" s="1">
        <v>43233</v>
      </c>
      <c r="B44">
        <v>3370</v>
      </c>
      <c r="C44">
        <v>861</v>
      </c>
      <c r="D44">
        <v>134</v>
      </c>
    </row>
    <row r="45" spans="1:4" x14ac:dyDescent="0.2">
      <c r="A45" s="1">
        <v>43234</v>
      </c>
      <c r="B45">
        <v>3586</v>
      </c>
      <c r="C45">
        <v>1033</v>
      </c>
      <c r="D45">
        <v>159</v>
      </c>
    </row>
    <row r="46" spans="1:4" x14ac:dyDescent="0.2">
      <c r="A46" s="1">
        <v>43235</v>
      </c>
      <c r="B46">
        <v>3726</v>
      </c>
      <c r="C46">
        <v>1226</v>
      </c>
      <c r="D46">
        <v>189</v>
      </c>
    </row>
    <row r="47" spans="1:4" x14ac:dyDescent="0.2">
      <c r="A47" s="1">
        <v>43236</v>
      </c>
      <c r="B47">
        <v>3900</v>
      </c>
      <c r="C47">
        <v>1265</v>
      </c>
      <c r="D47">
        <v>199</v>
      </c>
    </row>
    <row r="48" spans="1:4" x14ac:dyDescent="0.2">
      <c r="A48" s="1">
        <v>43237</v>
      </c>
      <c r="B48">
        <v>3909</v>
      </c>
      <c r="C48">
        <v>1299</v>
      </c>
      <c r="D48">
        <v>196</v>
      </c>
    </row>
    <row r="49" spans="1:4" x14ac:dyDescent="0.2">
      <c r="A49" s="1">
        <v>43238</v>
      </c>
      <c r="B49">
        <v>3777</v>
      </c>
      <c r="C49">
        <v>1139</v>
      </c>
      <c r="D49">
        <v>224</v>
      </c>
    </row>
    <row r="50" spans="1:4" x14ac:dyDescent="0.2">
      <c r="A50" s="1">
        <v>43239</v>
      </c>
      <c r="B50">
        <v>3109</v>
      </c>
      <c r="C50">
        <v>1065</v>
      </c>
      <c r="D50">
        <v>209</v>
      </c>
    </row>
    <row r="51" spans="1:4" x14ac:dyDescent="0.2">
      <c r="A51" s="1">
        <v>43240</v>
      </c>
      <c r="B51">
        <v>3542</v>
      </c>
      <c r="C51">
        <v>852</v>
      </c>
      <c r="D51">
        <v>146</v>
      </c>
    </row>
    <row r="52" spans="1:4" x14ac:dyDescent="0.2">
      <c r="A52" s="1">
        <v>43241</v>
      </c>
      <c r="B52">
        <v>3872</v>
      </c>
      <c r="C52">
        <v>1120</v>
      </c>
      <c r="D52">
        <v>171</v>
      </c>
    </row>
    <row r="53" spans="1:4" x14ac:dyDescent="0.2">
      <c r="A53" s="1">
        <v>43242</v>
      </c>
      <c r="B53">
        <v>3877</v>
      </c>
      <c r="C53">
        <v>1224</v>
      </c>
      <c r="D53">
        <v>205</v>
      </c>
    </row>
    <row r="54" spans="1:4" x14ac:dyDescent="0.2">
      <c r="A54" s="1">
        <v>43243</v>
      </c>
      <c r="B54">
        <v>3890</v>
      </c>
      <c r="C54">
        <v>1455</v>
      </c>
      <c r="D54">
        <v>241</v>
      </c>
    </row>
    <row r="55" spans="1:4" x14ac:dyDescent="0.2">
      <c r="A55" s="1">
        <v>43244</v>
      </c>
      <c r="B55">
        <v>3754</v>
      </c>
      <c r="C55">
        <v>1408</v>
      </c>
      <c r="D55">
        <v>225</v>
      </c>
    </row>
    <row r="56" spans="1:4" x14ac:dyDescent="0.2">
      <c r="A56" s="1">
        <v>43245</v>
      </c>
      <c r="B56">
        <v>3682</v>
      </c>
      <c r="C56">
        <v>1358</v>
      </c>
      <c r="D56">
        <v>264</v>
      </c>
    </row>
    <row r="57" spans="1:4" x14ac:dyDescent="0.2">
      <c r="A57" s="1">
        <v>43246</v>
      </c>
      <c r="B57">
        <v>3254</v>
      </c>
      <c r="C57">
        <v>1185</v>
      </c>
      <c r="D57">
        <v>258</v>
      </c>
    </row>
    <row r="58" spans="1:4" x14ac:dyDescent="0.2">
      <c r="A58" s="1">
        <v>43247</v>
      </c>
      <c r="B58">
        <v>3587</v>
      </c>
      <c r="C58">
        <v>958</v>
      </c>
      <c r="D58">
        <v>187</v>
      </c>
    </row>
    <row r="59" spans="1:4" x14ac:dyDescent="0.2">
      <c r="A59" s="1">
        <v>43248</v>
      </c>
      <c r="B59">
        <v>3874</v>
      </c>
      <c r="C59">
        <v>1287</v>
      </c>
      <c r="D59">
        <v>225</v>
      </c>
    </row>
    <row r="60" spans="1:4" x14ac:dyDescent="0.2">
      <c r="A60" s="1">
        <v>43249</v>
      </c>
      <c r="B60">
        <v>4100</v>
      </c>
      <c r="C60">
        <v>1347</v>
      </c>
      <c r="D60">
        <v>244</v>
      </c>
    </row>
    <row r="61" spans="1:4" x14ac:dyDescent="0.2">
      <c r="A61" s="1">
        <v>43250</v>
      </c>
      <c r="B61">
        <v>4265</v>
      </c>
      <c r="C61">
        <v>1371</v>
      </c>
      <c r="D61">
        <v>223</v>
      </c>
    </row>
    <row r="62" spans="1:4" x14ac:dyDescent="0.2">
      <c r="A62" s="1">
        <v>43251</v>
      </c>
      <c r="B62">
        <v>4388</v>
      </c>
      <c r="C62">
        <v>1435</v>
      </c>
      <c r="D62">
        <v>283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workbookViewId="0">
      <selection activeCell="I18" sqref="I18"/>
    </sheetView>
  </sheetViews>
  <sheetFormatPr defaultRowHeight="14.25" x14ac:dyDescent="0.2"/>
  <cols>
    <col min="1" max="1" width="9.125" bestFit="1" customWidth="1"/>
    <col min="2" max="4" width="15.625" bestFit="1" customWidth="1"/>
    <col min="10" max="10" width="15.625" bestFit="1" customWidth="1"/>
    <col min="11" max="11" width="12.25" customWidth="1"/>
    <col min="12" max="12" width="9.75" bestFit="1" customWidth="1"/>
  </cols>
  <sheetData>
    <row r="3" spans="1:15" x14ac:dyDescent="0.2">
      <c r="A3" s="41" t="s">
        <v>1919</v>
      </c>
      <c r="B3" t="s">
        <v>1923</v>
      </c>
      <c r="C3" t="s">
        <v>1924</v>
      </c>
      <c r="D3" t="s">
        <v>1925</v>
      </c>
    </row>
    <row r="4" spans="1:15" x14ac:dyDescent="0.2">
      <c r="A4" s="42" t="s">
        <v>1921</v>
      </c>
      <c r="B4" s="43">
        <v>125852</v>
      </c>
      <c r="C4" s="43">
        <v>40303</v>
      </c>
      <c r="D4" s="43">
        <v>7147</v>
      </c>
    </row>
    <row r="5" spans="1:15" x14ac:dyDescent="0.2">
      <c r="A5" s="42" t="s">
        <v>1922</v>
      </c>
      <c r="B5" s="43">
        <v>113625</v>
      </c>
      <c r="C5" s="43">
        <v>36343</v>
      </c>
      <c r="D5" s="43">
        <v>6017</v>
      </c>
      <c r="J5" t="s">
        <v>1927</v>
      </c>
      <c r="K5" t="s">
        <v>1928</v>
      </c>
      <c r="L5" t="s">
        <v>1926</v>
      </c>
    </row>
    <row r="6" spans="1:15" x14ac:dyDescent="0.2">
      <c r="A6" s="42" t="s">
        <v>1920</v>
      </c>
      <c r="B6" s="43">
        <v>239477</v>
      </c>
      <c r="C6" s="43">
        <v>76646</v>
      </c>
      <c r="D6" s="43">
        <v>13164</v>
      </c>
      <c r="I6" t="s">
        <v>1921</v>
      </c>
      <c r="J6" s="44">
        <v>125852</v>
      </c>
      <c r="K6" s="44">
        <v>40303</v>
      </c>
      <c r="L6" s="44">
        <v>7147</v>
      </c>
    </row>
    <row r="7" spans="1:15" x14ac:dyDescent="0.2">
      <c r="J7" t="s">
        <v>1927</v>
      </c>
      <c r="K7" t="s">
        <v>1928</v>
      </c>
      <c r="L7" t="s">
        <v>1926</v>
      </c>
    </row>
    <row r="8" spans="1:15" x14ac:dyDescent="0.2">
      <c r="I8" t="s">
        <v>1922</v>
      </c>
      <c r="J8">
        <v>113625</v>
      </c>
      <c r="K8">
        <v>36343</v>
      </c>
      <c r="L8">
        <v>6017</v>
      </c>
      <c r="M8">
        <f>J8+K8+L8</f>
        <v>155985</v>
      </c>
      <c r="N8">
        <f>K8/M8</f>
        <v>0.2329903516363753</v>
      </c>
      <c r="O8">
        <f>L8/M8</f>
        <v>3.8574221880309005E-2</v>
      </c>
    </row>
  </sheetData>
  <phoneticPr fontId="18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8"/>
  <sheetViews>
    <sheetView showGridLines="0" topLeftCell="A4" workbookViewId="0">
      <selection activeCell="C6" sqref="C6"/>
    </sheetView>
  </sheetViews>
  <sheetFormatPr defaultRowHeight="14.25" x14ac:dyDescent="0.2"/>
  <cols>
    <col min="3" max="3" width="7.5" bestFit="1" customWidth="1"/>
    <col min="4" max="4" width="17.25" bestFit="1" customWidth="1"/>
    <col min="5" max="5" width="12.75" bestFit="1" customWidth="1"/>
    <col min="6" max="6" width="15.125" bestFit="1" customWidth="1"/>
    <col min="17" max="17" width="0" hidden="1" customWidth="1"/>
    <col min="18" max="18" width="16" customWidth="1"/>
  </cols>
  <sheetData>
    <row r="1" spans="1:18" x14ac:dyDescent="0.2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1890</v>
      </c>
    </row>
    <row r="2" spans="1:18" x14ac:dyDescent="0.2">
      <c r="A2" s="9">
        <v>28</v>
      </c>
      <c r="B2" s="9" t="s">
        <v>77</v>
      </c>
      <c r="C2" s="9">
        <v>134587</v>
      </c>
      <c r="D2" s="9">
        <v>69345</v>
      </c>
      <c r="E2" s="9">
        <v>37692755.579999998</v>
      </c>
      <c r="F2" s="32">
        <f t="shared" ref="F2:F65" si="0">E2/D2</f>
        <v>543.55404975124372</v>
      </c>
      <c r="H2" t="s">
        <v>1891</v>
      </c>
    </row>
    <row r="3" spans="1:18" x14ac:dyDescent="0.2">
      <c r="A3" s="9">
        <v>2</v>
      </c>
      <c r="B3" s="9" t="s">
        <v>55</v>
      </c>
      <c r="C3" s="9">
        <v>121103</v>
      </c>
      <c r="D3" s="9">
        <v>68186</v>
      </c>
      <c r="E3" s="9">
        <v>50695659.560000002</v>
      </c>
      <c r="F3" s="32">
        <f t="shared" si="0"/>
        <v>743.49073944798056</v>
      </c>
    </row>
    <row r="4" spans="1:18" x14ac:dyDescent="0.2">
      <c r="A4" s="9">
        <v>25</v>
      </c>
      <c r="B4" s="9" t="s">
        <v>74</v>
      </c>
      <c r="C4" s="9">
        <v>114525</v>
      </c>
      <c r="D4" s="9">
        <v>66026</v>
      </c>
      <c r="E4" s="9">
        <v>34872762.5</v>
      </c>
      <c r="F4" s="32">
        <f t="shared" si="0"/>
        <v>528.1671235573865</v>
      </c>
      <c r="P4" s="3" t="s">
        <v>1929</v>
      </c>
      <c r="Q4" s="3" t="s">
        <v>51</v>
      </c>
      <c r="R4" s="3" t="s">
        <v>1930</v>
      </c>
    </row>
    <row r="5" spans="1:18" x14ac:dyDescent="0.2">
      <c r="A5" s="9">
        <v>1</v>
      </c>
      <c r="B5" s="9" t="s">
        <v>54</v>
      </c>
      <c r="C5" s="9">
        <v>129909</v>
      </c>
      <c r="D5" s="9">
        <v>63255</v>
      </c>
      <c r="E5" s="9">
        <v>57383536.82</v>
      </c>
      <c r="F5" s="32">
        <f t="shared" si="0"/>
        <v>907.17788032566591</v>
      </c>
      <c r="P5" s="9" t="s">
        <v>77</v>
      </c>
      <c r="Q5" s="9">
        <v>134587</v>
      </c>
      <c r="R5" s="45">
        <v>69345</v>
      </c>
    </row>
    <row r="6" spans="1:18" x14ac:dyDescent="0.2">
      <c r="A6" s="9">
        <v>4</v>
      </c>
      <c r="B6" s="9" t="s">
        <v>57</v>
      </c>
      <c r="C6" s="9">
        <v>93309</v>
      </c>
      <c r="D6" s="9">
        <v>50263</v>
      </c>
      <c r="E6" s="9">
        <v>25575348</v>
      </c>
      <c r="F6" s="32">
        <f t="shared" si="0"/>
        <v>508.83051150946022</v>
      </c>
      <c r="P6" s="9" t="s">
        <v>55</v>
      </c>
      <c r="Q6" s="9">
        <v>121103</v>
      </c>
      <c r="R6" s="45">
        <v>68186</v>
      </c>
    </row>
    <row r="7" spans="1:18" x14ac:dyDescent="0.2">
      <c r="A7" s="9">
        <v>17</v>
      </c>
      <c r="B7" s="9" t="s">
        <v>68</v>
      </c>
      <c r="C7" s="9">
        <v>77675</v>
      </c>
      <c r="D7" s="9">
        <v>48186</v>
      </c>
      <c r="E7" s="9">
        <v>27166932.800000001</v>
      </c>
      <c r="F7" s="32">
        <f t="shared" si="0"/>
        <v>563.79306852612797</v>
      </c>
      <c r="P7" s="9" t="s">
        <v>74</v>
      </c>
      <c r="Q7" s="9">
        <v>114525</v>
      </c>
      <c r="R7" s="45">
        <v>66026</v>
      </c>
    </row>
    <row r="8" spans="1:18" x14ac:dyDescent="0.2">
      <c r="A8" s="9">
        <v>37</v>
      </c>
      <c r="B8" s="9" t="s">
        <v>85</v>
      </c>
      <c r="C8" s="9">
        <v>59614</v>
      </c>
      <c r="D8" s="9">
        <v>38561</v>
      </c>
      <c r="E8" s="9">
        <v>9758031</v>
      </c>
      <c r="F8" s="32">
        <f t="shared" si="0"/>
        <v>253.05440730271519</v>
      </c>
      <c r="P8" s="9" t="s">
        <v>54</v>
      </c>
      <c r="Q8" s="9">
        <v>129909</v>
      </c>
      <c r="R8" s="45">
        <v>63255</v>
      </c>
    </row>
    <row r="9" spans="1:18" x14ac:dyDescent="0.2">
      <c r="A9" s="9">
        <v>10</v>
      </c>
      <c r="B9" s="9" t="s">
        <v>61</v>
      </c>
      <c r="C9" s="9">
        <v>72314</v>
      </c>
      <c r="D9" s="9">
        <v>35357</v>
      </c>
      <c r="E9" s="9">
        <v>19223308</v>
      </c>
      <c r="F9" s="32">
        <f t="shared" si="0"/>
        <v>543.69171592612497</v>
      </c>
      <c r="P9" s="9" t="s">
        <v>57</v>
      </c>
      <c r="Q9" s="9">
        <v>93309</v>
      </c>
      <c r="R9" s="45">
        <v>50263</v>
      </c>
    </row>
    <row r="10" spans="1:18" x14ac:dyDescent="0.2">
      <c r="A10" s="9">
        <v>43</v>
      </c>
      <c r="B10" s="9" t="s">
        <v>91</v>
      </c>
      <c r="C10" s="9">
        <v>93073</v>
      </c>
      <c r="D10" s="9">
        <v>35318</v>
      </c>
      <c r="E10" s="9">
        <v>41314144.520000003</v>
      </c>
      <c r="F10" s="32">
        <f t="shared" si="0"/>
        <v>1169.7758797213887</v>
      </c>
      <c r="P10" s="9" t="s">
        <v>68</v>
      </c>
      <c r="Q10" s="9">
        <v>77675</v>
      </c>
      <c r="R10" s="45">
        <v>48186</v>
      </c>
    </row>
    <row r="11" spans="1:18" x14ac:dyDescent="0.2">
      <c r="A11" s="9">
        <v>32</v>
      </c>
      <c r="B11" s="9" t="s">
        <v>80</v>
      </c>
      <c r="C11" s="9">
        <v>58204</v>
      </c>
      <c r="D11" s="9">
        <v>33883</v>
      </c>
      <c r="E11" s="9">
        <v>20672983.350000001</v>
      </c>
      <c r="F11" s="32">
        <f t="shared" si="0"/>
        <v>610.12848183454832</v>
      </c>
      <c r="P11" s="9" t="s">
        <v>85</v>
      </c>
      <c r="Q11" s="9">
        <v>59614</v>
      </c>
      <c r="R11" s="45">
        <v>38561</v>
      </c>
    </row>
    <row r="12" spans="1:18" x14ac:dyDescent="0.2">
      <c r="A12" s="9">
        <v>7</v>
      </c>
      <c r="B12" s="9" t="s">
        <v>60</v>
      </c>
      <c r="C12" s="9">
        <v>61941</v>
      </c>
      <c r="D12" s="9">
        <v>31287</v>
      </c>
      <c r="E12" s="9">
        <v>25203147</v>
      </c>
      <c r="F12" s="32">
        <f t="shared" si="0"/>
        <v>805.54693642727011</v>
      </c>
      <c r="P12" s="9" t="s">
        <v>61</v>
      </c>
      <c r="Q12" s="9">
        <v>72314</v>
      </c>
      <c r="R12" s="45">
        <v>35357</v>
      </c>
    </row>
    <row r="13" spans="1:18" x14ac:dyDescent="0.2">
      <c r="A13" s="9">
        <v>12</v>
      </c>
      <c r="B13" s="9" t="s">
        <v>63</v>
      </c>
      <c r="C13" s="9">
        <v>49707</v>
      </c>
      <c r="D13" s="9">
        <v>28986</v>
      </c>
      <c r="E13" s="9">
        <v>15332520</v>
      </c>
      <c r="F13" s="32">
        <f t="shared" si="0"/>
        <v>528.96294762989032</v>
      </c>
      <c r="P13" s="9" t="s">
        <v>91</v>
      </c>
      <c r="Q13" s="9">
        <v>93073</v>
      </c>
      <c r="R13" s="45">
        <v>35318</v>
      </c>
    </row>
    <row r="14" spans="1:18" x14ac:dyDescent="0.2">
      <c r="A14" s="9">
        <v>36</v>
      </c>
      <c r="B14" s="9" t="s">
        <v>84</v>
      </c>
      <c r="C14" s="9">
        <v>36514</v>
      </c>
      <c r="D14" s="9">
        <v>22844</v>
      </c>
      <c r="E14" s="9">
        <v>8990717</v>
      </c>
      <c r="F14" s="32">
        <f t="shared" si="0"/>
        <v>393.57017159866922</v>
      </c>
      <c r="P14" s="9" t="s">
        <v>80</v>
      </c>
      <c r="Q14" s="9">
        <v>58204</v>
      </c>
      <c r="R14" s="45">
        <v>33883</v>
      </c>
    </row>
    <row r="15" spans="1:18" x14ac:dyDescent="0.2">
      <c r="A15" s="9">
        <v>14</v>
      </c>
      <c r="B15" s="9" t="s">
        <v>65</v>
      </c>
      <c r="C15" s="9">
        <v>32720</v>
      </c>
      <c r="D15" s="9">
        <v>21502</v>
      </c>
      <c r="E15" s="9">
        <v>16312725</v>
      </c>
      <c r="F15" s="32">
        <f t="shared" si="0"/>
        <v>758.66082224909314</v>
      </c>
    </row>
    <row r="16" spans="1:18" x14ac:dyDescent="0.2">
      <c r="A16" s="9">
        <v>30</v>
      </c>
      <c r="B16" s="9" t="s">
        <v>78</v>
      </c>
      <c r="C16" s="9">
        <v>32487</v>
      </c>
      <c r="D16" s="9">
        <v>20546</v>
      </c>
      <c r="E16" s="9">
        <v>11837486.5</v>
      </c>
      <c r="F16" s="32">
        <f t="shared" si="0"/>
        <v>576.14555144553685</v>
      </c>
    </row>
    <row r="17" spans="1:6" x14ac:dyDescent="0.2">
      <c r="A17" s="9">
        <v>477</v>
      </c>
      <c r="B17" s="9" t="s">
        <v>346</v>
      </c>
      <c r="C17" s="9">
        <v>32069</v>
      </c>
      <c r="D17" s="9">
        <v>18108</v>
      </c>
      <c r="E17" s="9">
        <v>7906215.7999999998</v>
      </c>
      <c r="F17" s="32">
        <f t="shared" si="0"/>
        <v>436.61452396730726</v>
      </c>
    </row>
    <row r="18" spans="1:6" x14ac:dyDescent="0.2">
      <c r="A18" s="9">
        <v>6</v>
      </c>
      <c r="B18" s="9" t="s">
        <v>59</v>
      </c>
      <c r="C18" s="9">
        <v>29533</v>
      </c>
      <c r="D18" s="9">
        <v>14436</v>
      </c>
      <c r="E18" s="9">
        <v>9597961.5999999996</v>
      </c>
      <c r="F18" s="32">
        <f t="shared" si="0"/>
        <v>664.8629537267941</v>
      </c>
    </row>
    <row r="19" spans="1:6" x14ac:dyDescent="0.2">
      <c r="A19" s="9">
        <v>34</v>
      </c>
      <c r="B19" s="9" t="s">
        <v>82</v>
      </c>
      <c r="C19" s="9">
        <v>21612</v>
      </c>
      <c r="D19" s="9">
        <v>13713</v>
      </c>
      <c r="E19" s="9">
        <v>5316474.8</v>
      </c>
      <c r="F19" s="32">
        <f t="shared" si="0"/>
        <v>387.69596733027055</v>
      </c>
    </row>
    <row r="20" spans="1:6" x14ac:dyDescent="0.2">
      <c r="A20" s="9">
        <v>580</v>
      </c>
      <c r="B20" s="9" t="s">
        <v>409</v>
      </c>
      <c r="C20" s="9">
        <v>16056</v>
      </c>
      <c r="D20" s="9">
        <v>13364</v>
      </c>
      <c r="E20" s="9">
        <v>3282689</v>
      </c>
      <c r="F20" s="32">
        <f t="shared" si="0"/>
        <v>245.63671056569891</v>
      </c>
    </row>
    <row r="21" spans="1:6" x14ac:dyDescent="0.2">
      <c r="A21" s="9">
        <v>147</v>
      </c>
      <c r="B21" s="9" t="s">
        <v>150</v>
      </c>
      <c r="C21" s="9">
        <v>24228</v>
      </c>
      <c r="D21" s="9">
        <v>13082</v>
      </c>
      <c r="E21" s="9">
        <v>7891288</v>
      </c>
      <c r="F21" s="32">
        <f t="shared" si="0"/>
        <v>603.21724506956127</v>
      </c>
    </row>
    <row r="22" spans="1:6" x14ac:dyDescent="0.2">
      <c r="A22" s="9">
        <v>206</v>
      </c>
      <c r="B22" s="9" t="s">
        <v>186</v>
      </c>
      <c r="C22" s="9">
        <v>22464</v>
      </c>
      <c r="D22" s="9">
        <v>12873</v>
      </c>
      <c r="E22" s="9">
        <v>5607891</v>
      </c>
      <c r="F22" s="32">
        <f t="shared" si="0"/>
        <v>435.63202050804006</v>
      </c>
    </row>
    <row r="23" spans="1:6" x14ac:dyDescent="0.2">
      <c r="A23" s="9">
        <v>3</v>
      </c>
      <c r="B23" s="9" t="s">
        <v>56</v>
      </c>
      <c r="C23" s="9">
        <v>20104</v>
      </c>
      <c r="D23" s="9">
        <v>12730</v>
      </c>
      <c r="E23" s="9">
        <v>6024806</v>
      </c>
      <c r="F23" s="32">
        <f t="shared" si="0"/>
        <v>473.27619795758051</v>
      </c>
    </row>
    <row r="24" spans="1:6" x14ac:dyDescent="0.2">
      <c r="A24" s="9">
        <v>189</v>
      </c>
      <c r="B24" s="9" t="s">
        <v>175</v>
      </c>
      <c r="C24" s="9">
        <v>20158</v>
      </c>
      <c r="D24" s="9">
        <v>11678</v>
      </c>
      <c r="E24" s="9">
        <v>5460777.2000000002</v>
      </c>
      <c r="F24" s="32">
        <f t="shared" si="0"/>
        <v>467.61236513101562</v>
      </c>
    </row>
    <row r="25" spans="1:6" x14ac:dyDescent="0.2">
      <c r="A25" s="9">
        <v>19</v>
      </c>
      <c r="B25" s="9" t="s">
        <v>69</v>
      </c>
      <c r="C25" s="9">
        <v>15120</v>
      </c>
      <c r="D25" s="9">
        <v>11011</v>
      </c>
      <c r="E25" s="9">
        <v>5515763</v>
      </c>
      <c r="F25" s="32">
        <f t="shared" si="0"/>
        <v>500.93206793206792</v>
      </c>
    </row>
    <row r="26" spans="1:6" x14ac:dyDescent="0.2">
      <c r="A26" s="9">
        <v>596</v>
      </c>
      <c r="B26" s="9" t="s">
        <v>414</v>
      </c>
      <c r="C26" s="9">
        <v>11305</v>
      </c>
      <c r="D26" s="9">
        <v>9799</v>
      </c>
      <c r="E26" s="9">
        <v>2940844</v>
      </c>
      <c r="F26" s="32">
        <f t="shared" si="0"/>
        <v>300.1167466067966</v>
      </c>
    </row>
    <row r="27" spans="1:6" x14ac:dyDescent="0.2">
      <c r="A27" s="9">
        <v>5</v>
      </c>
      <c r="B27" s="9" t="s">
        <v>58</v>
      </c>
      <c r="C27" s="9">
        <v>15527</v>
      </c>
      <c r="D27" s="9">
        <v>8421</v>
      </c>
      <c r="E27" s="9">
        <v>3850312</v>
      </c>
      <c r="F27" s="32">
        <f t="shared" si="0"/>
        <v>457.22740767129795</v>
      </c>
    </row>
    <row r="28" spans="1:6" x14ac:dyDescent="0.2">
      <c r="A28" s="9">
        <v>31</v>
      </c>
      <c r="B28" s="9" t="s">
        <v>79</v>
      </c>
      <c r="C28" s="9">
        <v>13091</v>
      </c>
      <c r="D28" s="9">
        <v>8329</v>
      </c>
      <c r="E28" s="9">
        <v>5632878</v>
      </c>
      <c r="F28" s="32">
        <f t="shared" si="0"/>
        <v>676.29703445791813</v>
      </c>
    </row>
    <row r="29" spans="1:6" x14ac:dyDescent="0.2">
      <c r="A29" s="9">
        <v>33</v>
      </c>
      <c r="B29" s="9" t="s">
        <v>81</v>
      </c>
      <c r="C29" s="9">
        <v>12192</v>
      </c>
      <c r="D29" s="9">
        <v>7778</v>
      </c>
      <c r="E29" s="9">
        <v>2878315</v>
      </c>
      <c r="F29" s="32">
        <f t="shared" si="0"/>
        <v>370.05849832861918</v>
      </c>
    </row>
    <row r="30" spans="1:6" x14ac:dyDescent="0.2">
      <c r="A30" s="9">
        <v>144</v>
      </c>
      <c r="B30" s="9" t="s">
        <v>149</v>
      </c>
      <c r="C30" s="9">
        <v>11734</v>
      </c>
      <c r="D30" s="9">
        <v>7384</v>
      </c>
      <c r="E30" s="9">
        <v>2728147</v>
      </c>
      <c r="F30" s="32">
        <f t="shared" si="0"/>
        <v>369.46736186348863</v>
      </c>
    </row>
    <row r="31" spans="1:6" x14ac:dyDescent="0.2">
      <c r="A31" s="9">
        <v>27</v>
      </c>
      <c r="B31" s="9" t="s">
        <v>76</v>
      </c>
      <c r="C31" s="9">
        <v>9987</v>
      </c>
      <c r="D31" s="9">
        <v>6777</v>
      </c>
      <c r="E31" s="9">
        <v>1837253</v>
      </c>
      <c r="F31" s="32">
        <f t="shared" si="0"/>
        <v>271.1012247307068</v>
      </c>
    </row>
    <row r="32" spans="1:6" x14ac:dyDescent="0.2">
      <c r="A32" s="9">
        <v>871</v>
      </c>
      <c r="B32" s="9" t="s">
        <v>530</v>
      </c>
      <c r="C32" s="9">
        <v>8755</v>
      </c>
      <c r="D32" s="9">
        <v>5991</v>
      </c>
      <c r="E32" s="9">
        <v>1523667</v>
      </c>
      <c r="F32" s="32">
        <f t="shared" si="0"/>
        <v>254.32598898347521</v>
      </c>
    </row>
    <row r="33" spans="1:6" x14ac:dyDescent="0.2">
      <c r="A33" s="9">
        <v>866</v>
      </c>
      <c r="B33" s="9" t="s">
        <v>526</v>
      </c>
      <c r="C33" s="9">
        <v>8352</v>
      </c>
      <c r="D33" s="9">
        <v>5957</v>
      </c>
      <c r="E33" s="9">
        <v>1120743</v>
      </c>
      <c r="F33" s="32">
        <f t="shared" si="0"/>
        <v>188.13882826926306</v>
      </c>
    </row>
    <row r="34" spans="1:6" x14ac:dyDescent="0.2">
      <c r="A34" s="9">
        <v>38</v>
      </c>
      <c r="B34" s="9" t="s">
        <v>86</v>
      </c>
      <c r="C34" s="9">
        <v>9237</v>
      </c>
      <c r="D34" s="9">
        <v>5452</v>
      </c>
      <c r="E34" s="9">
        <v>2475593</v>
      </c>
      <c r="F34" s="32">
        <f t="shared" si="0"/>
        <v>454.0706162876009</v>
      </c>
    </row>
    <row r="35" spans="1:6" x14ac:dyDescent="0.2">
      <c r="A35" s="9">
        <v>42</v>
      </c>
      <c r="B35" s="9" t="s">
        <v>90</v>
      </c>
      <c r="C35" s="9">
        <v>9047</v>
      </c>
      <c r="D35" s="9">
        <v>5260</v>
      </c>
      <c r="E35" s="9">
        <v>2666630.2000000002</v>
      </c>
      <c r="F35" s="32">
        <f t="shared" si="0"/>
        <v>506.96391634980995</v>
      </c>
    </row>
    <row r="36" spans="1:6" x14ac:dyDescent="0.2">
      <c r="A36" s="9">
        <v>451</v>
      </c>
      <c r="B36" s="9" t="s">
        <v>331</v>
      </c>
      <c r="C36" s="9">
        <v>9177</v>
      </c>
      <c r="D36" s="9">
        <v>5245</v>
      </c>
      <c r="E36" s="9">
        <v>1545356.8</v>
      </c>
      <c r="F36" s="32">
        <f t="shared" si="0"/>
        <v>294.63428026692088</v>
      </c>
    </row>
    <row r="37" spans="1:6" x14ac:dyDescent="0.2">
      <c r="A37" s="9">
        <v>13</v>
      </c>
      <c r="B37" s="9" t="s">
        <v>64</v>
      </c>
      <c r="C37" s="9">
        <v>7189</v>
      </c>
      <c r="D37" s="9">
        <v>5001</v>
      </c>
      <c r="E37" s="9">
        <v>2355006</v>
      </c>
      <c r="F37" s="32">
        <f t="shared" si="0"/>
        <v>470.90701859628075</v>
      </c>
    </row>
    <row r="38" spans="1:6" x14ac:dyDescent="0.2">
      <c r="A38" s="9">
        <v>479</v>
      </c>
      <c r="B38" s="9" t="s">
        <v>348</v>
      </c>
      <c r="C38" s="9">
        <v>9677</v>
      </c>
      <c r="D38" s="9">
        <v>4689</v>
      </c>
      <c r="E38" s="9">
        <v>3636032.7</v>
      </c>
      <c r="F38" s="32">
        <f t="shared" si="0"/>
        <v>775.43883557261677</v>
      </c>
    </row>
    <row r="39" spans="1:6" x14ac:dyDescent="0.2">
      <c r="A39" s="9">
        <v>375</v>
      </c>
      <c r="B39" s="9" t="s">
        <v>293</v>
      </c>
      <c r="C39" s="9">
        <v>6834</v>
      </c>
      <c r="D39" s="9">
        <v>4609</v>
      </c>
      <c r="E39" s="9">
        <v>2173367</v>
      </c>
      <c r="F39" s="32">
        <f t="shared" si="0"/>
        <v>471.54849208071164</v>
      </c>
    </row>
    <row r="40" spans="1:6" x14ac:dyDescent="0.2">
      <c r="A40" s="9">
        <v>15</v>
      </c>
      <c r="B40" s="9" t="s">
        <v>66</v>
      </c>
      <c r="C40" s="9">
        <v>6698</v>
      </c>
      <c r="D40" s="9">
        <v>4425</v>
      </c>
      <c r="E40" s="9">
        <v>2078063.4</v>
      </c>
      <c r="F40" s="32">
        <f t="shared" si="0"/>
        <v>469.61884745762711</v>
      </c>
    </row>
    <row r="41" spans="1:6" x14ac:dyDescent="0.2">
      <c r="A41" s="9">
        <v>23</v>
      </c>
      <c r="B41" s="9" t="s">
        <v>72</v>
      </c>
      <c r="C41" s="9">
        <v>5730</v>
      </c>
      <c r="D41" s="9">
        <v>4325</v>
      </c>
      <c r="E41" s="9">
        <v>985928</v>
      </c>
      <c r="F41" s="32">
        <f t="shared" si="0"/>
        <v>227.96023121387285</v>
      </c>
    </row>
    <row r="42" spans="1:6" x14ac:dyDescent="0.2">
      <c r="A42" s="9">
        <v>559</v>
      </c>
      <c r="B42" s="9" t="s">
        <v>399</v>
      </c>
      <c r="C42" s="9">
        <v>6947</v>
      </c>
      <c r="D42" s="9">
        <v>4274</v>
      </c>
      <c r="E42" s="9">
        <v>1439090</v>
      </c>
      <c r="F42" s="32">
        <f t="shared" si="0"/>
        <v>336.70800187178287</v>
      </c>
    </row>
    <row r="43" spans="1:6" x14ac:dyDescent="0.2">
      <c r="A43" s="9">
        <v>258</v>
      </c>
      <c r="B43" s="9" t="s">
        <v>215</v>
      </c>
      <c r="C43" s="9">
        <v>6531</v>
      </c>
      <c r="D43" s="9">
        <v>4104</v>
      </c>
      <c r="E43" s="9">
        <v>1688437.25</v>
      </c>
      <c r="F43" s="32">
        <f t="shared" si="0"/>
        <v>411.41258528265109</v>
      </c>
    </row>
    <row r="44" spans="1:6" x14ac:dyDescent="0.2">
      <c r="A44" s="9">
        <v>124</v>
      </c>
      <c r="B44" s="9" t="s">
        <v>135</v>
      </c>
      <c r="C44" s="9">
        <v>4728</v>
      </c>
      <c r="D44" s="9">
        <v>3561</v>
      </c>
      <c r="E44" s="9">
        <v>1313937</v>
      </c>
      <c r="F44" s="32">
        <f t="shared" si="0"/>
        <v>368.97978096040436</v>
      </c>
    </row>
    <row r="45" spans="1:6" x14ac:dyDescent="0.2">
      <c r="A45" s="9">
        <v>58</v>
      </c>
      <c r="B45" s="9" t="s">
        <v>105</v>
      </c>
      <c r="C45" s="9">
        <v>5783</v>
      </c>
      <c r="D45" s="9">
        <v>3530</v>
      </c>
      <c r="E45" s="9">
        <v>2630812</v>
      </c>
      <c r="F45" s="32">
        <f t="shared" si="0"/>
        <v>745.27252124645895</v>
      </c>
    </row>
    <row r="46" spans="1:6" x14ac:dyDescent="0.2">
      <c r="A46" s="9">
        <v>380</v>
      </c>
      <c r="B46" s="9" t="s">
        <v>297</v>
      </c>
      <c r="C46" s="9">
        <v>5716</v>
      </c>
      <c r="D46" s="9">
        <v>3518</v>
      </c>
      <c r="E46" s="9">
        <v>1240050.3</v>
      </c>
      <c r="F46" s="32">
        <f t="shared" si="0"/>
        <v>352.48729391699828</v>
      </c>
    </row>
    <row r="47" spans="1:6" x14ac:dyDescent="0.2">
      <c r="A47" s="9">
        <v>104</v>
      </c>
      <c r="B47" s="9" t="s">
        <v>126</v>
      </c>
      <c r="C47" s="9">
        <v>4671</v>
      </c>
      <c r="D47" s="9">
        <v>3452</v>
      </c>
      <c r="E47" s="9">
        <v>728327</v>
      </c>
      <c r="F47" s="32">
        <f t="shared" si="0"/>
        <v>210.9869640787949</v>
      </c>
    </row>
    <row r="48" spans="1:6" x14ac:dyDescent="0.2">
      <c r="A48" s="9">
        <v>41</v>
      </c>
      <c r="B48" s="9" t="s">
        <v>89</v>
      </c>
      <c r="C48" s="9">
        <v>6062</v>
      </c>
      <c r="D48" s="9">
        <v>3289</v>
      </c>
      <c r="E48" s="9">
        <v>339482</v>
      </c>
      <c r="F48" s="32">
        <f t="shared" si="0"/>
        <v>103.21739130434783</v>
      </c>
    </row>
    <row r="49" spans="1:6" x14ac:dyDescent="0.2">
      <c r="A49" s="9">
        <v>278</v>
      </c>
      <c r="B49" s="9" t="s">
        <v>227</v>
      </c>
      <c r="C49" s="9">
        <v>5472</v>
      </c>
      <c r="D49" s="9">
        <v>3237</v>
      </c>
      <c r="E49" s="9">
        <v>1027681</v>
      </c>
      <c r="F49" s="32">
        <f t="shared" si="0"/>
        <v>317.47945628668521</v>
      </c>
    </row>
    <row r="50" spans="1:6" x14ac:dyDescent="0.2">
      <c r="A50" s="9">
        <v>274</v>
      </c>
      <c r="B50" s="9" t="s">
        <v>224</v>
      </c>
      <c r="C50" s="9">
        <v>7923</v>
      </c>
      <c r="D50" s="9">
        <v>3227</v>
      </c>
      <c r="E50" s="9">
        <v>428533</v>
      </c>
      <c r="F50" s="32">
        <f t="shared" si="0"/>
        <v>132.79609544468548</v>
      </c>
    </row>
    <row r="51" spans="1:6" x14ac:dyDescent="0.2">
      <c r="A51" s="9">
        <v>1106</v>
      </c>
      <c r="B51" s="9" t="s">
        <v>635</v>
      </c>
      <c r="C51" s="9">
        <v>5589</v>
      </c>
      <c r="D51" s="9">
        <v>3188</v>
      </c>
      <c r="E51" s="9">
        <v>1728203</v>
      </c>
      <c r="F51" s="32">
        <f t="shared" si="0"/>
        <v>542.09629861982432</v>
      </c>
    </row>
    <row r="52" spans="1:6" x14ac:dyDescent="0.2">
      <c r="A52" s="9">
        <v>376</v>
      </c>
      <c r="B52" s="9" t="s">
        <v>294</v>
      </c>
      <c r="C52" s="9">
        <v>4893</v>
      </c>
      <c r="D52" s="9">
        <v>3107</v>
      </c>
      <c r="E52" s="9">
        <v>886462</v>
      </c>
      <c r="F52" s="32">
        <f t="shared" si="0"/>
        <v>285.31123270035403</v>
      </c>
    </row>
    <row r="53" spans="1:6" x14ac:dyDescent="0.2">
      <c r="A53" s="9">
        <v>310</v>
      </c>
      <c r="B53" s="9" t="s">
        <v>247</v>
      </c>
      <c r="C53" s="9">
        <v>4345</v>
      </c>
      <c r="D53" s="9">
        <v>2814</v>
      </c>
      <c r="E53" s="9">
        <v>1184048</v>
      </c>
      <c r="F53" s="32">
        <f t="shared" si="0"/>
        <v>420.77043354655297</v>
      </c>
    </row>
    <row r="54" spans="1:6" x14ac:dyDescent="0.2">
      <c r="A54" s="9">
        <v>100</v>
      </c>
      <c r="B54" s="9" t="s">
        <v>124</v>
      </c>
      <c r="C54" s="9">
        <v>3979</v>
      </c>
      <c r="D54" s="9">
        <v>2777</v>
      </c>
      <c r="E54" s="9">
        <v>896933</v>
      </c>
      <c r="F54" s="32">
        <f t="shared" si="0"/>
        <v>322.9863161685272</v>
      </c>
    </row>
    <row r="55" spans="1:6" x14ac:dyDescent="0.2">
      <c r="A55" s="9">
        <v>533</v>
      </c>
      <c r="B55" s="9" t="s">
        <v>380</v>
      </c>
      <c r="C55" s="9">
        <v>4846</v>
      </c>
      <c r="D55" s="9">
        <v>2759</v>
      </c>
      <c r="E55" s="9">
        <v>1509660</v>
      </c>
      <c r="F55" s="32">
        <f t="shared" si="0"/>
        <v>547.17651322943095</v>
      </c>
    </row>
    <row r="56" spans="1:6" x14ac:dyDescent="0.2">
      <c r="A56" s="9">
        <v>105</v>
      </c>
      <c r="B56" s="9" t="s">
        <v>127</v>
      </c>
      <c r="C56" s="9">
        <v>4231</v>
      </c>
      <c r="D56" s="9">
        <v>2710</v>
      </c>
      <c r="E56" s="9">
        <v>889231</v>
      </c>
      <c r="F56" s="32">
        <f t="shared" si="0"/>
        <v>328.12952029520295</v>
      </c>
    </row>
    <row r="57" spans="1:6" x14ac:dyDescent="0.2">
      <c r="A57" s="9">
        <v>1161</v>
      </c>
      <c r="B57" s="9" t="s">
        <v>655</v>
      </c>
      <c r="C57" s="9">
        <v>3952</v>
      </c>
      <c r="D57" s="9">
        <v>2557</v>
      </c>
      <c r="E57" s="9">
        <v>746</v>
      </c>
      <c r="F57" s="32">
        <f t="shared" si="0"/>
        <v>0.29174814235432145</v>
      </c>
    </row>
    <row r="58" spans="1:6" x14ac:dyDescent="0.2">
      <c r="A58" s="9">
        <v>21976</v>
      </c>
      <c r="B58" s="9" t="s">
        <v>1664</v>
      </c>
      <c r="C58" s="9">
        <v>3213</v>
      </c>
      <c r="D58" s="9">
        <v>2545</v>
      </c>
      <c r="E58" s="9">
        <v>1793427</v>
      </c>
      <c r="F58" s="32">
        <f t="shared" si="0"/>
        <v>704.68644400785854</v>
      </c>
    </row>
    <row r="59" spans="1:6" x14ac:dyDescent="0.2">
      <c r="A59" s="9">
        <v>299</v>
      </c>
      <c r="B59" s="9" t="s">
        <v>238</v>
      </c>
      <c r="C59" s="9">
        <v>3210</v>
      </c>
      <c r="D59" s="9">
        <v>2489</v>
      </c>
      <c r="E59" s="9">
        <v>1771017</v>
      </c>
      <c r="F59" s="32">
        <f t="shared" si="0"/>
        <v>711.53756528726399</v>
      </c>
    </row>
    <row r="60" spans="1:6" x14ac:dyDescent="0.2">
      <c r="A60" s="9">
        <v>350</v>
      </c>
      <c r="B60" s="9" t="s">
        <v>275</v>
      </c>
      <c r="C60" s="9">
        <v>3862</v>
      </c>
      <c r="D60" s="9">
        <v>2397</v>
      </c>
      <c r="E60" s="9">
        <v>972525</v>
      </c>
      <c r="F60" s="32">
        <f t="shared" si="0"/>
        <v>405.72590738423031</v>
      </c>
    </row>
    <row r="61" spans="1:6" x14ac:dyDescent="0.2">
      <c r="A61" s="9">
        <v>692</v>
      </c>
      <c r="B61" s="9" t="s">
        <v>460</v>
      </c>
      <c r="C61" s="9">
        <v>3239</v>
      </c>
      <c r="D61" s="9">
        <v>2294</v>
      </c>
      <c r="E61" s="9">
        <v>1789268</v>
      </c>
      <c r="F61" s="32">
        <f t="shared" si="0"/>
        <v>779.97733217088057</v>
      </c>
    </row>
    <row r="62" spans="1:6" x14ac:dyDescent="0.2">
      <c r="A62" s="9">
        <v>454</v>
      </c>
      <c r="B62" s="9" t="s">
        <v>333</v>
      </c>
      <c r="C62" s="9">
        <v>3155</v>
      </c>
      <c r="D62" s="9">
        <v>2271</v>
      </c>
      <c r="E62" s="9">
        <v>688198</v>
      </c>
      <c r="F62" s="32">
        <f t="shared" si="0"/>
        <v>303.03742844561867</v>
      </c>
    </row>
    <row r="63" spans="1:6" x14ac:dyDescent="0.2">
      <c r="A63" s="9">
        <v>83</v>
      </c>
      <c r="B63" s="9" t="s">
        <v>110</v>
      </c>
      <c r="C63" s="9">
        <v>2746</v>
      </c>
      <c r="D63" s="9">
        <v>2268</v>
      </c>
      <c r="E63" s="9">
        <v>694926</v>
      </c>
      <c r="F63" s="32">
        <f t="shared" si="0"/>
        <v>306.40476190476193</v>
      </c>
    </row>
    <row r="64" spans="1:6" x14ac:dyDescent="0.2">
      <c r="A64" s="9">
        <v>158</v>
      </c>
      <c r="B64" s="9" t="s">
        <v>157</v>
      </c>
      <c r="C64" s="9">
        <v>3716</v>
      </c>
      <c r="D64" s="9">
        <v>2256</v>
      </c>
      <c r="E64" s="9">
        <v>689720</v>
      </c>
      <c r="F64" s="32">
        <f t="shared" si="0"/>
        <v>305.72695035460993</v>
      </c>
    </row>
    <row r="65" spans="1:6" x14ac:dyDescent="0.2">
      <c r="A65" s="9">
        <v>562</v>
      </c>
      <c r="B65" s="9" t="s">
        <v>401</v>
      </c>
      <c r="C65" s="9">
        <v>3110</v>
      </c>
      <c r="D65" s="9">
        <v>2190</v>
      </c>
      <c r="E65" s="9">
        <v>955773</v>
      </c>
      <c r="F65" s="32">
        <f t="shared" si="0"/>
        <v>436.42602739726027</v>
      </c>
    </row>
    <row r="66" spans="1:6" x14ac:dyDescent="0.2">
      <c r="A66" s="9">
        <v>1300</v>
      </c>
      <c r="B66" s="9" t="s">
        <v>702</v>
      </c>
      <c r="C66" s="9">
        <v>3764</v>
      </c>
      <c r="D66" s="9">
        <v>2180</v>
      </c>
      <c r="E66" s="9">
        <v>1060040</v>
      </c>
      <c r="F66" s="32">
        <f t="shared" ref="F66:F129" si="1">E66/D66</f>
        <v>486.25688073394497</v>
      </c>
    </row>
    <row r="67" spans="1:6" x14ac:dyDescent="0.2">
      <c r="A67" s="9">
        <v>403</v>
      </c>
      <c r="B67" s="9" t="s">
        <v>304</v>
      </c>
      <c r="C67" s="9">
        <v>2631</v>
      </c>
      <c r="D67" s="9">
        <v>2081</v>
      </c>
      <c r="E67" s="9">
        <v>2634</v>
      </c>
      <c r="F67" s="32">
        <f t="shared" si="1"/>
        <v>1.2657376261412783</v>
      </c>
    </row>
    <row r="68" spans="1:6" x14ac:dyDescent="0.2">
      <c r="A68" s="9">
        <v>1367</v>
      </c>
      <c r="B68" s="9" t="s">
        <v>716</v>
      </c>
      <c r="C68" s="9">
        <v>2676</v>
      </c>
      <c r="D68" s="9">
        <v>2033</v>
      </c>
      <c r="E68" s="9">
        <v>4189648</v>
      </c>
      <c r="F68" s="32">
        <f t="shared" si="1"/>
        <v>2060.8204623708803</v>
      </c>
    </row>
    <row r="69" spans="1:6" x14ac:dyDescent="0.2">
      <c r="A69" s="9">
        <v>489</v>
      </c>
      <c r="B69" s="9" t="s">
        <v>353</v>
      </c>
      <c r="C69" s="9">
        <v>2568</v>
      </c>
      <c r="D69" s="9">
        <v>1890</v>
      </c>
      <c r="E69" s="9">
        <v>423193</v>
      </c>
      <c r="F69" s="32">
        <f t="shared" si="1"/>
        <v>223.91164021164022</v>
      </c>
    </row>
    <row r="70" spans="1:6" x14ac:dyDescent="0.2">
      <c r="A70" s="9">
        <v>26</v>
      </c>
      <c r="B70" s="9" t="s">
        <v>75</v>
      </c>
      <c r="C70" s="9">
        <v>3272</v>
      </c>
      <c r="D70" s="9">
        <v>1883</v>
      </c>
      <c r="E70" s="9">
        <v>637485</v>
      </c>
      <c r="F70" s="32">
        <f t="shared" si="1"/>
        <v>338.54753053637813</v>
      </c>
    </row>
    <row r="71" spans="1:6" x14ac:dyDescent="0.2">
      <c r="A71" s="9">
        <v>331</v>
      </c>
      <c r="B71" s="9" t="s">
        <v>261</v>
      </c>
      <c r="C71" s="9">
        <v>2678</v>
      </c>
      <c r="D71" s="9">
        <v>1868</v>
      </c>
      <c r="E71" s="9">
        <v>659780</v>
      </c>
      <c r="F71" s="32">
        <f t="shared" si="1"/>
        <v>353.20128479657387</v>
      </c>
    </row>
    <row r="72" spans="1:6" x14ac:dyDescent="0.2">
      <c r="A72" s="9">
        <v>208</v>
      </c>
      <c r="B72" s="9" t="s">
        <v>188</v>
      </c>
      <c r="C72" s="9">
        <v>2954</v>
      </c>
      <c r="D72" s="9">
        <v>1849</v>
      </c>
      <c r="E72" s="9">
        <v>559957</v>
      </c>
      <c r="F72" s="32">
        <f t="shared" si="1"/>
        <v>302.84315846403462</v>
      </c>
    </row>
    <row r="73" spans="1:6" x14ac:dyDescent="0.2">
      <c r="A73" s="9">
        <v>660</v>
      </c>
      <c r="B73" s="9" t="s">
        <v>442</v>
      </c>
      <c r="C73" s="9">
        <v>2803</v>
      </c>
      <c r="D73" s="9">
        <v>1775</v>
      </c>
      <c r="E73" s="9">
        <v>235937</v>
      </c>
      <c r="F73" s="32">
        <f t="shared" si="1"/>
        <v>132.92225352112675</v>
      </c>
    </row>
    <row r="74" spans="1:6" x14ac:dyDescent="0.2">
      <c r="A74" s="9">
        <v>213</v>
      </c>
      <c r="B74" s="9" t="s">
        <v>190</v>
      </c>
      <c r="C74" s="9">
        <v>2678</v>
      </c>
      <c r="D74" s="9">
        <v>1748</v>
      </c>
      <c r="E74" s="9">
        <v>729176</v>
      </c>
      <c r="F74" s="32">
        <f t="shared" si="1"/>
        <v>417.1487414187643</v>
      </c>
    </row>
    <row r="75" spans="1:6" x14ac:dyDescent="0.2">
      <c r="A75" s="9">
        <v>251</v>
      </c>
      <c r="B75" s="9" t="s">
        <v>209</v>
      </c>
      <c r="C75" s="9">
        <v>2571</v>
      </c>
      <c r="D75" s="9">
        <v>1744</v>
      </c>
      <c r="E75" s="9">
        <v>522014</v>
      </c>
      <c r="F75" s="32">
        <f t="shared" si="1"/>
        <v>299.31995412844037</v>
      </c>
    </row>
    <row r="76" spans="1:6" x14ac:dyDescent="0.2">
      <c r="A76" s="9">
        <v>428</v>
      </c>
      <c r="B76" s="9" t="s">
        <v>318</v>
      </c>
      <c r="C76" s="9">
        <v>2969</v>
      </c>
      <c r="D76" s="9">
        <v>1722</v>
      </c>
      <c r="E76" s="9">
        <v>515496</v>
      </c>
      <c r="F76" s="32">
        <f t="shared" si="1"/>
        <v>299.35888501742158</v>
      </c>
    </row>
    <row r="77" spans="1:6" x14ac:dyDescent="0.2">
      <c r="A77" s="9">
        <v>95</v>
      </c>
      <c r="B77" s="9" t="s">
        <v>120</v>
      </c>
      <c r="C77" s="9">
        <v>2070</v>
      </c>
      <c r="D77" s="9">
        <v>1651</v>
      </c>
      <c r="E77" s="9">
        <v>466660</v>
      </c>
      <c r="F77" s="32">
        <f t="shared" si="1"/>
        <v>282.65293761356753</v>
      </c>
    </row>
    <row r="78" spans="1:6" x14ac:dyDescent="0.2">
      <c r="A78" s="9">
        <v>221</v>
      </c>
      <c r="B78" s="9" t="s">
        <v>197</v>
      </c>
      <c r="C78" s="9">
        <v>2337</v>
      </c>
      <c r="D78" s="9">
        <v>1614</v>
      </c>
      <c r="E78" s="9">
        <v>720537</v>
      </c>
      <c r="F78" s="32">
        <f t="shared" si="1"/>
        <v>446.42936802973975</v>
      </c>
    </row>
    <row r="79" spans="1:6" x14ac:dyDescent="0.2">
      <c r="A79" s="9">
        <v>22</v>
      </c>
      <c r="B79" s="9" t="s">
        <v>71</v>
      </c>
      <c r="C79" s="9">
        <v>2165</v>
      </c>
      <c r="D79" s="9">
        <v>1530</v>
      </c>
      <c r="E79" s="9">
        <v>541044</v>
      </c>
      <c r="F79" s="32">
        <f t="shared" si="1"/>
        <v>353.62352941176471</v>
      </c>
    </row>
    <row r="80" spans="1:6" x14ac:dyDescent="0.2">
      <c r="A80" s="9">
        <v>345</v>
      </c>
      <c r="B80" s="9" t="s">
        <v>271</v>
      </c>
      <c r="C80" s="9">
        <v>1923</v>
      </c>
      <c r="D80" s="9">
        <v>1529</v>
      </c>
      <c r="E80" s="9">
        <v>525771</v>
      </c>
      <c r="F80" s="32">
        <f t="shared" si="1"/>
        <v>343.86592544146504</v>
      </c>
    </row>
    <row r="81" spans="1:6" x14ac:dyDescent="0.2">
      <c r="A81" s="9">
        <v>494</v>
      </c>
      <c r="B81" s="9" t="s">
        <v>356</v>
      </c>
      <c r="C81" s="9">
        <v>2309</v>
      </c>
      <c r="D81" s="9">
        <v>1454</v>
      </c>
      <c r="E81" s="9">
        <v>616028</v>
      </c>
      <c r="F81" s="32">
        <f t="shared" si="1"/>
        <v>423.67812929848691</v>
      </c>
    </row>
    <row r="82" spans="1:6" x14ac:dyDescent="0.2">
      <c r="A82" s="9">
        <v>219</v>
      </c>
      <c r="B82" s="9" t="s">
        <v>195</v>
      </c>
      <c r="C82" s="9">
        <v>4354</v>
      </c>
      <c r="D82" s="9">
        <v>1452</v>
      </c>
      <c r="E82" s="9">
        <v>2244756</v>
      </c>
      <c r="F82" s="32">
        <f t="shared" si="1"/>
        <v>1545.9752066115702</v>
      </c>
    </row>
    <row r="83" spans="1:6" x14ac:dyDescent="0.2">
      <c r="A83" s="9">
        <v>617</v>
      </c>
      <c r="B83" s="9" t="s">
        <v>424</v>
      </c>
      <c r="C83" s="9">
        <v>2733</v>
      </c>
      <c r="D83" s="9">
        <v>1411</v>
      </c>
      <c r="E83" s="9">
        <v>362486</v>
      </c>
      <c r="F83" s="32">
        <f t="shared" si="1"/>
        <v>256.90007087172216</v>
      </c>
    </row>
    <row r="84" spans="1:6" x14ac:dyDescent="0.2">
      <c r="A84" s="9">
        <v>406</v>
      </c>
      <c r="B84" s="9" t="s">
        <v>306</v>
      </c>
      <c r="C84" s="9">
        <v>2103</v>
      </c>
      <c r="D84" s="9">
        <v>1378</v>
      </c>
      <c r="E84" s="9">
        <v>347922</v>
      </c>
      <c r="F84" s="32">
        <f t="shared" si="1"/>
        <v>252.48330914368651</v>
      </c>
    </row>
    <row r="85" spans="1:6" x14ac:dyDescent="0.2">
      <c r="A85" s="9">
        <v>21286</v>
      </c>
      <c r="B85" s="9" t="s">
        <v>1439</v>
      </c>
      <c r="C85" s="9">
        <v>1752</v>
      </c>
      <c r="D85" s="9">
        <v>1356</v>
      </c>
      <c r="E85" s="9">
        <v>41825</v>
      </c>
      <c r="F85" s="32">
        <f t="shared" si="1"/>
        <v>30.84439528023599</v>
      </c>
    </row>
    <row r="86" spans="1:6" x14ac:dyDescent="0.2">
      <c r="A86" s="9">
        <v>1819</v>
      </c>
      <c r="B86" s="9" t="s">
        <v>811</v>
      </c>
      <c r="C86" s="9">
        <v>2607</v>
      </c>
      <c r="D86" s="9">
        <v>1308</v>
      </c>
      <c r="E86" s="9">
        <v>485019</v>
      </c>
      <c r="F86" s="32">
        <f t="shared" si="1"/>
        <v>370.80963302752292</v>
      </c>
    </row>
    <row r="87" spans="1:6" x14ac:dyDescent="0.2">
      <c r="A87" s="9">
        <v>20</v>
      </c>
      <c r="B87" s="9" t="s">
        <v>70</v>
      </c>
      <c r="C87" s="9">
        <v>1952</v>
      </c>
      <c r="D87" s="9">
        <v>1305</v>
      </c>
      <c r="E87" s="9">
        <v>1359554</v>
      </c>
      <c r="F87" s="32">
        <f t="shared" si="1"/>
        <v>1041.8038314176245</v>
      </c>
    </row>
    <row r="88" spans="1:6" x14ac:dyDescent="0.2">
      <c r="A88" s="9">
        <v>309</v>
      </c>
      <c r="B88" s="9" t="s">
        <v>246</v>
      </c>
      <c r="C88" s="9">
        <v>2688</v>
      </c>
      <c r="D88" s="9">
        <v>1289</v>
      </c>
      <c r="E88" s="9">
        <v>35057</v>
      </c>
      <c r="F88" s="32">
        <f t="shared" si="1"/>
        <v>27.197051978277734</v>
      </c>
    </row>
    <row r="89" spans="1:6" x14ac:dyDescent="0.2">
      <c r="A89" s="9">
        <v>659</v>
      </c>
      <c r="B89" s="9" t="s">
        <v>441</v>
      </c>
      <c r="C89" s="9">
        <v>1867</v>
      </c>
      <c r="D89" s="9">
        <v>1283</v>
      </c>
      <c r="E89" s="9">
        <v>818402</v>
      </c>
      <c r="F89" s="32">
        <f t="shared" si="1"/>
        <v>637.88152766952453</v>
      </c>
    </row>
    <row r="90" spans="1:6" x14ac:dyDescent="0.2">
      <c r="A90" s="9">
        <v>515</v>
      </c>
      <c r="B90" s="9" t="s">
        <v>370</v>
      </c>
      <c r="C90" s="9">
        <v>1794</v>
      </c>
      <c r="D90" s="9">
        <v>1204</v>
      </c>
      <c r="E90" s="9">
        <v>390876</v>
      </c>
      <c r="F90" s="32">
        <f t="shared" si="1"/>
        <v>324.64784053156149</v>
      </c>
    </row>
    <row r="91" spans="1:6" x14ac:dyDescent="0.2">
      <c r="A91" s="9">
        <v>94</v>
      </c>
      <c r="B91" s="9" t="s">
        <v>119</v>
      </c>
      <c r="C91" s="9">
        <v>1669</v>
      </c>
      <c r="D91" s="9">
        <v>1197</v>
      </c>
      <c r="E91" s="9">
        <v>5048</v>
      </c>
      <c r="F91" s="32">
        <f t="shared" si="1"/>
        <v>4.2172096908939016</v>
      </c>
    </row>
    <row r="92" spans="1:6" x14ac:dyDescent="0.2">
      <c r="A92" s="9">
        <v>228</v>
      </c>
      <c r="B92" s="9" t="s">
        <v>200</v>
      </c>
      <c r="C92" s="9">
        <v>3592</v>
      </c>
      <c r="D92" s="9">
        <v>1162</v>
      </c>
      <c r="E92" s="9">
        <v>1868214</v>
      </c>
      <c r="F92" s="32">
        <f t="shared" si="1"/>
        <v>1607.7573149741825</v>
      </c>
    </row>
    <row r="93" spans="1:6" x14ac:dyDescent="0.2">
      <c r="A93" s="9">
        <v>35</v>
      </c>
      <c r="B93" s="9" t="s">
        <v>83</v>
      </c>
      <c r="C93" s="9">
        <v>2691</v>
      </c>
      <c r="D93" s="9">
        <v>1091</v>
      </c>
      <c r="E93" s="9">
        <v>906297</v>
      </c>
      <c r="F93" s="32">
        <f t="shared" si="1"/>
        <v>830.70302474793766</v>
      </c>
    </row>
    <row r="94" spans="1:6" x14ac:dyDescent="0.2">
      <c r="A94" s="9">
        <v>1358</v>
      </c>
      <c r="B94" s="9" t="s">
        <v>714</v>
      </c>
      <c r="C94" s="9">
        <v>1438</v>
      </c>
      <c r="D94" s="9">
        <v>1072</v>
      </c>
      <c r="E94" s="9">
        <v>936412</v>
      </c>
      <c r="F94" s="32">
        <f t="shared" si="1"/>
        <v>873.51865671641792</v>
      </c>
    </row>
    <row r="95" spans="1:6" x14ac:dyDescent="0.2">
      <c r="A95" s="9">
        <v>86</v>
      </c>
      <c r="B95" s="9" t="s">
        <v>113</v>
      </c>
      <c r="C95" s="9">
        <v>1300</v>
      </c>
      <c r="D95" s="9">
        <v>1045</v>
      </c>
      <c r="E95" s="9">
        <v>334402</v>
      </c>
      <c r="F95" s="32">
        <f t="shared" si="1"/>
        <v>320.00191387559806</v>
      </c>
    </row>
    <row r="96" spans="1:6" x14ac:dyDescent="0.2">
      <c r="A96" s="9">
        <v>223</v>
      </c>
      <c r="B96" s="9" t="s">
        <v>199</v>
      </c>
      <c r="C96" s="9">
        <v>1444</v>
      </c>
      <c r="D96" s="9">
        <v>997</v>
      </c>
      <c r="E96" s="9">
        <v>228623</v>
      </c>
      <c r="F96" s="32">
        <f t="shared" si="1"/>
        <v>229.31093279839519</v>
      </c>
    </row>
    <row r="97" spans="1:6" x14ac:dyDescent="0.2">
      <c r="A97" s="9">
        <v>39</v>
      </c>
      <c r="B97" s="9" t="s">
        <v>87</v>
      </c>
      <c r="C97" s="9">
        <v>1562</v>
      </c>
      <c r="D97" s="9">
        <v>992</v>
      </c>
      <c r="E97" s="9">
        <v>366940</v>
      </c>
      <c r="F97" s="32">
        <f t="shared" si="1"/>
        <v>369.89919354838707</v>
      </c>
    </row>
    <row r="98" spans="1:6" x14ac:dyDescent="0.2">
      <c r="A98" s="9">
        <v>99</v>
      </c>
      <c r="B98" s="9" t="s">
        <v>123</v>
      </c>
      <c r="C98" s="9">
        <v>1670</v>
      </c>
      <c r="D98" s="9">
        <v>972</v>
      </c>
      <c r="E98" s="9">
        <v>310415</v>
      </c>
      <c r="F98" s="32">
        <f t="shared" si="1"/>
        <v>319.35699588477365</v>
      </c>
    </row>
    <row r="99" spans="1:6" x14ac:dyDescent="0.2">
      <c r="A99" s="9">
        <v>344</v>
      </c>
      <c r="B99" s="9" t="s">
        <v>270</v>
      </c>
      <c r="C99" s="9">
        <v>1665</v>
      </c>
      <c r="D99" s="9">
        <v>953</v>
      </c>
      <c r="E99" s="9">
        <v>414907</v>
      </c>
      <c r="F99" s="32">
        <f t="shared" si="1"/>
        <v>435.36935991605458</v>
      </c>
    </row>
    <row r="100" spans="1:6" x14ac:dyDescent="0.2">
      <c r="A100" s="9">
        <v>11</v>
      </c>
      <c r="B100" s="9" t="s">
        <v>62</v>
      </c>
      <c r="C100" s="9">
        <v>1557</v>
      </c>
      <c r="D100" s="9">
        <v>950</v>
      </c>
      <c r="E100" s="9">
        <v>372688</v>
      </c>
      <c r="F100" s="32">
        <f t="shared" si="1"/>
        <v>392.30315789473684</v>
      </c>
    </row>
    <row r="101" spans="1:6" x14ac:dyDescent="0.2">
      <c r="A101" s="9">
        <v>370</v>
      </c>
      <c r="B101" s="9" t="s">
        <v>289</v>
      </c>
      <c r="C101" s="9">
        <v>1278</v>
      </c>
      <c r="D101" s="9">
        <v>902</v>
      </c>
      <c r="E101" s="9">
        <v>223245</v>
      </c>
      <c r="F101" s="32">
        <f t="shared" si="1"/>
        <v>247.5</v>
      </c>
    </row>
    <row r="102" spans="1:6" x14ac:dyDescent="0.2">
      <c r="A102" s="9">
        <v>21807</v>
      </c>
      <c r="B102" s="9" t="s">
        <v>1611</v>
      </c>
      <c r="C102" s="9">
        <v>1643</v>
      </c>
      <c r="D102" s="9">
        <v>892</v>
      </c>
      <c r="E102" s="9">
        <v>29267</v>
      </c>
      <c r="F102" s="32">
        <f t="shared" si="1"/>
        <v>32.810538116591928</v>
      </c>
    </row>
    <row r="103" spans="1:6" x14ac:dyDescent="0.2">
      <c r="A103" s="9">
        <v>359</v>
      </c>
      <c r="B103" s="9" t="s">
        <v>282</v>
      </c>
      <c r="C103" s="9">
        <v>1652</v>
      </c>
      <c r="D103" s="9">
        <v>877</v>
      </c>
      <c r="E103" s="9">
        <v>154513</v>
      </c>
      <c r="F103" s="32">
        <f t="shared" si="1"/>
        <v>176.18358038768528</v>
      </c>
    </row>
    <row r="104" spans="1:6" x14ac:dyDescent="0.2">
      <c r="A104" s="9">
        <v>136</v>
      </c>
      <c r="B104" s="9" t="s">
        <v>143</v>
      </c>
      <c r="C104" s="9">
        <v>1330</v>
      </c>
      <c r="D104" s="9">
        <v>852</v>
      </c>
      <c r="E104" s="9">
        <v>302505</v>
      </c>
      <c r="F104" s="32">
        <f t="shared" si="1"/>
        <v>355.05281690140845</v>
      </c>
    </row>
    <row r="105" spans="1:6" x14ac:dyDescent="0.2">
      <c r="A105" s="9">
        <v>6954</v>
      </c>
      <c r="B105" s="9" t="s">
        <v>1088</v>
      </c>
      <c r="C105" s="9">
        <v>1439</v>
      </c>
      <c r="D105" s="9">
        <v>841</v>
      </c>
      <c r="E105" s="9">
        <v>160581</v>
      </c>
      <c r="F105" s="32">
        <f t="shared" si="1"/>
        <v>190.94054696789536</v>
      </c>
    </row>
    <row r="106" spans="1:6" x14ac:dyDescent="0.2">
      <c r="A106" s="9">
        <v>1422</v>
      </c>
      <c r="B106" s="9" t="s">
        <v>734</v>
      </c>
      <c r="C106" s="9">
        <v>1069</v>
      </c>
      <c r="D106" s="9">
        <v>839</v>
      </c>
      <c r="E106" s="9">
        <v>696738</v>
      </c>
      <c r="F106" s="32">
        <f t="shared" si="1"/>
        <v>830.43861740166869</v>
      </c>
    </row>
    <row r="107" spans="1:6" x14ac:dyDescent="0.2">
      <c r="A107" s="9">
        <v>3275</v>
      </c>
      <c r="B107" s="9" t="s">
        <v>897</v>
      </c>
      <c r="C107" s="9">
        <v>1323</v>
      </c>
      <c r="D107" s="9">
        <v>838</v>
      </c>
      <c r="E107" s="9">
        <v>16125</v>
      </c>
      <c r="F107" s="32">
        <f t="shared" si="1"/>
        <v>19.242243436754176</v>
      </c>
    </row>
    <row r="108" spans="1:6" x14ac:dyDescent="0.2">
      <c r="A108" s="9">
        <v>353</v>
      </c>
      <c r="B108" s="9" t="s">
        <v>277</v>
      </c>
      <c r="C108" s="9">
        <v>1211</v>
      </c>
      <c r="D108" s="9">
        <v>837</v>
      </c>
      <c r="E108" s="9">
        <v>396218</v>
      </c>
      <c r="F108" s="32">
        <f t="shared" si="1"/>
        <v>473.37873357228199</v>
      </c>
    </row>
    <row r="109" spans="1:6" x14ac:dyDescent="0.2">
      <c r="A109" s="9">
        <v>512</v>
      </c>
      <c r="B109" s="9" t="s">
        <v>367</v>
      </c>
      <c r="C109" s="9">
        <v>1326</v>
      </c>
      <c r="D109" s="9">
        <v>823</v>
      </c>
      <c r="E109" s="9">
        <v>250863</v>
      </c>
      <c r="F109" s="32">
        <f t="shared" si="1"/>
        <v>304.8153098420413</v>
      </c>
    </row>
    <row r="110" spans="1:6" x14ac:dyDescent="0.2">
      <c r="A110" s="9">
        <v>986</v>
      </c>
      <c r="B110" s="9" t="s">
        <v>579</v>
      </c>
      <c r="C110" s="9">
        <v>1144</v>
      </c>
      <c r="D110" s="9">
        <v>801</v>
      </c>
      <c r="E110" s="9">
        <v>965</v>
      </c>
      <c r="F110" s="32">
        <f t="shared" si="1"/>
        <v>1.2047440699126093</v>
      </c>
    </row>
    <row r="111" spans="1:6" x14ac:dyDescent="0.2">
      <c r="A111" s="9">
        <v>5589</v>
      </c>
      <c r="B111" s="9" t="s">
        <v>1071</v>
      </c>
      <c r="C111" s="9">
        <v>1463</v>
      </c>
      <c r="D111" s="9">
        <v>789</v>
      </c>
      <c r="E111" s="9">
        <v>157282</v>
      </c>
      <c r="F111" s="32">
        <f t="shared" si="1"/>
        <v>199.34347275031686</v>
      </c>
    </row>
    <row r="112" spans="1:6" x14ac:dyDescent="0.2">
      <c r="A112" s="9">
        <v>21172</v>
      </c>
      <c r="B112" s="9" t="s">
        <v>1396</v>
      </c>
      <c r="C112" s="9">
        <v>982</v>
      </c>
      <c r="D112" s="9">
        <v>768</v>
      </c>
      <c r="E112" s="9">
        <v>269</v>
      </c>
      <c r="F112" s="32">
        <f t="shared" si="1"/>
        <v>0.35026041666666669</v>
      </c>
    </row>
    <row r="113" spans="1:6" x14ac:dyDescent="0.2">
      <c r="A113" s="9">
        <v>460</v>
      </c>
      <c r="B113" s="9" t="s">
        <v>337</v>
      </c>
      <c r="C113" s="9">
        <v>1121</v>
      </c>
      <c r="D113" s="9">
        <v>762</v>
      </c>
      <c r="E113" s="9">
        <v>580781</v>
      </c>
      <c r="F113" s="32">
        <f t="shared" si="1"/>
        <v>762.17979002624668</v>
      </c>
    </row>
    <row r="114" spans="1:6" x14ac:dyDescent="0.2">
      <c r="A114" s="9">
        <v>7674</v>
      </c>
      <c r="B114" s="9" t="s">
        <v>1164</v>
      </c>
      <c r="C114" s="9">
        <v>1268</v>
      </c>
      <c r="D114" s="9">
        <v>749</v>
      </c>
      <c r="E114" s="9">
        <v>23412</v>
      </c>
      <c r="F114" s="32">
        <f t="shared" si="1"/>
        <v>31.257676902536716</v>
      </c>
    </row>
    <row r="115" spans="1:6" x14ac:dyDescent="0.2">
      <c r="A115" s="9">
        <v>755</v>
      </c>
      <c r="B115" s="9" t="s">
        <v>492</v>
      </c>
      <c r="C115" s="9">
        <v>1127</v>
      </c>
      <c r="D115" s="9">
        <v>748</v>
      </c>
      <c r="E115" s="9">
        <v>9324</v>
      </c>
      <c r="F115" s="32">
        <f t="shared" si="1"/>
        <v>12.46524064171123</v>
      </c>
    </row>
    <row r="116" spans="1:6" x14ac:dyDescent="0.2">
      <c r="A116" s="9">
        <v>560</v>
      </c>
      <c r="B116" s="9" t="s">
        <v>400</v>
      </c>
      <c r="C116" s="9">
        <v>977</v>
      </c>
      <c r="D116" s="9">
        <v>707</v>
      </c>
      <c r="E116" s="9">
        <v>343439</v>
      </c>
      <c r="F116" s="32">
        <f t="shared" si="1"/>
        <v>485.76944837340875</v>
      </c>
    </row>
    <row r="117" spans="1:6" x14ac:dyDescent="0.2">
      <c r="A117" s="9">
        <v>571</v>
      </c>
      <c r="B117" s="9" t="s">
        <v>404</v>
      </c>
      <c r="C117" s="9">
        <v>950</v>
      </c>
      <c r="D117" s="9">
        <v>697</v>
      </c>
      <c r="E117" s="9">
        <v>191984</v>
      </c>
      <c r="F117" s="32">
        <f t="shared" si="1"/>
        <v>275.44332855093256</v>
      </c>
    </row>
    <row r="118" spans="1:6" x14ac:dyDescent="0.2">
      <c r="A118" s="9">
        <v>1677</v>
      </c>
      <c r="B118" s="9" t="s">
        <v>793</v>
      </c>
      <c r="C118" s="9">
        <v>1185</v>
      </c>
      <c r="D118" s="9">
        <v>666</v>
      </c>
      <c r="E118" s="9">
        <v>383325</v>
      </c>
      <c r="F118" s="32">
        <f t="shared" si="1"/>
        <v>575.56306306306305</v>
      </c>
    </row>
    <row r="119" spans="1:6" x14ac:dyDescent="0.2">
      <c r="A119" s="9">
        <v>21416</v>
      </c>
      <c r="B119" s="9" t="s">
        <v>1480</v>
      </c>
      <c r="C119" s="9">
        <v>835</v>
      </c>
      <c r="D119" s="9">
        <v>658</v>
      </c>
      <c r="E119" s="9">
        <v>236</v>
      </c>
      <c r="F119" s="32">
        <f t="shared" si="1"/>
        <v>0.35866261398176291</v>
      </c>
    </row>
    <row r="120" spans="1:6" x14ac:dyDescent="0.2">
      <c r="A120" s="9">
        <v>614</v>
      </c>
      <c r="B120" s="9" t="s">
        <v>423</v>
      </c>
      <c r="C120" s="9">
        <v>775</v>
      </c>
      <c r="D120" s="9">
        <v>657</v>
      </c>
      <c r="E120" s="9">
        <v>197161</v>
      </c>
      <c r="F120" s="32">
        <f t="shared" si="1"/>
        <v>300.09284627092848</v>
      </c>
    </row>
    <row r="121" spans="1:6" x14ac:dyDescent="0.2">
      <c r="A121" s="9">
        <v>90</v>
      </c>
      <c r="B121" s="9" t="s">
        <v>115</v>
      </c>
      <c r="C121" s="9">
        <v>948</v>
      </c>
      <c r="D121" s="9">
        <v>645</v>
      </c>
      <c r="E121" s="9">
        <v>190145</v>
      </c>
      <c r="F121" s="32">
        <f t="shared" si="1"/>
        <v>294.79844961240309</v>
      </c>
    </row>
    <row r="122" spans="1:6" x14ac:dyDescent="0.2">
      <c r="A122" s="9">
        <v>327</v>
      </c>
      <c r="B122" s="9" t="s">
        <v>257</v>
      </c>
      <c r="C122" s="9">
        <v>986</v>
      </c>
      <c r="D122" s="9">
        <v>640</v>
      </c>
      <c r="E122" s="9">
        <v>224394</v>
      </c>
      <c r="F122" s="32">
        <f t="shared" si="1"/>
        <v>350.61562500000002</v>
      </c>
    </row>
    <row r="123" spans="1:6" x14ac:dyDescent="0.2">
      <c r="A123" s="9">
        <v>103</v>
      </c>
      <c r="B123" s="9" t="s">
        <v>125</v>
      </c>
      <c r="C123" s="9">
        <v>1218</v>
      </c>
      <c r="D123" s="9">
        <v>637</v>
      </c>
      <c r="E123" s="9">
        <v>199228</v>
      </c>
      <c r="F123" s="32">
        <f t="shared" si="1"/>
        <v>312.75981161695449</v>
      </c>
    </row>
    <row r="124" spans="1:6" x14ac:dyDescent="0.2">
      <c r="A124" s="9">
        <v>305</v>
      </c>
      <c r="B124" s="9" t="s">
        <v>242</v>
      </c>
      <c r="C124" s="9">
        <v>1008</v>
      </c>
      <c r="D124" s="9">
        <v>627</v>
      </c>
      <c r="E124" s="9">
        <v>163479</v>
      </c>
      <c r="F124" s="32">
        <f t="shared" si="1"/>
        <v>260.73205741626793</v>
      </c>
    </row>
    <row r="125" spans="1:6" x14ac:dyDescent="0.2">
      <c r="A125" s="9">
        <v>475</v>
      </c>
      <c r="B125" s="9" t="s">
        <v>344</v>
      </c>
      <c r="C125" s="9">
        <v>1030</v>
      </c>
      <c r="D125" s="9">
        <v>611</v>
      </c>
      <c r="E125" s="9">
        <v>156307</v>
      </c>
      <c r="F125" s="32">
        <f t="shared" si="1"/>
        <v>255.8216039279869</v>
      </c>
    </row>
    <row r="126" spans="1:6" x14ac:dyDescent="0.2">
      <c r="A126" s="9">
        <v>1052</v>
      </c>
      <c r="B126" s="9" t="s">
        <v>606</v>
      </c>
      <c r="C126" s="9">
        <v>981</v>
      </c>
      <c r="D126" s="9">
        <v>609</v>
      </c>
      <c r="E126" s="9">
        <v>617900</v>
      </c>
      <c r="F126" s="32">
        <f t="shared" si="1"/>
        <v>1014.6141215106733</v>
      </c>
    </row>
    <row r="127" spans="1:6" x14ac:dyDescent="0.2">
      <c r="A127" s="9">
        <v>547</v>
      </c>
      <c r="B127" s="9" t="s">
        <v>389</v>
      </c>
      <c r="C127" s="9">
        <v>972</v>
      </c>
      <c r="D127" s="9">
        <v>608</v>
      </c>
      <c r="E127" s="9">
        <v>222607</v>
      </c>
      <c r="F127" s="32">
        <f t="shared" si="1"/>
        <v>366.1299342105263</v>
      </c>
    </row>
    <row r="128" spans="1:6" x14ac:dyDescent="0.2">
      <c r="A128" s="9">
        <v>491</v>
      </c>
      <c r="B128" s="9" t="s">
        <v>354</v>
      </c>
      <c r="C128" s="9">
        <v>771</v>
      </c>
      <c r="D128" s="9">
        <v>606</v>
      </c>
      <c r="E128" s="9">
        <v>429030</v>
      </c>
      <c r="F128" s="32">
        <f t="shared" si="1"/>
        <v>707.97029702970292</v>
      </c>
    </row>
    <row r="129" spans="1:6" x14ac:dyDescent="0.2">
      <c r="A129" s="9">
        <v>179</v>
      </c>
      <c r="B129" s="9" t="s">
        <v>169</v>
      </c>
      <c r="C129" s="9">
        <v>761</v>
      </c>
      <c r="D129" s="9">
        <v>593</v>
      </c>
      <c r="E129" s="9">
        <v>199797</v>
      </c>
      <c r="F129" s="32">
        <f t="shared" si="1"/>
        <v>336.92580101180437</v>
      </c>
    </row>
    <row r="130" spans="1:6" x14ac:dyDescent="0.2">
      <c r="A130" s="9">
        <v>215</v>
      </c>
      <c r="B130" s="9" t="s">
        <v>192</v>
      </c>
      <c r="C130" s="9">
        <v>825</v>
      </c>
      <c r="D130" s="9">
        <v>589</v>
      </c>
      <c r="E130" s="9">
        <v>186829</v>
      </c>
      <c r="F130" s="32">
        <f t="shared" ref="F130:F193" si="2">E130/D130</f>
        <v>317.1969439728353</v>
      </c>
    </row>
    <row r="131" spans="1:6" x14ac:dyDescent="0.2">
      <c r="A131" s="9">
        <v>91</v>
      </c>
      <c r="B131" s="9" t="s">
        <v>116</v>
      </c>
      <c r="C131" s="9">
        <v>1080</v>
      </c>
      <c r="D131" s="9">
        <v>574</v>
      </c>
      <c r="E131" s="9">
        <v>63501</v>
      </c>
      <c r="F131" s="32">
        <f t="shared" si="2"/>
        <v>110.62891986062718</v>
      </c>
    </row>
    <row r="132" spans="1:6" x14ac:dyDescent="0.2">
      <c r="A132" s="9">
        <v>346</v>
      </c>
      <c r="B132" s="9" t="s">
        <v>272</v>
      </c>
      <c r="C132" s="9">
        <v>735</v>
      </c>
      <c r="D132" s="9">
        <v>565</v>
      </c>
      <c r="E132" s="9">
        <v>227631</v>
      </c>
      <c r="F132" s="32">
        <f t="shared" si="2"/>
        <v>402.88672566371679</v>
      </c>
    </row>
    <row r="133" spans="1:6" x14ac:dyDescent="0.2">
      <c r="A133" s="9">
        <v>553</v>
      </c>
      <c r="B133" s="9" t="s">
        <v>395</v>
      </c>
      <c r="C133" s="9">
        <v>951</v>
      </c>
      <c r="D133" s="9">
        <v>562</v>
      </c>
      <c r="E133" s="9">
        <v>180301.2</v>
      </c>
      <c r="F133" s="32">
        <f t="shared" si="2"/>
        <v>320.82064056939504</v>
      </c>
    </row>
    <row r="134" spans="1:6" x14ac:dyDescent="0.2">
      <c r="A134" s="9">
        <v>663</v>
      </c>
      <c r="B134" s="9" t="s">
        <v>444</v>
      </c>
      <c r="C134" s="9">
        <v>670</v>
      </c>
      <c r="D134" s="9">
        <v>555</v>
      </c>
      <c r="E134" s="9">
        <v>132448</v>
      </c>
      <c r="F134" s="32">
        <f t="shared" si="2"/>
        <v>238.64504504504504</v>
      </c>
    </row>
    <row r="135" spans="1:6" x14ac:dyDescent="0.2">
      <c r="A135" s="9">
        <v>734</v>
      </c>
      <c r="B135" s="9" t="s">
        <v>484</v>
      </c>
      <c r="C135" s="9">
        <v>1149</v>
      </c>
      <c r="D135" s="9">
        <v>550</v>
      </c>
      <c r="E135" s="9">
        <v>634720</v>
      </c>
      <c r="F135" s="32">
        <f t="shared" si="2"/>
        <v>1154.0363636363636</v>
      </c>
    </row>
    <row r="136" spans="1:6" x14ac:dyDescent="0.2">
      <c r="A136" s="9">
        <v>623</v>
      </c>
      <c r="B136" s="9" t="s">
        <v>428</v>
      </c>
      <c r="C136" s="9">
        <v>1288</v>
      </c>
      <c r="D136" s="9">
        <v>544</v>
      </c>
      <c r="E136" s="9">
        <v>151715</v>
      </c>
      <c r="F136" s="32">
        <f t="shared" si="2"/>
        <v>278.88786764705884</v>
      </c>
    </row>
    <row r="137" spans="1:6" x14ac:dyDescent="0.2">
      <c r="A137" s="9">
        <v>550</v>
      </c>
      <c r="B137" s="9" t="s">
        <v>392</v>
      </c>
      <c r="C137" s="9">
        <v>782</v>
      </c>
      <c r="D137" s="9">
        <v>535</v>
      </c>
      <c r="E137" s="9">
        <v>259299</v>
      </c>
      <c r="F137" s="32">
        <f t="shared" si="2"/>
        <v>484.67102803738317</v>
      </c>
    </row>
    <row r="138" spans="1:6" x14ac:dyDescent="0.2">
      <c r="A138" s="9">
        <v>1708</v>
      </c>
      <c r="B138" s="9" t="s">
        <v>799</v>
      </c>
      <c r="C138" s="9">
        <v>867</v>
      </c>
      <c r="D138" s="9">
        <v>531</v>
      </c>
      <c r="E138" s="9">
        <v>263</v>
      </c>
      <c r="F138" s="32">
        <f t="shared" si="2"/>
        <v>0.49529190207156309</v>
      </c>
    </row>
    <row r="139" spans="1:6" x14ac:dyDescent="0.2">
      <c r="A139" s="9">
        <v>447</v>
      </c>
      <c r="B139" s="9" t="s">
        <v>328</v>
      </c>
      <c r="C139" s="9">
        <v>736</v>
      </c>
      <c r="D139" s="9">
        <v>528</v>
      </c>
      <c r="E139" s="9">
        <v>240491</v>
      </c>
      <c r="F139" s="32">
        <f t="shared" si="2"/>
        <v>455.47537878787881</v>
      </c>
    </row>
    <row r="140" spans="1:6" x14ac:dyDescent="0.2">
      <c r="A140" s="9">
        <v>537</v>
      </c>
      <c r="B140" s="9" t="s">
        <v>383</v>
      </c>
      <c r="C140" s="9">
        <v>659</v>
      </c>
      <c r="D140" s="9">
        <v>510</v>
      </c>
      <c r="E140" s="9">
        <v>302231</v>
      </c>
      <c r="F140" s="32">
        <f t="shared" si="2"/>
        <v>592.60980392156864</v>
      </c>
    </row>
    <row r="141" spans="1:6" x14ac:dyDescent="0.2">
      <c r="A141" s="9">
        <v>1050</v>
      </c>
      <c r="B141" s="9" t="s">
        <v>604</v>
      </c>
      <c r="C141" s="9">
        <v>874</v>
      </c>
      <c r="D141" s="9">
        <v>505</v>
      </c>
      <c r="E141" s="9">
        <v>296745</v>
      </c>
      <c r="F141" s="32">
        <f t="shared" si="2"/>
        <v>587.61386138613864</v>
      </c>
    </row>
    <row r="142" spans="1:6" x14ac:dyDescent="0.2">
      <c r="A142" s="9">
        <v>7521</v>
      </c>
      <c r="B142" s="9" t="s">
        <v>1100</v>
      </c>
      <c r="C142" s="9">
        <v>614</v>
      </c>
      <c r="D142" s="9">
        <v>496</v>
      </c>
      <c r="E142" s="9">
        <v>54822</v>
      </c>
      <c r="F142" s="32">
        <f t="shared" si="2"/>
        <v>110.52822580645162</v>
      </c>
    </row>
    <row r="143" spans="1:6" x14ac:dyDescent="0.2">
      <c r="A143" s="9">
        <v>55</v>
      </c>
      <c r="B143" s="9" t="s">
        <v>102</v>
      </c>
      <c r="C143" s="9">
        <v>1092</v>
      </c>
      <c r="D143" s="9">
        <v>479</v>
      </c>
      <c r="E143" s="9">
        <v>511689</v>
      </c>
      <c r="F143" s="32">
        <f t="shared" si="2"/>
        <v>1068.2442588726512</v>
      </c>
    </row>
    <row r="144" spans="1:6" x14ac:dyDescent="0.2">
      <c r="A144" s="9">
        <v>1222</v>
      </c>
      <c r="B144" s="9" t="s">
        <v>682</v>
      </c>
      <c r="C144" s="9">
        <v>736</v>
      </c>
      <c r="D144" s="9">
        <v>473</v>
      </c>
      <c r="E144" s="9">
        <v>2682</v>
      </c>
      <c r="F144" s="32">
        <f t="shared" si="2"/>
        <v>5.6701902748414374</v>
      </c>
    </row>
    <row r="145" spans="1:6" x14ac:dyDescent="0.2">
      <c r="A145" s="9">
        <v>110</v>
      </c>
      <c r="B145" s="9" t="s">
        <v>130</v>
      </c>
      <c r="C145" s="9">
        <v>637</v>
      </c>
      <c r="D145" s="9">
        <v>465</v>
      </c>
      <c r="E145" s="9">
        <v>140219</v>
      </c>
      <c r="F145" s="32">
        <f t="shared" si="2"/>
        <v>301.5462365591398</v>
      </c>
    </row>
    <row r="146" spans="1:6" x14ac:dyDescent="0.2">
      <c r="A146" s="9">
        <v>478</v>
      </c>
      <c r="B146" s="9" t="s">
        <v>347</v>
      </c>
      <c r="C146" s="9">
        <v>684</v>
      </c>
      <c r="D146" s="9">
        <v>465</v>
      </c>
      <c r="E146" s="9">
        <v>121938</v>
      </c>
      <c r="F146" s="32">
        <f t="shared" si="2"/>
        <v>262.23225806451615</v>
      </c>
    </row>
    <row r="147" spans="1:6" x14ac:dyDescent="0.2">
      <c r="A147" s="9">
        <v>725</v>
      </c>
      <c r="B147" s="9" t="s">
        <v>479</v>
      </c>
      <c r="C147" s="9">
        <v>1086</v>
      </c>
      <c r="D147" s="9">
        <v>455</v>
      </c>
      <c r="E147" s="9">
        <v>176509</v>
      </c>
      <c r="F147" s="32">
        <f t="shared" si="2"/>
        <v>387.93186813186816</v>
      </c>
    </row>
    <row r="148" spans="1:6" x14ac:dyDescent="0.2">
      <c r="A148" s="9">
        <v>82</v>
      </c>
      <c r="B148" s="9" t="s">
        <v>109</v>
      </c>
      <c r="C148" s="9">
        <v>647</v>
      </c>
      <c r="D148" s="9">
        <v>451</v>
      </c>
      <c r="E148" s="9">
        <v>185721</v>
      </c>
      <c r="F148" s="32">
        <f t="shared" si="2"/>
        <v>411.79822616407984</v>
      </c>
    </row>
    <row r="149" spans="1:6" x14ac:dyDescent="0.2">
      <c r="A149" s="9">
        <v>16</v>
      </c>
      <c r="B149" s="9" t="s">
        <v>67</v>
      </c>
      <c r="C149" s="9">
        <v>638</v>
      </c>
      <c r="D149" s="9">
        <v>449</v>
      </c>
      <c r="E149" s="9">
        <v>148548</v>
      </c>
      <c r="F149" s="32">
        <f t="shared" si="2"/>
        <v>330.84187082405344</v>
      </c>
    </row>
    <row r="150" spans="1:6" x14ac:dyDescent="0.2">
      <c r="A150" s="9">
        <v>185</v>
      </c>
      <c r="B150" s="9" t="s">
        <v>173</v>
      </c>
      <c r="C150" s="9">
        <v>722</v>
      </c>
      <c r="D150" s="9">
        <v>449</v>
      </c>
      <c r="E150" s="9">
        <v>111600.9</v>
      </c>
      <c r="F150" s="32">
        <f t="shared" si="2"/>
        <v>248.5543429844098</v>
      </c>
    </row>
    <row r="151" spans="1:6" x14ac:dyDescent="0.2">
      <c r="A151" s="9">
        <v>159</v>
      </c>
      <c r="B151" s="9" t="s">
        <v>158</v>
      </c>
      <c r="C151" s="9">
        <v>752</v>
      </c>
      <c r="D151" s="9">
        <v>446</v>
      </c>
      <c r="E151" s="9">
        <v>110066</v>
      </c>
      <c r="F151" s="32">
        <f t="shared" si="2"/>
        <v>246.7847533632287</v>
      </c>
    </row>
    <row r="152" spans="1:6" x14ac:dyDescent="0.2">
      <c r="A152" s="9">
        <v>732</v>
      </c>
      <c r="B152" s="9" t="s">
        <v>483</v>
      </c>
      <c r="C152" s="9">
        <v>722</v>
      </c>
      <c r="D152" s="9">
        <v>445</v>
      </c>
      <c r="E152" s="9">
        <v>11863</v>
      </c>
      <c r="F152" s="32">
        <f t="shared" si="2"/>
        <v>26.658426966292136</v>
      </c>
    </row>
    <row r="153" spans="1:6" x14ac:dyDescent="0.2">
      <c r="A153" s="9">
        <v>3277</v>
      </c>
      <c r="B153" s="9" t="s">
        <v>898</v>
      </c>
      <c r="C153" s="9">
        <v>561</v>
      </c>
      <c r="D153" s="9">
        <v>437</v>
      </c>
      <c r="E153" s="9">
        <v>75143</v>
      </c>
      <c r="F153" s="32">
        <f t="shared" si="2"/>
        <v>171.95194508009152</v>
      </c>
    </row>
    <row r="154" spans="1:6" x14ac:dyDescent="0.2">
      <c r="A154" s="9">
        <v>52</v>
      </c>
      <c r="B154" s="9" t="s">
        <v>99</v>
      </c>
      <c r="C154" s="9">
        <v>782</v>
      </c>
      <c r="D154" s="9">
        <v>436</v>
      </c>
      <c r="E154" s="9">
        <v>259352</v>
      </c>
      <c r="F154" s="32">
        <f t="shared" si="2"/>
        <v>594.8440366972477</v>
      </c>
    </row>
    <row r="155" spans="1:6" x14ac:dyDescent="0.2">
      <c r="A155" s="9">
        <v>45</v>
      </c>
      <c r="B155" s="9" t="s">
        <v>93</v>
      </c>
      <c r="C155" s="9">
        <v>845</v>
      </c>
      <c r="D155" s="9">
        <v>417</v>
      </c>
      <c r="E155" s="9">
        <v>348254</v>
      </c>
      <c r="F155" s="32">
        <f t="shared" si="2"/>
        <v>835.14148681055156</v>
      </c>
    </row>
    <row r="156" spans="1:6" x14ac:dyDescent="0.2">
      <c r="A156" s="9">
        <v>354</v>
      </c>
      <c r="B156" s="9" t="s">
        <v>278</v>
      </c>
      <c r="C156" s="9">
        <v>664</v>
      </c>
      <c r="D156" s="9">
        <v>414</v>
      </c>
      <c r="E156" s="9">
        <v>129247</v>
      </c>
      <c r="F156" s="32">
        <f t="shared" si="2"/>
        <v>312.19082125603865</v>
      </c>
    </row>
    <row r="157" spans="1:6" x14ac:dyDescent="0.2">
      <c r="A157" s="9">
        <v>392</v>
      </c>
      <c r="B157" s="9" t="s">
        <v>302</v>
      </c>
      <c r="C157" s="9">
        <v>570</v>
      </c>
      <c r="D157" s="9">
        <v>408</v>
      </c>
      <c r="E157" s="9">
        <v>15872</v>
      </c>
      <c r="F157" s="32">
        <f t="shared" si="2"/>
        <v>38.901960784313722</v>
      </c>
    </row>
    <row r="158" spans="1:6" x14ac:dyDescent="0.2">
      <c r="A158" s="9">
        <v>119</v>
      </c>
      <c r="B158" s="9" t="s">
        <v>134</v>
      </c>
      <c r="C158" s="9">
        <v>560</v>
      </c>
      <c r="D158" s="9">
        <v>406</v>
      </c>
      <c r="E158" s="9">
        <v>8043</v>
      </c>
      <c r="F158" s="32">
        <f t="shared" si="2"/>
        <v>19.810344827586206</v>
      </c>
    </row>
    <row r="159" spans="1:6" x14ac:dyDescent="0.2">
      <c r="A159" s="9">
        <v>62442</v>
      </c>
      <c r="B159" s="9" t="s">
        <v>1848</v>
      </c>
      <c r="C159" s="9">
        <v>618</v>
      </c>
      <c r="D159" s="9">
        <v>401</v>
      </c>
      <c r="E159" s="9">
        <v>196</v>
      </c>
      <c r="F159" s="32">
        <f t="shared" si="2"/>
        <v>0.48877805486284287</v>
      </c>
    </row>
    <row r="160" spans="1:6" x14ac:dyDescent="0.2">
      <c r="A160" s="9">
        <v>833</v>
      </c>
      <c r="B160" s="9" t="s">
        <v>522</v>
      </c>
      <c r="C160" s="9">
        <v>693</v>
      </c>
      <c r="D160" s="9">
        <v>400</v>
      </c>
      <c r="E160" s="9">
        <v>183160</v>
      </c>
      <c r="F160" s="32">
        <f t="shared" si="2"/>
        <v>457.9</v>
      </c>
    </row>
    <row r="161" spans="1:6" x14ac:dyDescent="0.2">
      <c r="A161" s="9">
        <v>111</v>
      </c>
      <c r="B161" s="9" t="s">
        <v>131</v>
      </c>
      <c r="C161" s="9">
        <v>549</v>
      </c>
      <c r="D161" s="9">
        <v>393</v>
      </c>
      <c r="E161" s="9">
        <v>80497</v>
      </c>
      <c r="F161" s="32">
        <f t="shared" si="2"/>
        <v>204.82697201017811</v>
      </c>
    </row>
    <row r="162" spans="1:6" x14ac:dyDescent="0.2">
      <c r="A162" s="9">
        <v>4255</v>
      </c>
      <c r="B162" s="9" t="s">
        <v>1053</v>
      </c>
      <c r="C162" s="9">
        <v>464</v>
      </c>
      <c r="D162" s="9">
        <v>383</v>
      </c>
      <c r="E162" s="9">
        <v>131822</v>
      </c>
      <c r="F162" s="32">
        <f t="shared" si="2"/>
        <v>344.18276762402087</v>
      </c>
    </row>
    <row r="163" spans="1:6" x14ac:dyDescent="0.2">
      <c r="A163" s="9">
        <v>552</v>
      </c>
      <c r="B163" s="9" t="s">
        <v>394</v>
      </c>
      <c r="C163" s="9">
        <v>487</v>
      </c>
      <c r="D163" s="9">
        <v>377</v>
      </c>
      <c r="E163" s="9">
        <v>100015</v>
      </c>
      <c r="F163" s="32">
        <f t="shared" si="2"/>
        <v>265.29177718832892</v>
      </c>
    </row>
    <row r="164" spans="1:6" x14ac:dyDescent="0.2">
      <c r="A164" s="9">
        <v>1564</v>
      </c>
      <c r="B164" s="9" t="s">
        <v>774</v>
      </c>
      <c r="C164" s="9">
        <v>675</v>
      </c>
      <c r="D164" s="9">
        <v>373</v>
      </c>
      <c r="E164" s="9">
        <v>114336</v>
      </c>
      <c r="F164" s="32">
        <f t="shared" si="2"/>
        <v>306.53083109919572</v>
      </c>
    </row>
    <row r="165" spans="1:6" x14ac:dyDescent="0.2">
      <c r="A165" s="9">
        <v>44</v>
      </c>
      <c r="B165" s="9" t="s">
        <v>92</v>
      </c>
      <c r="C165" s="9">
        <v>685</v>
      </c>
      <c r="D165" s="9">
        <v>358</v>
      </c>
      <c r="E165" s="9">
        <v>233647.2</v>
      </c>
      <c r="F165" s="32">
        <f t="shared" si="2"/>
        <v>652.64581005586592</v>
      </c>
    </row>
    <row r="166" spans="1:6" x14ac:dyDescent="0.2">
      <c r="A166" s="9">
        <v>7662</v>
      </c>
      <c r="B166" s="9" t="s">
        <v>1157</v>
      </c>
      <c r="C166" s="9">
        <v>415</v>
      </c>
      <c r="D166" s="9">
        <v>357</v>
      </c>
      <c r="E166" s="9">
        <v>55213</v>
      </c>
      <c r="F166" s="32">
        <f t="shared" si="2"/>
        <v>154.65826330532212</v>
      </c>
    </row>
    <row r="167" spans="1:6" x14ac:dyDescent="0.2">
      <c r="A167" s="9">
        <v>21210</v>
      </c>
      <c r="B167" s="9" t="s">
        <v>1412</v>
      </c>
      <c r="C167" s="9">
        <v>538</v>
      </c>
      <c r="D167" s="9">
        <v>354</v>
      </c>
      <c r="E167" s="9">
        <v>207</v>
      </c>
      <c r="F167" s="32">
        <f t="shared" si="2"/>
        <v>0.5847457627118644</v>
      </c>
    </row>
    <row r="168" spans="1:6" x14ac:dyDescent="0.2">
      <c r="A168" s="9">
        <v>21939</v>
      </c>
      <c r="B168" s="9" t="s">
        <v>1650</v>
      </c>
      <c r="C168" s="9">
        <v>461</v>
      </c>
      <c r="D168" s="9">
        <v>351</v>
      </c>
      <c r="E168" s="9">
        <v>58360</v>
      </c>
      <c r="F168" s="32">
        <f t="shared" si="2"/>
        <v>166.26780626780626</v>
      </c>
    </row>
    <row r="169" spans="1:6" x14ac:dyDescent="0.2">
      <c r="A169" s="9">
        <v>20893</v>
      </c>
      <c r="B169" s="9" t="s">
        <v>1304</v>
      </c>
      <c r="C169" s="9">
        <v>567</v>
      </c>
      <c r="D169" s="9">
        <v>343</v>
      </c>
      <c r="E169" s="9">
        <v>176</v>
      </c>
      <c r="F169" s="32">
        <f t="shared" si="2"/>
        <v>0.51311953352769679</v>
      </c>
    </row>
    <row r="170" spans="1:6" x14ac:dyDescent="0.2">
      <c r="A170" s="9">
        <v>612</v>
      </c>
      <c r="B170" s="9" t="s">
        <v>422</v>
      </c>
      <c r="C170" s="9">
        <v>446</v>
      </c>
      <c r="D170" s="9">
        <v>337</v>
      </c>
      <c r="E170" s="9">
        <v>158166</v>
      </c>
      <c r="F170" s="32">
        <f t="shared" si="2"/>
        <v>469.33531157270028</v>
      </c>
    </row>
    <row r="171" spans="1:6" x14ac:dyDescent="0.2">
      <c r="A171" s="9">
        <v>326</v>
      </c>
      <c r="B171" s="9" t="s">
        <v>256</v>
      </c>
      <c r="C171" s="9">
        <v>490</v>
      </c>
      <c r="D171" s="9">
        <v>335</v>
      </c>
      <c r="E171" s="9">
        <v>122141</v>
      </c>
      <c r="F171" s="32">
        <f t="shared" si="2"/>
        <v>364.6</v>
      </c>
    </row>
    <row r="172" spans="1:6" x14ac:dyDescent="0.2">
      <c r="A172" s="9">
        <v>3852</v>
      </c>
      <c r="B172" s="9" t="s">
        <v>951</v>
      </c>
      <c r="C172" s="9">
        <v>523</v>
      </c>
      <c r="D172" s="9">
        <v>334</v>
      </c>
      <c r="E172" s="9">
        <v>3284</v>
      </c>
      <c r="F172" s="32">
        <f t="shared" si="2"/>
        <v>9.8323353293413174</v>
      </c>
    </row>
    <row r="173" spans="1:6" x14ac:dyDescent="0.2">
      <c r="A173" s="9">
        <v>720</v>
      </c>
      <c r="B173" s="9" t="s">
        <v>474</v>
      </c>
      <c r="C173" s="9">
        <v>502</v>
      </c>
      <c r="D173" s="9">
        <v>332</v>
      </c>
      <c r="E173" s="9">
        <v>57887</v>
      </c>
      <c r="F173" s="32">
        <f t="shared" si="2"/>
        <v>174.35843373493975</v>
      </c>
    </row>
    <row r="174" spans="1:6" x14ac:dyDescent="0.2">
      <c r="A174" s="9">
        <v>542</v>
      </c>
      <c r="B174" s="9" t="s">
        <v>386</v>
      </c>
      <c r="C174" s="9">
        <v>481</v>
      </c>
      <c r="D174" s="9">
        <v>325</v>
      </c>
      <c r="E174" s="9">
        <v>101543</v>
      </c>
      <c r="F174" s="32">
        <f t="shared" si="2"/>
        <v>312.44</v>
      </c>
    </row>
    <row r="175" spans="1:6" x14ac:dyDescent="0.2">
      <c r="A175" s="9">
        <v>422</v>
      </c>
      <c r="B175" s="9" t="s">
        <v>315</v>
      </c>
      <c r="C175" s="9">
        <v>400</v>
      </c>
      <c r="D175" s="9">
        <v>317</v>
      </c>
      <c r="E175" s="9">
        <v>120427</v>
      </c>
      <c r="F175" s="32">
        <f t="shared" si="2"/>
        <v>379.89589905362777</v>
      </c>
    </row>
    <row r="176" spans="1:6" x14ac:dyDescent="0.2">
      <c r="A176" s="9">
        <v>1466</v>
      </c>
      <c r="B176" s="9" t="s">
        <v>746</v>
      </c>
      <c r="C176" s="9">
        <v>513</v>
      </c>
      <c r="D176" s="9">
        <v>317</v>
      </c>
      <c r="E176" s="9">
        <v>1582</v>
      </c>
      <c r="F176" s="32">
        <f t="shared" si="2"/>
        <v>4.9905362776025237</v>
      </c>
    </row>
    <row r="177" spans="1:6" x14ac:dyDescent="0.2">
      <c r="A177" s="9">
        <v>267</v>
      </c>
      <c r="B177" s="9" t="s">
        <v>219</v>
      </c>
      <c r="C177" s="9">
        <v>405</v>
      </c>
      <c r="D177" s="9">
        <v>312</v>
      </c>
      <c r="E177" s="9">
        <v>71186</v>
      </c>
      <c r="F177" s="32">
        <f t="shared" si="2"/>
        <v>228.16025641025641</v>
      </c>
    </row>
    <row r="178" spans="1:6" x14ac:dyDescent="0.2">
      <c r="A178" s="9">
        <v>556</v>
      </c>
      <c r="B178" s="9" t="s">
        <v>397</v>
      </c>
      <c r="C178" s="9">
        <v>411</v>
      </c>
      <c r="D178" s="9">
        <v>310</v>
      </c>
      <c r="E178" s="9">
        <v>91966</v>
      </c>
      <c r="F178" s="32">
        <f t="shared" si="2"/>
        <v>296.66451612903228</v>
      </c>
    </row>
    <row r="179" spans="1:6" x14ac:dyDescent="0.2">
      <c r="A179" s="9">
        <v>7524</v>
      </c>
      <c r="B179" s="9" t="s">
        <v>1101</v>
      </c>
      <c r="C179" s="9">
        <v>365</v>
      </c>
      <c r="D179" s="9">
        <v>304</v>
      </c>
      <c r="E179" s="9">
        <v>75382</v>
      </c>
      <c r="F179" s="32">
        <f t="shared" si="2"/>
        <v>247.96710526315789</v>
      </c>
    </row>
    <row r="180" spans="1:6" x14ac:dyDescent="0.2">
      <c r="A180" s="9">
        <v>24</v>
      </c>
      <c r="B180" s="9" t="s">
        <v>73</v>
      </c>
      <c r="C180" s="9">
        <v>426</v>
      </c>
      <c r="D180" s="9">
        <v>297</v>
      </c>
      <c r="E180" s="9">
        <v>71382</v>
      </c>
      <c r="F180" s="32">
        <f t="shared" si="2"/>
        <v>240.34343434343435</v>
      </c>
    </row>
    <row r="181" spans="1:6" x14ac:dyDescent="0.2">
      <c r="A181" s="9">
        <v>667</v>
      </c>
      <c r="B181" s="9" t="s">
        <v>448</v>
      </c>
      <c r="C181" s="9">
        <v>372</v>
      </c>
      <c r="D181" s="9">
        <v>295</v>
      </c>
      <c r="E181" s="9">
        <v>76004</v>
      </c>
      <c r="F181" s="32">
        <f t="shared" si="2"/>
        <v>257.64067796610169</v>
      </c>
    </row>
    <row r="182" spans="1:6" x14ac:dyDescent="0.2">
      <c r="A182" s="9">
        <v>297</v>
      </c>
      <c r="B182" s="9" t="s">
        <v>237</v>
      </c>
      <c r="C182" s="9">
        <v>408</v>
      </c>
      <c r="D182" s="9">
        <v>293</v>
      </c>
      <c r="E182" s="9">
        <v>57375</v>
      </c>
      <c r="F182" s="32">
        <f t="shared" si="2"/>
        <v>195.81911262798636</v>
      </c>
    </row>
    <row r="183" spans="1:6" x14ac:dyDescent="0.2">
      <c r="A183" s="9">
        <v>2442</v>
      </c>
      <c r="B183" s="9" t="s">
        <v>861</v>
      </c>
      <c r="C183" s="9">
        <v>503</v>
      </c>
      <c r="D183" s="9">
        <v>291</v>
      </c>
      <c r="E183" s="9">
        <v>5095</v>
      </c>
      <c r="F183" s="32">
        <f t="shared" si="2"/>
        <v>17.508591065292098</v>
      </c>
    </row>
    <row r="184" spans="1:6" x14ac:dyDescent="0.2">
      <c r="A184" s="9">
        <v>355</v>
      </c>
      <c r="B184" s="9" t="s">
        <v>279</v>
      </c>
      <c r="C184" s="9">
        <v>490</v>
      </c>
      <c r="D184" s="9">
        <v>287</v>
      </c>
      <c r="E184" s="9">
        <v>77977</v>
      </c>
      <c r="F184" s="32">
        <f t="shared" si="2"/>
        <v>271.69686411149826</v>
      </c>
    </row>
    <row r="185" spans="1:6" x14ac:dyDescent="0.2">
      <c r="A185" s="9">
        <v>3849</v>
      </c>
      <c r="B185" s="9" t="s">
        <v>950</v>
      </c>
      <c r="C185" s="9">
        <v>435</v>
      </c>
      <c r="D185" s="9">
        <v>286</v>
      </c>
      <c r="E185" s="9">
        <v>73633</v>
      </c>
      <c r="F185" s="32">
        <f t="shared" si="2"/>
        <v>257.45804195804197</v>
      </c>
    </row>
    <row r="186" spans="1:6" x14ac:dyDescent="0.2">
      <c r="A186" s="9">
        <v>21075</v>
      </c>
      <c r="B186" s="9" t="s">
        <v>1360</v>
      </c>
      <c r="C186" s="9">
        <v>329</v>
      </c>
      <c r="D186" s="9">
        <v>285</v>
      </c>
      <c r="E186" s="9">
        <v>312690</v>
      </c>
      <c r="F186" s="32">
        <f t="shared" si="2"/>
        <v>1097.1578947368421</v>
      </c>
    </row>
    <row r="187" spans="1:6" x14ac:dyDescent="0.2">
      <c r="A187" s="9">
        <v>544</v>
      </c>
      <c r="B187" s="9" t="s">
        <v>387</v>
      </c>
      <c r="C187" s="9">
        <v>415</v>
      </c>
      <c r="D187" s="9">
        <v>284</v>
      </c>
      <c r="E187" s="9">
        <v>96996</v>
      </c>
      <c r="F187" s="32">
        <f t="shared" si="2"/>
        <v>341.53521126760563</v>
      </c>
    </row>
    <row r="188" spans="1:6" x14ac:dyDescent="0.2">
      <c r="A188" s="9">
        <v>622</v>
      </c>
      <c r="B188" s="9" t="s">
        <v>427</v>
      </c>
      <c r="C188" s="9">
        <v>519</v>
      </c>
      <c r="D188" s="9">
        <v>282</v>
      </c>
      <c r="E188" s="9">
        <v>176985</v>
      </c>
      <c r="F188" s="32">
        <f t="shared" si="2"/>
        <v>627.60638297872345</v>
      </c>
    </row>
    <row r="189" spans="1:6" x14ac:dyDescent="0.2">
      <c r="A189" s="9">
        <v>20980</v>
      </c>
      <c r="B189" s="9" t="s">
        <v>1331</v>
      </c>
      <c r="C189" s="9">
        <v>415</v>
      </c>
      <c r="D189" s="9">
        <v>281</v>
      </c>
      <c r="E189" s="9">
        <v>13138</v>
      </c>
      <c r="F189" s="32">
        <f t="shared" si="2"/>
        <v>46.754448398576514</v>
      </c>
    </row>
    <row r="190" spans="1:6" x14ac:dyDescent="0.2">
      <c r="A190" s="9">
        <v>1083</v>
      </c>
      <c r="B190" s="9" t="s">
        <v>623</v>
      </c>
      <c r="C190" s="9">
        <v>377</v>
      </c>
      <c r="D190" s="9">
        <v>280</v>
      </c>
      <c r="E190" s="9">
        <v>104664</v>
      </c>
      <c r="F190" s="32">
        <f t="shared" si="2"/>
        <v>373.8</v>
      </c>
    </row>
    <row r="191" spans="1:6" x14ac:dyDescent="0.2">
      <c r="A191" s="9">
        <v>141</v>
      </c>
      <c r="B191" s="9" t="s">
        <v>147</v>
      </c>
      <c r="C191" s="9">
        <v>520</v>
      </c>
      <c r="D191" s="9">
        <v>277</v>
      </c>
      <c r="E191" s="9">
        <v>85250.2</v>
      </c>
      <c r="F191" s="32">
        <f t="shared" si="2"/>
        <v>307.76245487364622</v>
      </c>
    </row>
    <row r="192" spans="1:6" x14ac:dyDescent="0.2">
      <c r="A192" s="9">
        <v>657</v>
      </c>
      <c r="B192" s="9" t="s">
        <v>439</v>
      </c>
      <c r="C192" s="9">
        <v>583</v>
      </c>
      <c r="D192" s="9">
        <v>277</v>
      </c>
      <c r="E192" s="9">
        <v>68297</v>
      </c>
      <c r="F192" s="32">
        <f t="shared" si="2"/>
        <v>246.5595667870036</v>
      </c>
    </row>
    <row r="193" spans="1:6" x14ac:dyDescent="0.2">
      <c r="A193" s="9">
        <v>7589</v>
      </c>
      <c r="B193" s="9" t="s">
        <v>1137</v>
      </c>
      <c r="C193" s="9">
        <v>289</v>
      </c>
      <c r="D193" s="9">
        <v>276</v>
      </c>
      <c r="E193" s="9">
        <v>137070</v>
      </c>
      <c r="F193" s="32">
        <f t="shared" si="2"/>
        <v>496.63043478260869</v>
      </c>
    </row>
    <row r="194" spans="1:6" x14ac:dyDescent="0.2">
      <c r="A194" s="9">
        <v>468</v>
      </c>
      <c r="B194" s="9" t="s">
        <v>341</v>
      </c>
      <c r="C194" s="9">
        <v>388</v>
      </c>
      <c r="D194" s="9">
        <v>271</v>
      </c>
      <c r="E194" s="9">
        <v>67933</v>
      </c>
      <c r="F194" s="32">
        <f t="shared" ref="F194:F257" si="3">E194/D194</f>
        <v>250.67527675276753</v>
      </c>
    </row>
    <row r="195" spans="1:6" x14ac:dyDescent="0.2">
      <c r="A195" s="9">
        <v>4130</v>
      </c>
      <c r="B195" s="9" t="s">
        <v>1025</v>
      </c>
      <c r="C195" s="9">
        <v>375</v>
      </c>
      <c r="D195" s="9">
        <v>260</v>
      </c>
      <c r="E195" s="9">
        <v>111</v>
      </c>
      <c r="F195" s="32">
        <f t="shared" si="3"/>
        <v>0.42692307692307691</v>
      </c>
    </row>
    <row r="196" spans="1:6" x14ac:dyDescent="0.2">
      <c r="A196" s="9">
        <v>518</v>
      </c>
      <c r="B196" s="9" t="s">
        <v>372</v>
      </c>
      <c r="C196" s="9">
        <v>437</v>
      </c>
      <c r="D196" s="9">
        <v>252</v>
      </c>
      <c r="E196" s="9">
        <v>111574</v>
      </c>
      <c r="F196" s="32">
        <f t="shared" si="3"/>
        <v>442.75396825396825</v>
      </c>
    </row>
    <row r="197" spans="1:6" x14ac:dyDescent="0.2">
      <c r="A197" s="9">
        <v>4146</v>
      </c>
      <c r="B197" s="9" t="s">
        <v>1035</v>
      </c>
      <c r="C197" s="9">
        <v>305</v>
      </c>
      <c r="D197" s="9">
        <v>246</v>
      </c>
      <c r="E197" s="9">
        <v>70756</v>
      </c>
      <c r="F197" s="32">
        <f t="shared" si="3"/>
        <v>287.6260162601626</v>
      </c>
    </row>
    <row r="198" spans="1:6" x14ac:dyDescent="0.2">
      <c r="A198" s="9">
        <v>218</v>
      </c>
      <c r="B198" s="9" t="s">
        <v>194</v>
      </c>
      <c r="C198" s="9">
        <v>332</v>
      </c>
      <c r="D198" s="9">
        <v>246</v>
      </c>
      <c r="E198" s="9">
        <v>55326</v>
      </c>
      <c r="F198" s="32">
        <f t="shared" si="3"/>
        <v>224.90243902439025</v>
      </c>
    </row>
    <row r="199" spans="1:6" x14ac:dyDescent="0.2">
      <c r="A199" s="9">
        <v>737</v>
      </c>
      <c r="B199" s="9" t="s">
        <v>486</v>
      </c>
      <c r="C199" s="9">
        <v>629</v>
      </c>
      <c r="D199" s="9">
        <v>245</v>
      </c>
      <c r="E199" s="9">
        <v>83468</v>
      </c>
      <c r="F199" s="32">
        <f t="shared" si="3"/>
        <v>340.68571428571431</v>
      </c>
    </row>
    <row r="200" spans="1:6" x14ac:dyDescent="0.2">
      <c r="A200" s="9">
        <v>73</v>
      </c>
      <c r="B200" s="9" t="s">
        <v>108</v>
      </c>
      <c r="C200" s="9">
        <v>717</v>
      </c>
      <c r="D200" s="9">
        <v>243</v>
      </c>
      <c r="E200" s="9">
        <v>370761</v>
      </c>
      <c r="F200" s="32">
        <f t="shared" si="3"/>
        <v>1525.7654320987654</v>
      </c>
    </row>
    <row r="201" spans="1:6" x14ac:dyDescent="0.2">
      <c r="A201" s="9">
        <v>868</v>
      </c>
      <c r="B201" s="9" t="s">
        <v>528</v>
      </c>
      <c r="C201" s="9">
        <v>405</v>
      </c>
      <c r="D201" s="9">
        <v>238</v>
      </c>
      <c r="E201" s="9">
        <v>160</v>
      </c>
      <c r="F201" s="32">
        <f t="shared" si="3"/>
        <v>0.67226890756302526</v>
      </c>
    </row>
    <row r="202" spans="1:6" x14ac:dyDescent="0.2">
      <c r="A202" s="9">
        <v>85</v>
      </c>
      <c r="B202" s="9" t="s">
        <v>112</v>
      </c>
      <c r="C202" s="9">
        <v>376</v>
      </c>
      <c r="D202" s="9">
        <v>237</v>
      </c>
      <c r="E202" s="9">
        <v>3222</v>
      </c>
      <c r="F202" s="32">
        <f t="shared" si="3"/>
        <v>13.594936708860759</v>
      </c>
    </row>
    <row r="203" spans="1:6" x14ac:dyDescent="0.2">
      <c r="A203" s="9">
        <v>20939</v>
      </c>
      <c r="B203" s="9" t="s">
        <v>1314</v>
      </c>
      <c r="C203" s="9">
        <v>322</v>
      </c>
      <c r="D203" s="9">
        <v>235</v>
      </c>
      <c r="E203" s="9">
        <v>2016</v>
      </c>
      <c r="F203" s="32">
        <f t="shared" si="3"/>
        <v>8.5787234042553191</v>
      </c>
    </row>
    <row r="204" spans="1:6" x14ac:dyDescent="0.2">
      <c r="A204" s="9">
        <v>21790</v>
      </c>
      <c r="B204" s="9" t="s">
        <v>1608</v>
      </c>
      <c r="C204" s="9">
        <v>375</v>
      </c>
      <c r="D204" s="9">
        <v>230</v>
      </c>
      <c r="E204" s="9">
        <v>125</v>
      </c>
      <c r="F204" s="32">
        <f t="shared" si="3"/>
        <v>0.54347826086956519</v>
      </c>
    </row>
    <row r="205" spans="1:6" x14ac:dyDescent="0.2">
      <c r="A205" s="9">
        <v>569</v>
      </c>
      <c r="B205" s="9" t="s">
        <v>402</v>
      </c>
      <c r="C205" s="9">
        <v>384</v>
      </c>
      <c r="D205" s="9">
        <v>228</v>
      </c>
      <c r="E205" s="9">
        <v>55997</v>
      </c>
      <c r="F205" s="32">
        <f t="shared" si="3"/>
        <v>245.60087719298247</v>
      </c>
    </row>
    <row r="206" spans="1:6" x14ac:dyDescent="0.2">
      <c r="A206" s="9">
        <v>3327</v>
      </c>
      <c r="B206" s="9" t="s">
        <v>901</v>
      </c>
      <c r="C206" s="9">
        <v>339</v>
      </c>
      <c r="D206" s="9">
        <v>226</v>
      </c>
      <c r="E206" s="9">
        <v>143</v>
      </c>
      <c r="F206" s="32">
        <f t="shared" si="3"/>
        <v>0.63274336283185839</v>
      </c>
    </row>
    <row r="207" spans="1:6" x14ac:dyDescent="0.2">
      <c r="A207" s="9">
        <v>536</v>
      </c>
      <c r="B207" s="9" t="s">
        <v>382</v>
      </c>
      <c r="C207" s="9">
        <v>326</v>
      </c>
      <c r="D207" s="9">
        <v>220</v>
      </c>
      <c r="E207" s="9">
        <v>93</v>
      </c>
      <c r="F207" s="32">
        <f t="shared" si="3"/>
        <v>0.42272727272727273</v>
      </c>
    </row>
    <row r="208" spans="1:6" x14ac:dyDescent="0.2">
      <c r="A208" s="9">
        <v>558</v>
      </c>
      <c r="B208" s="9" t="s">
        <v>398</v>
      </c>
      <c r="C208" s="9">
        <v>311</v>
      </c>
      <c r="D208" s="9">
        <v>219</v>
      </c>
      <c r="E208" s="9">
        <v>32605</v>
      </c>
      <c r="F208" s="32">
        <f t="shared" si="3"/>
        <v>148.88127853881278</v>
      </c>
    </row>
    <row r="209" spans="1:6" x14ac:dyDescent="0.2">
      <c r="A209" s="9">
        <v>308</v>
      </c>
      <c r="B209" s="9" t="s">
        <v>245</v>
      </c>
      <c r="C209" s="9">
        <v>329</v>
      </c>
      <c r="D209" s="9">
        <v>216</v>
      </c>
      <c r="E209" s="9">
        <v>75910</v>
      </c>
      <c r="F209" s="32">
        <f t="shared" si="3"/>
        <v>351.43518518518516</v>
      </c>
    </row>
    <row r="210" spans="1:6" x14ac:dyDescent="0.2">
      <c r="A210" s="9">
        <v>340</v>
      </c>
      <c r="B210" s="9" t="s">
        <v>267</v>
      </c>
      <c r="C210" s="9">
        <v>387</v>
      </c>
      <c r="D210" s="9">
        <v>213</v>
      </c>
      <c r="E210" s="9">
        <v>60346</v>
      </c>
      <c r="F210" s="32">
        <f t="shared" si="3"/>
        <v>283.31455399061031</v>
      </c>
    </row>
    <row r="211" spans="1:6" x14ac:dyDescent="0.2">
      <c r="A211" s="9">
        <v>1823</v>
      </c>
      <c r="B211" s="9" t="s">
        <v>814</v>
      </c>
      <c r="C211" s="9">
        <v>346</v>
      </c>
      <c r="D211" s="9">
        <v>213</v>
      </c>
      <c r="E211" s="9">
        <v>14877</v>
      </c>
      <c r="F211" s="32">
        <f t="shared" si="3"/>
        <v>69.845070422535215</v>
      </c>
    </row>
    <row r="212" spans="1:6" x14ac:dyDescent="0.2">
      <c r="A212" s="9">
        <v>601</v>
      </c>
      <c r="B212" s="9" t="s">
        <v>418</v>
      </c>
      <c r="C212" s="9">
        <v>334</v>
      </c>
      <c r="D212" s="9">
        <v>211</v>
      </c>
      <c r="E212" s="9">
        <v>34291</v>
      </c>
      <c r="F212" s="32">
        <f t="shared" si="3"/>
        <v>162.51658767772511</v>
      </c>
    </row>
    <row r="213" spans="1:6" x14ac:dyDescent="0.2">
      <c r="A213" s="9">
        <v>21871</v>
      </c>
      <c r="B213" s="9" t="s">
        <v>1627</v>
      </c>
      <c r="C213" s="9">
        <v>359</v>
      </c>
      <c r="D213" s="9">
        <v>211</v>
      </c>
      <c r="E213" s="9">
        <v>111</v>
      </c>
      <c r="F213" s="32">
        <f t="shared" si="3"/>
        <v>0.52606635071090047</v>
      </c>
    </row>
    <row r="214" spans="1:6" x14ac:dyDescent="0.2">
      <c r="A214" s="9">
        <v>108</v>
      </c>
      <c r="B214" s="9" t="s">
        <v>128</v>
      </c>
      <c r="C214" s="9">
        <v>289</v>
      </c>
      <c r="D214" s="9">
        <v>207</v>
      </c>
      <c r="E214" s="9">
        <v>26557</v>
      </c>
      <c r="F214" s="32">
        <f t="shared" si="3"/>
        <v>128.29468599033817</v>
      </c>
    </row>
    <row r="215" spans="1:6" x14ac:dyDescent="0.2">
      <c r="A215" s="9">
        <v>7789</v>
      </c>
      <c r="B215" s="9" t="s">
        <v>1193</v>
      </c>
      <c r="C215" s="9">
        <v>275</v>
      </c>
      <c r="D215" s="9">
        <v>207</v>
      </c>
      <c r="E215" s="9">
        <v>109</v>
      </c>
      <c r="F215" s="32">
        <f t="shared" si="3"/>
        <v>0.52657004830917875</v>
      </c>
    </row>
    <row r="216" spans="1:6" x14ac:dyDescent="0.2">
      <c r="A216" s="9">
        <v>605</v>
      </c>
      <c r="B216" s="9" t="s">
        <v>420</v>
      </c>
      <c r="C216" s="9">
        <v>406</v>
      </c>
      <c r="D216" s="9">
        <v>206</v>
      </c>
      <c r="E216" s="9">
        <v>106631</v>
      </c>
      <c r="F216" s="32">
        <f t="shared" si="3"/>
        <v>517.62621359223306</v>
      </c>
    </row>
    <row r="217" spans="1:6" x14ac:dyDescent="0.2">
      <c r="A217" s="9">
        <v>539</v>
      </c>
      <c r="B217" s="9" t="s">
        <v>384</v>
      </c>
      <c r="C217" s="9">
        <v>282</v>
      </c>
      <c r="D217" s="9">
        <v>205</v>
      </c>
      <c r="E217" s="9">
        <v>41435</v>
      </c>
      <c r="F217" s="32">
        <f t="shared" si="3"/>
        <v>202.1219512195122</v>
      </c>
    </row>
    <row r="218" spans="1:6" x14ac:dyDescent="0.2">
      <c r="A218" s="9">
        <v>21089</v>
      </c>
      <c r="B218" s="9" t="s">
        <v>1364</v>
      </c>
      <c r="C218" s="9">
        <v>323</v>
      </c>
      <c r="D218" s="9">
        <v>205</v>
      </c>
      <c r="E218" s="9">
        <v>4182</v>
      </c>
      <c r="F218" s="32">
        <f t="shared" si="3"/>
        <v>20.399999999999999</v>
      </c>
    </row>
    <row r="219" spans="1:6" x14ac:dyDescent="0.2">
      <c r="A219" s="9">
        <v>290</v>
      </c>
      <c r="B219" s="9" t="s">
        <v>233</v>
      </c>
      <c r="C219" s="9">
        <v>269</v>
      </c>
      <c r="D219" s="9">
        <v>202</v>
      </c>
      <c r="E219" s="9">
        <v>42381</v>
      </c>
      <c r="F219" s="32">
        <f t="shared" si="3"/>
        <v>209.80693069306932</v>
      </c>
    </row>
    <row r="220" spans="1:6" x14ac:dyDescent="0.2">
      <c r="A220" s="9">
        <v>7553</v>
      </c>
      <c r="B220" s="9" t="s">
        <v>1118</v>
      </c>
      <c r="C220" s="9">
        <v>262</v>
      </c>
      <c r="D220" s="9">
        <v>200</v>
      </c>
      <c r="E220" s="9">
        <v>107</v>
      </c>
      <c r="F220" s="32">
        <f t="shared" si="3"/>
        <v>0.53500000000000003</v>
      </c>
    </row>
    <row r="221" spans="1:6" x14ac:dyDescent="0.2">
      <c r="A221" s="9">
        <v>20919</v>
      </c>
      <c r="B221" s="9" t="s">
        <v>1308</v>
      </c>
      <c r="C221" s="9">
        <v>415</v>
      </c>
      <c r="D221" s="9">
        <v>199</v>
      </c>
      <c r="E221" s="9">
        <v>13992</v>
      </c>
      <c r="F221" s="32">
        <f t="shared" si="3"/>
        <v>70.311557788944725</v>
      </c>
    </row>
    <row r="222" spans="1:6" x14ac:dyDescent="0.2">
      <c r="A222" s="9">
        <v>7685</v>
      </c>
      <c r="B222" s="9" t="s">
        <v>1168</v>
      </c>
      <c r="C222" s="9">
        <v>250</v>
      </c>
      <c r="D222" s="9">
        <v>198</v>
      </c>
      <c r="E222" s="9">
        <v>107</v>
      </c>
      <c r="F222" s="32">
        <f t="shared" si="3"/>
        <v>0.54040404040404044</v>
      </c>
    </row>
    <row r="223" spans="1:6" x14ac:dyDescent="0.2">
      <c r="A223" s="9">
        <v>155</v>
      </c>
      <c r="B223" s="9" t="s">
        <v>154</v>
      </c>
      <c r="C223" s="9">
        <v>295</v>
      </c>
      <c r="D223" s="9">
        <v>198</v>
      </c>
      <c r="E223" s="9">
        <v>82</v>
      </c>
      <c r="F223" s="32">
        <f t="shared" si="3"/>
        <v>0.41414141414141414</v>
      </c>
    </row>
    <row r="224" spans="1:6" x14ac:dyDescent="0.2">
      <c r="A224" s="9">
        <v>186</v>
      </c>
      <c r="B224" s="9" t="s">
        <v>174</v>
      </c>
      <c r="C224" s="9">
        <v>358</v>
      </c>
      <c r="D224" s="9">
        <v>197</v>
      </c>
      <c r="E224" s="9">
        <v>163160</v>
      </c>
      <c r="F224" s="32">
        <f t="shared" si="3"/>
        <v>828.2233502538071</v>
      </c>
    </row>
    <row r="225" spans="1:6" x14ac:dyDescent="0.2">
      <c r="A225" s="9">
        <v>652</v>
      </c>
      <c r="B225" s="9" t="s">
        <v>437</v>
      </c>
      <c r="C225" s="9">
        <v>279</v>
      </c>
      <c r="D225" s="9">
        <v>195</v>
      </c>
      <c r="E225" s="9">
        <v>1777</v>
      </c>
      <c r="F225" s="32">
        <f t="shared" si="3"/>
        <v>9.1128205128205124</v>
      </c>
    </row>
    <row r="226" spans="1:6" x14ac:dyDescent="0.2">
      <c r="A226" s="9">
        <v>3053</v>
      </c>
      <c r="B226" s="9" t="s">
        <v>886</v>
      </c>
      <c r="C226" s="9">
        <v>242</v>
      </c>
      <c r="D226" s="9">
        <v>188</v>
      </c>
      <c r="E226" s="9">
        <v>51577</v>
      </c>
      <c r="F226" s="32">
        <f t="shared" si="3"/>
        <v>274.34574468085106</v>
      </c>
    </row>
    <row r="227" spans="1:6" x14ac:dyDescent="0.2">
      <c r="A227" s="9">
        <v>139</v>
      </c>
      <c r="B227" s="9" t="s">
        <v>145</v>
      </c>
      <c r="C227" s="9">
        <v>250</v>
      </c>
      <c r="D227" s="9">
        <v>188</v>
      </c>
      <c r="E227" s="9">
        <v>42090</v>
      </c>
      <c r="F227" s="32">
        <f t="shared" si="3"/>
        <v>223.88297872340425</v>
      </c>
    </row>
    <row r="228" spans="1:6" x14ac:dyDescent="0.2">
      <c r="A228" s="9">
        <v>464</v>
      </c>
      <c r="B228" s="9" t="s">
        <v>340</v>
      </c>
      <c r="C228" s="9">
        <v>225</v>
      </c>
      <c r="D228" s="9">
        <v>186</v>
      </c>
      <c r="E228" s="9">
        <v>40641</v>
      </c>
      <c r="F228" s="32">
        <f t="shared" si="3"/>
        <v>218.5</v>
      </c>
    </row>
    <row r="229" spans="1:6" x14ac:dyDescent="0.2">
      <c r="A229" s="9">
        <v>275</v>
      </c>
      <c r="B229" s="9" t="s">
        <v>225</v>
      </c>
      <c r="C229" s="9">
        <v>287</v>
      </c>
      <c r="D229" s="9">
        <v>184</v>
      </c>
      <c r="E229" s="9">
        <v>45848</v>
      </c>
      <c r="F229" s="32">
        <f t="shared" si="3"/>
        <v>249.17391304347825</v>
      </c>
    </row>
    <row r="230" spans="1:6" x14ac:dyDescent="0.2">
      <c r="A230" s="9">
        <v>245</v>
      </c>
      <c r="B230" s="9" t="s">
        <v>205</v>
      </c>
      <c r="C230" s="9">
        <v>271</v>
      </c>
      <c r="D230" s="9">
        <v>183</v>
      </c>
      <c r="E230" s="9">
        <v>75803</v>
      </c>
      <c r="F230" s="32">
        <f t="shared" si="3"/>
        <v>414.22404371584702</v>
      </c>
    </row>
    <row r="231" spans="1:6" x14ac:dyDescent="0.2">
      <c r="A231" s="9">
        <v>2594</v>
      </c>
      <c r="B231" s="9" t="s">
        <v>877</v>
      </c>
      <c r="C231" s="9">
        <v>251</v>
      </c>
      <c r="D231" s="9">
        <v>183</v>
      </c>
      <c r="E231" s="9">
        <v>3690</v>
      </c>
      <c r="F231" s="32">
        <f t="shared" si="3"/>
        <v>20.16393442622951</v>
      </c>
    </row>
    <row r="232" spans="1:6" x14ac:dyDescent="0.2">
      <c r="A232" s="9">
        <v>693</v>
      </c>
      <c r="B232" s="9" t="s">
        <v>461</v>
      </c>
      <c r="C232" s="9">
        <v>253</v>
      </c>
      <c r="D232" s="9">
        <v>182</v>
      </c>
      <c r="E232" s="9">
        <v>105975</v>
      </c>
      <c r="F232" s="32">
        <f t="shared" si="3"/>
        <v>582.2802197802198</v>
      </c>
    </row>
    <row r="233" spans="1:6" x14ac:dyDescent="0.2">
      <c r="A233" s="9">
        <v>578</v>
      </c>
      <c r="B233" s="9" t="s">
        <v>407</v>
      </c>
      <c r="C233" s="9">
        <v>243</v>
      </c>
      <c r="D233" s="9">
        <v>180</v>
      </c>
      <c r="E233" s="9">
        <v>74925</v>
      </c>
      <c r="F233" s="32">
        <f t="shared" si="3"/>
        <v>416.25</v>
      </c>
    </row>
    <row r="234" spans="1:6" x14ac:dyDescent="0.2">
      <c r="A234" s="9">
        <v>2049</v>
      </c>
      <c r="B234" s="9" t="s">
        <v>840</v>
      </c>
      <c r="C234" s="9">
        <v>267</v>
      </c>
      <c r="D234" s="9">
        <v>180</v>
      </c>
      <c r="E234" s="9">
        <v>89</v>
      </c>
      <c r="F234" s="32">
        <f t="shared" si="3"/>
        <v>0.49444444444444446</v>
      </c>
    </row>
    <row r="235" spans="1:6" x14ac:dyDescent="0.2">
      <c r="A235" s="9">
        <v>577</v>
      </c>
      <c r="B235" s="9" t="s">
        <v>406</v>
      </c>
      <c r="C235" s="9">
        <v>277</v>
      </c>
      <c r="D235" s="9">
        <v>177</v>
      </c>
      <c r="E235" s="9">
        <v>48934</v>
      </c>
      <c r="F235" s="32">
        <f t="shared" si="3"/>
        <v>276.46327683615817</v>
      </c>
    </row>
    <row r="236" spans="1:6" x14ac:dyDescent="0.2">
      <c r="A236" s="9">
        <v>1474</v>
      </c>
      <c r="B236" s="9" t="s">
        <v>749</v>
      </c>
      <c r="C236" s="9">
        <v>332</v>
      </c>
      <c r="D236" s="9">
        <v>177</v>
      </c>
      <c r="E236" s="9">
        <v>99</v>
      </c>
      <c r="F236" s="32">
        <f t="shared" si="3"/>
        <v>0.55932203389830504</v>
      </c>
    </row>
    <row r="237" spans="1:6" x14ac:dyDescent="0.2">
      <c r="A237" s="9">
        <v>1051</v>
      </c>
      <c r="B237" s="9" t="s">
        <v>605</v>
      </c>
      <c r="C237" s="9">
        <v>289</v>
      </c>
      <c r="D237" s="9">
        <v>176</v>
      </c>
      <c r="E237" s="9">
        <v>12507</v>
      </c>
      <c r="F237" s="32">
        <f t="shared" si="3"/>
        <v>71.0625</v>
      </c>
    </row>
    <row r="238" spans="1:6" x14ac:dyDescent="0.2">
      <c r="A238" s="9">
        <v>20932</v>
      </c>
      <c r="B238" s="9" t="s">
        <v>1311</v>
      </c>
      <c r="C238" s="9">
        <v>271</v>
      </c>
      <c r="D238" s="9">
        <v>175</v>
      </c>
      <c r="E238" s="9">
        <v>118</v>
      </c>
      <c r="F238" s="32">
        <f t="shared" si="3"/>
        <v>0.67428571428571427</v>
      </c>
    </row>
    <row r="239" spans="1:6" x14ac:dyDescent="0.2">
      <c r="A239" s="9">
        <v>1001</v>
      </c>
      <c r="B239" s="9" t="s">
        <v>585</v>
      </c>
      <c r="C239" s="9">
        <v>307</v>
      </c>
      <c r="D239" s="9">
        <v>174</v>
      </c>
      <c r="E239" s="9">
        <v>101</v>
      </c>
      <c r="F239" s="32">
        <f t="shared" si="3"/>
        <v>0.58045977011494254</v>
      </c>
    </row>
    <row r="240" spans="1:6" x14ac:dyDescent="0.2">
      <c r="A240" s="9">
        <v>507</v>
      </c>
      <c r="B240" s="9" t="s">
        <v>363</v>
      </c>
      <c r="C240" s="9">
        <v>262</v>
      </c>
      <c r="D240" s="9">
        <v>171</v>
      </c>
      <c r="E240" s="9">
        <v>34525</v>
      </c>
      <c r="F240" s="32">
        <f t="shared" si="3"/>
        <v>201.90058479532163</v>
      </c>
    </row>
    <row r="241" spans="1:6" x14ac:dyDescent="0.2">
      <c r="A241" s="9">
        <v>1139</v>
      </c>
      <c r="B241" s="9" t="s">
        <v>650</v>
      </c>
      <c r="C241" s="9">
        <v>254</v>
      </c>
      <c r="D241" s="9">
        <v>171</v>
      </c>
      <c r="E241" s="9">
        <v>425</v>
      </c>
      <c r="F241" s="32">
        <f t="shared" si="3"/>
        <v>2.4853801169590644</v>
      </c>
    </row>
    <row r="242" spans="1:6" x14ac:dyDescent="0.2">
      <c r="A242" s="9">
        <v>22033</v>
      </c>
      <c r="B242" s="9" t="s">
        <v>1681</v>
      </c>
      <c r="C242" s="9">
        <v>208</v>
      </c>
      <c r="D242" s="9">
        <v>170</v>
      </c>
      <c r="E242" s="9">
        <v>37748</v>
      </c>
      <c r="F242" s="32">
        <f t="shared" si="3"/>
        <v>222.04705882352943</v>
      </c>
    </row>
    <row r="243" spans="1:6" x14ac:dyDescent="0.2">
      <c r="A243" s="9">
        <v>514</v>
      </c>
      <c r="B243" s="9" t="s">
        <v>369</v>
      </c>
      <c r="C243" s="9">
        <v>262</v>
      </c>
      <c r="D243" s="9">
        <v>169</v>
      </c>
      <c r="E243" s="9">
        <v>56959</v>
      </c>
      <c r="F243" s="32">
        <f t="shared" si="3"/>
        <v>337.03550295857985</v>
      </c>
    </row>
    <row r="244" spans="1:6" x14ac:dyDescent="0.2">
      <c r="A244" s="9">
        <v>7716</v>
      </c>
      <c r="B244" s="9" t="s">
        <v>1179</v>
      </c>
      <c r="C244" s="9">
        <v>229</v>
      </c>
      <c r="D244" s="9">
        <v>167</v>
      </c>
      <c r="E244" s="9">
        <v>114</v>
      </c>
      <c r="F244" s="32">
        <f t="shared" si="3"/>
        <v>0.68263473053892221</v>
      </c>
    </row>
    <row r="245" spans="1:6" x14ac:dyDescent="0.2">
      <c r="A245" s="9">
        <v>328</v>
      </c>
      <c r="B245" s="9" t="s">
        <v>258</v>
      </c>
      <c r="C245" s="9">
        <v>241</v>
      </c>
      <c r="D245" s="9">
        <v>166</v>
      </c>
      <c r="E245" s="9">
        <v>54927</v>
      </c>
      <c r="F245" s="32">
        <f t="shared" si="3"/>
        <v>330.8855421686747</v>
      </c>
    </row>
    <row r="246" spans="1:6" x14ac:dyDescent="0.2">
      <c r="A246" s="9">
        <v>129</v>
      </c>
      <c r="B246" s="9" t="s">
        <v>138</v>
      </c>
      <c r="C246" s="9">
        <v>237</v>
      </c>
      <c r="D246" s="9">
        <v>165</v>
      </c>
      <c r="E246" s="9">
        <v>71448</v>
      </c>
      <c r="F246" s="32">
        <f t="shared" si="3"/>
        <v>433.0181818181818</v>
      </c>
    </row>
    <row r="247" spans="1:6" x14ac:dyDescent="0.2">
      <c r="A247" s="9">
        <v>178</v>
      </c>
      <c r="B247" s="9" t="s">
        <v>168</v>
      </c>
      <c r="C247" s="9">
        <v>275</v>
      </c>
      <c r="D247" s="9">
        <v>164</v>
      </c>
      <c r="E247" s="9">
        <v>36302</v>
      </c>
      <c r="F247" s="32">
        <f t="shared" si="3"/>
        <v>221.35365853658536</v>
      </c>
    </row>
    <row r="248" spans="1:6" x14ac:dyDescent="0.2">
      <c r="A248" s="9">
        <v>316</v>
      </c>
      <c r="B248" s="9" t="s">
        <v>251</v>
      </c>
      <c r="C248" s="9">
        <v>246</v>
      </c>
      <c r="D248" s="9">
        <v>163</v>
      </c>
      <c r="E248" s="9">
        <v>54922</v>
      </c>
      <c r="F248" s="32">
        <f t="shared" si="3"/>
        <v>336.94478527607362</v>
      </c>
    </row>
    <row r="249" spans="1:6" x14ac:dyDescent="0.2">
      <c r="A249" s="9">
        <v>496</v>
      </c>
      <c r="B249" s="9" t="s">
        <v>358</v>
      </c>
      <c r="C249" s="9">
        <v>253</v>
      </c>
      <c r="D249" s="9">
        <v>163</v>
      </c>
      <c r="E249" s="9">
        <v>37576</v>
      </c>
      <c r="F249" s="32">
        <f t="shared" si="3"/>
        <v>230.52760736196319</v>
      </c>
    </row>
    <row r="250" spans="1:6" x14ac:dyDescent="0.2">
      <c r="A250" s="9">
        <v>268</v>
      </c>
      <c r="B250" s="9" t="s">
        <v>220</v>
      </c>
      <c r="C250" s="9">
        <v>256</v>
      </c>
      <c r="D250" s="9">
        <v>161</v>
      </c>
      <c r="E250" s="9">
        <v>23761</v>
      </c>
      <c r="F250" s="32">
        <f t="shared" si="3"/>
        <v>147.58385093167701</v>
      </c>
    </row>
    <row r="251" spans="1:6" x14ac:dyDescent="0.2">
      <c r="A251" s="9">
        <v>619</v>
      </c>
      <c r="B251" s="9" t="s">
        <v>425</v>
      </c>
      <c r="C251" s="9">
        <v>236</v>
      </c>
      <c r="D251" s="9">
        <v>161</v>
      </c>
      <c r="E251" s="9">
        <v>413</v>
      </c>
      <c r="F251" s="32">
        <f t="shared" si="3"/>
        <v>2.5652173913043477</v>
      </c>
    </row>
    <row r="252" spans="1:6" x14ac:dyDescent="0.2">
      <c r="A252" s="9">
        <v>7678</v>
      </c>
      <c r="B252" s="9" t="s">
        <v>1166</v>
      </c>
      <c r="C252" s="9">
        <v>213</v>
      </c>
      <c r="D252" s="9">
        <v>161</v>
      </c>
      <c r="E252" s="9">
        <v>89</v>
      </c>
      <c r="F252" s="32">
        <f t="shared" si="3"/>
        <v>0.55279503105590067</v>
      </c>
    </row>
    <row r="253" spans="1:6" x14ac:dyDescent="0.2">
      <c r="A253" s="9">
        <v>150</v>
      </c>
      <c r="B253" s="9" t="s">
        <v>152</v>
      </c>
      <c r="C253" s="9">
        <v>284</v>
      </c>
      <c r="D253" s="9">
        <v>159</v>
      </c>
      <c r="E253" s="9">
        <v>33081</v>
      </c>
      <c r="F253" s="32">
        <f t="shared" si="3"/>
        <v>208.0566037735849</v>
      </c>
    </row>
    <row r="254" spans="1:6" x14ac:dyDescent="0.2">
      <c r="A254" s="9">
        <v>7549</v>
      </c>
      <c r="B254" s="9" t="s">
        <v>1114</v>
      </c>
      <c r="C254" s="9">
        <v>254</v>
      </c>
      <c r="D254" s="9">
        <v>157</v>
      </c>
      <c r="E254" s="9">
        <v>101</v>
      </c>
      <c r="F254" s="32">
        <f t="shared" si="3"/>
        <v>0.64331210191082799</v>
      </c>
    </row>
    <row r="255" spans="1:6" x14ac:dyDescent="0.2">
      <c r="A255" s="9">
        <v>143</v>
      </c>
      <c r="B255" s="9" t="s">
        <v>148</v>
      </c>
      <c r="C255" s="9">
        <v>197</v>
      </c>
      <c r="D255" s="9">
        <v>155</v>
      </c>
      <c r="E255" s="9">
        <v>78</v>
      </c>
      <c r="F255" s="32">
        <f t="shared" si="3"/>
        <v>0.50322580645161286</v>
      </c>
    </row>
    <row r="256" spans="1:6" x14ac:dyDescent="0.2">
      <c r="A256" s="9">
        <v>21116</v>
      </c>
      <c r="B256" s="9" t="s">
        <v>1375</v>
      </c>
      <c r="C256" s="9">
        <v>260</v>
      </c>
      <c r="D256" s="9">
        <v>155</v>
      </c>
      <c r="E256" s="9">
        <v>71</v>
      </c>
      <c r="F256" s="32">
        <f t="shared" si="3"/>
        <v>0.45806451612903226</v>
      </c>
    </row>
    <row r="257" spans="1:6" x14ac:dyDescent="0.2">
      <c r="A257" s="9">
        <v>1097</v>
      </c>
      <c r="B257" s="9" t="s">
        <v>631</v>
      </c>
      <c r="C257" s="9">
        <v>242</v>
      </c>
      <c r="D257" s="9">
        <v>153</v>
      </c>
      <c r="E257" s="9">
        <v>63972</v>
      </c>
      <c r="F257" s="32">
        <f t="shared" si="3"/>
        <v>418.11764705882354</v>
      </c>
    </row>
    <row r="258" spans="1:6" x14ac:dyDescent="0.2">
      <c r="A258" s="9">
        <v>1436</v>
      </c>
      <c r="B258" s="9" t="s">
        <v>737</v>
      </c>
      <c r="C258" s="9">
        <v>236</v>
      </c>
      <c r="D258" s="9">
        <v>152</v>
      </c>
      <c r="E258" s="9">
        <v>36920</v>
      </c>
      <c r="F258" s="32">
        <f t="shared" ref="F258:F321" si="4">E258/D258</f>
        <v>242.89473684210526</v>
      </c>
    </row>
    <row r="259" spans="1:6" x14ac:dyDescent="0.2">
      <c r="A259" s="9">
        <v>21609</v>
      </c>
      <c r="B259" s="9" t="s">
        <v>1554</v>
      </c>
      <c r="C259" s="9">
        <v>281</v>
      </c>
      <c r="D259" s="9">
        <v>152</v>
      </c>
      <c r="E259" s="9">
        <v>98</v>
      </c>
      <c r="F259" s="32">
        <f t="shared" si="4"/>
        <v>0.64473684210526316</v>
      </c>
    </row>
    <row r="260" spans="1:6" x14ac:dyDescent="0.2">
      <c r="A260" s="9">
        <v>96</v>
      </c>
      <c r="B260" s="9" t="s">
        <v>121</v>
      </c>
      <c r="C260" s="9">
        <v>203</v>
      </c>
      <c r="D260" s="9">
        <v>151</v>
      </c>
      <c r="E260" s="9">
        <v>55156</v>
      </c>
      <c r="F260" s="32">
        <f t="shared" si="4"/>
        <v>365.27152317880797</v>
      </c>
    </row>
    <row r="261" spans="1:6" x14ac:dyDescent="0.2">
      <c r="A261" s="9">
        <v>7203</v>
      </c>
      <c r="B261" s="9" t="s">
        <v>1091</v>
      </c>
      <c r="C261" s="9">
        <v>208</v>
      </c>
      <c r="D261" s="9">
        <v>150</v>
      </c>
      <c r="E261" s="9">
        <v>23050</v>
      </c>
      <c r="F261" s="32">
        <f t="shared" si="4"/>
        <v>153.66666666666666</v>
      </c>
    </row>
    <row r="262" spans="1:6" x14ac:dyDescent="0.2">
      <c r="A262" s="9">
        <v>222</v>
      </c>
      <c r="B262" s="9" t="s">
        <v>198</v>
      </c>
      <c r="C262" s="9">
        <v>206</v>
      </c>
      <c r="D262" s="9">
        <v>149</v>
      </c>
      <c r="E262" s="9">
        <v>1474</v>
      </c>
      <c r="F262" s="32">
        <f t="shared" si="4"/>
        <v>9.8926174496644297</v>
      </c>
    </row>
    <row r="263" spans="1:6" x14ac:dyDescent="0.2">
      <c r="A263" s="9">
        <v>387</v>
      </c>
      <c r="B263" s="9" t="s">
        <v>299</v>
      </c>
      <c r="C263" s="9">
        <v>195</v>
      </c>
      <c r="D263" s="9">
        <v>147</v>
      </c>
      <c r="E263" s="9">
        <v>36152</v>
      </c>
      <c r="F263" s="32">
        <f t="shared" si="4"/>
        <v>245.93197278911563</v>
      </c>
    </row>
    <row r="264" spans="1:6" x14ac:dyDescent="0.2">
      <c r="A264" s="9">
        <v>621</v>
      </c>
      <c r="B264" s="9" t="s">
        <v>426</v>
      </c>
      <c r="C264" s="9">
        <v>159</v>
      </c>
      <c r="D264" s="9">
        <v>146</v>
      </c>
      <c r="E264" s="9">
        <v>770620</v>
      </c>
      <c r="F264" s="32">
        <f t="shared" si="4"/>
        <v>5278.2191780821922</v>
      </c>
    </row>
    <row r="265" spans="1:6" x14ac:dyDescent="0.2">
      <c r="A265" s="9">
        <v>510</v>
      </c>
      <c r="B265" s="9" t="s">
        <v>365</v>
      </c>
      <c r="C265" s="9">
        <v>187</v>
      </c>
      <c r="D265" s="9">
        <v>146</v>
      </c>
      <c r="E265" s="9">
        <v>31184</v>
      </c>
      <c r="F265" s="32">
        <f t="shared" si="4"/>
        <v>213.58904109589042</v>
      </c>
    </row>
    <row r="266" spans="1:6" x14ac:dyDescent="0.2">
      <c r="A266" s="9">
        <v>5152</v>
      </c>
      <c r="B266" s="9" t="s">
        <v>1063</v>
      </c>
      <c r="C266" s="9">
        <v>154</v>
      </c>
      <c r="D266" s="9">
        <v>144</v>
      </c>
      <c r="E266" s="9">
        <v>57693</v>
      </c>
      <c r="F266" s="32">
        <f t="shared" si="4"/>
        <v>400.64583333333331</v>
      </c>
    </row>
    <row r="267" spans="1:6" x14ac:dyDescent="0.2">
      <c r="A267" s="9">
        <v>7594</v>
      </c>
      <c r="B267" s="9" t="s">
        <v>1139</v>
      </c>
      <c r="C267" s="9">
        <v>248</v>
      </c>
      <c r="D267" s="9">
        <v>144</v>
      </c>
      <c r="E267" s="9">
        <v>99</v>
      </c>
      <c r="F267" s="32">
        <f t="shared" si="4"/>
        <v>0.6875</v>
      </c>
    </row>
    <row r="268" spans="1:6" x14ac:dyDescent="0.2">
      <c r="A268" s="9">
        <v>1148</v>
      </c>
      <c r="B268" s="9" t="s">
        <v>652</v>
      </c>
      <c r="C268" s="9">
        <v>186</v>
      </c>
      <c r="D268" s="9">
        <v>143</v>
      </c>
      <c r="E268" s="9">
        <v>42626</v>
      </c>
      <c r="F268" s="32">
        <f t="shared" si="4"/>
        <v>298.08391608391611</v>
      </c>
    </row>
    <row r="269" spans="1:6" x14ac:dyDescent="0.2">
      <c r="A269" s="9">
        <v>1093</v>
      </c>
      <c r="B269" s="9" t="s">
        <v>628</v>
      </c>
      <c r="C269" s="9">
        <v>198</v>
      </c>
      <c r="D269" s="9">
        <v>143</v>
      </c>
      <c r="E269" s="9">
        <v>29067</v>
      </c>
      <c r="F269" s="32">
        <f t="shared" si="4"/>
        <v>203.26573426573427</v>
      </c>
    </row>
    <row r="270" spans="1:6" x14ac:dyDescent="0.2">
      <c r="A270" s="9">
        <v>523</v>
      </c>
      <c r="B270" s="9" t="s">
        <v>375</v>
      </c>
      <c r="C270" s="9">
        <v>230</v>
      </c>
      <c r="D270" s="9">
        <v>142</v>
      </c>
      <c r="E270" s="9">
        <v>4117</v>
      </c>
      <c r="F270" s="32">
        <f t="shared" si="4"/>
        <v>28.992957746478872</v>
      </c>
    </row>
    <row r="271" spans="1:6" x14ac:dyDescent="0.2">
      <c r="A271" s="9">
        <v>1071</v>
      </c>
      <c r="B271" s="9" t="s">
        <v>615</v>
      </c>
      <c r="C271" s="9">
        <v>200</v>
      </c>
      <c r="D271" s="9">
        <v>141</v>
      </c>
      <c r="E271" s="9">
        <v>27149</v>
      </c>
      <c r="F271" s="32">
        <f t="shared" si="4"/>
        <v>192.54609929078015</v>
      </c>
    </row>
    <row r="272" spans="1:6" x14ac:dyDescent="0.2">
      <c r="A272" s="9">
        <v>508</v>
      </c>
      <c r="B272" s="9" t="s">
        <v>364</v>
      </c>
      <c r="C272" s="9">
        <v>179</v>
      </c>
      <c r="D272" s="9">
        <v>140</v>
      </c>
      <c r="E272" s="9">
        <v>93</v>
      </c>
      <c r="F272" s="32">
        <f t="shared" si="4"/>
        <v>0.66428571428571426</v>
      </c>
    </row>
    <row r="273" spans="1:6" x14ac:dyDescent="0.2">
      <c r="A273" s="9">
        <v>315</v>
      </c>
      <c r="B273" s="9" t="s">
        <v>250</v>
      </c>
      <c r="C273" s="9">
        <v>289</v>
      </c>
      <c r="D273" s="9">
        <v>139</v>
      </c>
      <c r="E273" s="9">
        <v>17485</v>
      </c>
      <c r="F273" s="32">
        <f t="shared" si="4"/>
        <v>125.79136690647482</v>
      </c>
    </row>
    <row r="274" spans="1:6" x14ac:dyDescent="0.2">
      <c r="A274" s="9">
        <v>237</v>
      </c>
      <c r="B274" s="9" t="s">
        <v>203</v>
      </c>
      <c r="C274" s="9">
        <v>217</v>
      </c>
      <c r="D274" s="9">
        <v>136</v>
      </c>
      <c r="E274" s="9">
        <v>37714</v>
      </c>
      <c r="F274" s="32">
        <f t="shared" si="4"/>
        <v>277.30882352941177</v>
      </c>
    </row>
    <row r="275" spans="1:6" x14ac:dyDescent="0.2">
      <c r="A275" s="9">
        <v>21162</v>
      </c>
      <c r="B275" s="9" t="s">
        <v>1391</v>
      </c>
      <c r="C275" s="9">
        <v>212</v>
      </c>
      <c r="D275" s="9">
        <v>136</v>
      </c>
      <c r="E275" s="9">
        <v>100</v>
      </c>
      <c r="F275" s="32">
        <f t="shared" si="4"/>
        <v>0.73529411764705888</v>
      </c>
    </row>
    <row r="276" spans="1:6" x14ac:dyDescent="0.2">
      <c r="A276" s="9">
        <v>201</v>
      </c>
      <c r="B276" s="9" t="s">
        <v>182</v>
      </c>
      <c r="C276" s="9">
        <v>199</v>
      </c>
      <c r="D276" s="9">
        <v>135</v>
      </c>
      <c r="E276" s="9">
        <v>36847</v>
      </c>
      <c r="F276" s="32">
        <f t="shared" si="4"/>
        <v>272.94074074074075</v>
      </c>
    </row>
    <row r="277" spans="1:6" x14ac:dyDescent="0.2">
      <c r="A277" s="9">
        <v>21900</v>
      </c>
      <c r="B277" s="9" t="s">
        <v>1635</v>
      </c>
      <c r="C277" s="9">
        <v>218</v>
      </c>
      <c r="D277" s="9">
        <v>135</v>
      </c>
      <c r="E277" s="9">
        <v>85</v>
      </c>
      <c r="F277" s="32">
        <f t="shared" si="4"/>
        <v>0.62962962962962965</v>
      </c>
    </row>
    <row r="278" spans="1:6" x14ac:dyDescent="0.2">
      <c r="A278" s="9">
        <v>1155</v>
      </c>
      <c r="B278" s="9" t="s">
        <v>654</v>
      </c>
      <c r="C278" s="9">
        <v>160</v>
      </c>
      <c r="D278" s="9">
        <v>134</v>
      </c>
      <c r="E278" s="9">
        <v>39011</v>
      </c>
      <c r="F278" s="32">
        <f t="shared" si="4"/>
        <v>291.12686567164178</v>
      </c>
    </row>
    <row r="279" spans="1:6" x14ac:dyDescent="0.2">
      <c r="A279" s="9">
        <v>20914</v>
      </c>
      <c r="B279" s="9" t="s">
        <v>1307</v>
      </c>
      <c r="C279" s="9">
        <v>235</v>
      </c>
      <c r="D279" s="9">
        <v>133</v>
      </c>
      <c r="E279" s="9">
        <v>9036</v>
      </c>
      <c r="F279" s="32">
        <f t="shared" si="4"/>
        <v>67.939849624060145</v>
      </c>
    </row>
    <row r="280" spans="1:6" x14ac:dyDescent="0.2">
      <c r="A280" s="9">
        <v>20892</v>
      </c>
      <c r="B280" s="9" t="s">
        <v>1303</v>
      </c>
      <c r="C280" s="9">
        <v>200</v>
      </c>
      <c r="D280" s="9">
        <v>133</v>
      </c>
      <c r="E280" s="9">
        <v>79</v>
      </c>
      <c r="F280" s="32">
        <f t="shared" si="4"/>
        <v>0.59398496240601506</v>
      </c>
    </row>
    <row r="281" spans="1:6" x14ac:dyDescent="0.2">
      <c r="A281" s="9">
        <v>214</v>
      </c>
      <c r="B281" s="9" t="s">
        <v>191</v>
      </c>
      <c r="C281" s="9">
        <v>208</v>
      </c>
      <c r="D281" s="9">
        <v>131</v>
      </c>
      <c r="E281" s="9">
        <v>28370</v>
      </c>
      <c r="F281" s="32">
        <f t="shared" si="4"/>
        <v>216.56488549618319</v>
      </c>
    </row>
    <row r="282" spans="1:6" x14ac:dyDescent="0.2">
      <c r="A282" s="9">
        <v>3886</v>
      </c>
      <c r="B282" s="9" t="s">
        <v>961</v>
      </c>
      <c r="C282" s="9">
        <v>186</v>
      </c>
      <c r="D282" s="9">
        <v>130</v>
      </c>
      <c r="E282" s="9">
        <v>52145</v>
      </c>
      <c r="F282" s="32">
        <f t="shared" si="4"/>
        <v>401.11538461538464</v>
      </c>
    </row>
    <row r="283" spans="1:6" x14ac:dyDescent="0.2">
      <c r="A283" s="9">
        <v>21899</v>
      </c>
      <c r="B283" s="9" t="s">
        <v>1634</v>
      </c>
      <c r="C283" s="9">
        <v>179</v>
      </c>
      <c r="D283" s="9">
        <v>128</v>
      </c>
      <c r="E283" s="9">
        <v>98</v>
      </c>
      <c r="F283" s="32">
        <f t="shared" si="4"/>
        <v>0.765625</v>
      </c>
    </row>
    <row r="284" spans="1:6" x14ac:dyDescent="0.2">
      <c r="A284" s="9">
        <v>202</v>
      </c>
      <c r="B284" s="9" t="s">
        <v>183</v>
      </c>
      <c r="C284" s="9">
        <v>208</v>
      </c>
      <c r="D284" s="9">
        <v>127</v>
      </c>
      <c r="E284" s="9">
        <v>32755</v>
      </c>
      <c r="F284" s="32">
        <f t="shared" si="4"/>
        <v>257.91338582677167</v>
      </c>
    </row>
    <row r="285" spans="1:6" x14ac:dyDescent="0.2">
      <c r="A285" s="9">
        <v>1200</v>
      </c>
      <c r="B285" s="9" t="s">
        <v>671</v>
      </c>
      <c r="C285" s="9">
        <v>196</v>
      </c>
      <c r="D285" s="9">
        <v>127</v>
      </c>
      <c r="E285" s="9">
        <v>28286</v>
      </c>
      <c r="F285" s="32">
        <f t="shared" si="4"/>
        <v>222.7244094488189</v>
      </c>
    </row>
    <row r="286" spans="1:6" x14ac:dyDescent="0.2">
      <c r="A286" s="9">
        <v>318</v>
      </c>
      <c r="B286" s="9" t="s">
        <v>253</v>
      </c>
      <c r="C286" s="9">
        <v>211</v>
      </c>
      <c r="D286" s="9">
        <v>125</v>
      </c>
      <c r="E286" s="9">
        <v>32555</v>
      </c>
      <c r="F286" s="32">
        <f t="shared" si="4"/>
        <v>260.44</v>
      </c>
    </row>
    <row r="287" spans="1:6" x14ac:dyDescent="0.2">
      <c r="A287" s="9">
        <v>3977</v>
      </c>
      <c r="B287" s="9" t="s">
        <v>999</v>
      </c>
      <c r="C287" s="9">
        <v>182</v>
      </c>
      <c r="D287" s="9">
        <v>125</v>
      </c>
      <c r="E287" s="9">
        <v>6855</v>
      </c>
      <c r="F287" s="32">
        <f t="shared" si="4"/>
        <v>54.84</v>
      </c>
    </row>
    <row r="288" spans="1:6" x14ac:dyDescent="0.2">
      <c r="A288" s="9">
        <v>411</v>
      </c>
      <c r="B288" s="9" t="s">
        <v>310</v>
      </c>
      <c r="C288" s="9">
        <v>169</v>
      </c>
      <c r="D288" s="9">
        <v>124</v>
      </c>
      <c r="E288" s="9">
        <v>24570</v>
      </c>
      <c r="F288" s="32">
        <f t="shared" si="4"/>
        <v>198.14516129032259</v>
      </c>
    </row>
    <row r="289" spans="1:6" x14ac:dyDescent="0.2">
      <c r="A289" s="9">
        <v>1053</v>
      </c>
      <c r="B289" s="9" t="s">
        <v>607</v>
      </c>
      <c r="C289" s="9">
        <v>160</v>
      </c>
      <c r="D289" s="9">
        <v>124</v>
      </c>
      <c r="E289" s="9">
        <v>86</v>
      </c>
      <c r="F289" s="32">
        <f t="shared" si="4"/>
        <v>0.69354838709677424</v>
      </c>
    </row>
    <row r="290" spans="1:6" x14ac:dyDescent="0.2">
      <c r="A290" s="9">
        <v>21182</v>
      </c>
      <c r="B290" s="9" t="s">
        <v>1400</v>
      </c>
      <c r="C290" s="9">
        <v>210</v>
      </c>
      <c r="D290" s="9">
        <v>123</v>
      </c>
      <c r="E290" s="9">
        <v>393</v>
      </c>
      <c r="F290" s="32">
        <f t="shared" si="4"/>
        <v>3.1951219512195124</v>
      </c>
    </row>
    <row r="291" spans="1:6" x14ac:dyDescent="0.2">
      <c r="A291" s="9">
        <v>677</v>
      </c>
      <c r="B291" s="9" t="s">
        <v>450</v>
      </c>
      <c r="C291" s="9">
        <v>162</v>
      </c>
      <c r="D291" s="9">
        <v>123</v>
      </c>
      <c r="E291" s="9">
        <v>69</v>
      </c>
      <c r="F291" s="32">
        <f t="shared" si="4"/>
        <v>0.56097560975609762</v>
      </c>
    </row>
    <row r="292" spans="1:6" x14ac:dyDescent="0.2">
      <c r="A292" s="9">
        <v>149</v>
      </c>
      <c r="B292" s="9" t="s">
        <v>151</v>
      </c>
      <c r="C292" s="9">
        <v>213</v>
      </c>
      <c r="D292" s="9">
        <v>121</v>
      </c>
      <c r="E292" s="9">
        <v>28233</v>
      </c>
      <c r="F292" s="32">
        <f t="shared" si="4"/>
        <v>233.3305785123967</v>
      </c>
    </row>
    <row r="293" spans="1:6" x14ac:dyDescent="0.2">
      <c r="A293" s="9">
        <v>579</v>
      </c>
      <c r="B293" s="9" t="s">
        <v>408</v>
      </c>
      <c r="C293" s="9">
        <v>177</v>
      </c>
      <c r="D293" s="9">
        <v>121</v>
      </c>
      <c r="E293" s="9">
        <v>27036</v>
      </c>
      <c r="F293" s="32">
        <f t="shared" si="4"/>
        <v>223.43801652892563</v>
      </c>
    </row>
    <row r="294" spans="1:6" x14ac:dyDescent="0.2">
      <c r="A294" s="9">
        <v>21339</v>
      </c>
      <c r="B294" s="9" t="s">
        <v>1457</v>
      </c>
      <c r="C294" s="9">
        <v>194</v>
      </c>
      <c r="D294" s="9">
        <v>114</v>
      </c>
      <c r="E294" s="9">
        <v>103300</v>
      </c>
      <c r="F294" s="32">
        <f t="shared" si="4"/>
        <v>906.14035087719299</v>
      </c>
    </row>
    <row r="295" spans="1:6" x14ac:dyDescent="0.2">
      <c r="A295" s="9">
        <v>517</v>
      </c>
      <c r="B295" s="9" t="s">
        <v>371</v>
      </c>
      <c r="C295" s="9">
        <v>168</v>
      </c>
      <c r="D295" s="9">
        <v>114</v>
      </c>
      <c r="E295" s="9">
        <v>32733</v>
      </c>
      <c r="F295" s="32">
        <f t="shared" si="4"/>
        <v>287.13157894736844</v>
      </c>
    </row>
    <row r="296" spans="1:6" x14ac:dyDescent="0.2">
      <c r="A296" s="9">
        <v>360</v>
      </c>
      <c r="B296" s="9" t="s">
        <v>283</v>
      </c>
      <c r="C296" s="9">
        <v>196</v>
      </c>
      <c r="D296" s="9">
        <v>114</v>
      </c>
      <c r="E296" s="9">
        <v>21679</v>
      </c>
      <c r="F296" s="32">
        <f t="shared" si="4"/>
        <v>190.16666666666666</v>
      </c>
    </row>
    <row r="297" spans="1:6" x14ac:dyDescent="0.2">
      <c r="A297" s="9">
        <v>1582</v>
      </c>
      <c r="B297" s="9" t="s">
        <v>777</v>
      </c>
      <c r="C297" s="9">
        <v>135</v>
      </c>
      <c r="D297" s="9">
        <v>114</v>
      </c>
      <c r="E297" s="9">
        <v>60</v>
      </c>
      <c r="F297" s="32">
        <f t="shared" si="4"/>
        <v>0.52631578947368418</v>
      </c>
    </row>
    <row r="298" spans="1:6" x14ac:dyDescent="0.2">
      <c r="A298" s="9">
        <v>3928</v>
      </c>
      <c r="B298" s="9" t="s">
        <v>979</v>
      </c>
      <c r="C298" s="9">
        <v>165</v>
      </c>
      <c r="D298" s="9">
        <v>112</v>
      </c>
      <c r="E298" s="9">
        <v>65</v>
      </c>
      <c r="F298" s="32">
        <f t="shared" si="4"/>
        <v>0.5803571428571429</v>
      </c>
    </row>
    <row r="299" spans="1:6" x14ac:dyDescent="0.2">
      <c r="A299" s="9">
        <v>869</v>
      </c>
      <c r="B299" s="9" t="s">
        <v>529</v>
      </c>
      <c r="C299" s="9">
        <v>168</v>
      </c>
      <c r="D299" s="9">
        <v>111</v>
      </c>
      <c r="E299" s="9">
        <v>72</v>
      </c>
      <c r="F299" s="32">
        <f t="shared" si="4"/>
        <v>0.64864864864864868</v>
      </c>
    </row>
    <row r="300" spans="1:6" x14ac:dyDescent="0.2">
      <c r="A300" s="9">
        <v>1666</v>
      </c>
      <c r="B300" s="9" t="s">
        <v>791</v>
      </c>
      <c r="C300" s="9">
        <v>153</v>
      </c>
      <c r="D300" s="9">
        <v>110</v>
      </c>
      <c r="E300" s="9">
        <v>92</v>
      </c>
      <c r="F300" s="32">
        <f t="shared" si="4"/>
        <v>0.83636363636363631</v>
      </c>
    </row>
    <row r="301" spans="1:6" x14ac:dyDescent="0.2">
      <c r="A301" s="9">
        <v>729</v>
      </c>
      <c r="B301" s="9" t="s">
        <v>481</v>
      </c>
      <c r="C301" s="9">
        <v>192</v>
      </c>
      <c r="D301" s="9">
        <v>110</v>
      </c>
      <c r="E301" s="9">
        <v>84</v>
      </c>
      <c r="F301" s="32">
        <f t="shared" si="4"/>
        <v>0.76363636363636367</v>
      </c>
    </row>
    <row r="302" spans="1:6" x14ac:dyDescent="0.2">
      <c r="A302" s="9">
        <v>385</v>
      </c>
      <c r="B302" s="9" t="s">
        <v>298</v>
      </c>
      <c r="C302" s="9">
        <v>160</v>
      </c>
      <c r="D302" s="9">
        <v>108</v>
      </c>
      <c r="E302" s="9">
        <v>16741</v>
      </c>
      <c r="F302" s="32">
        <f t="shared" si="4"/>
        <v>155.00925925925927</v>
      </c>
    </row>
    <row r="303" spans="1:6" x14ac:dyDescent="0.2">
      <c r="A303" s="9">
        <v>470</v>
      </c>
      <c r="B303" s="9" t="s">
        <v>342</v>
      </c>
      <c r="C303" s="9">
        <v>167</v>
      </c>
      <c r="D303" s="9">
        <v>108</v>
      </c>
      <c r="E303" s="9">
        <v>88</v>
      </c>
      <c r="F303" s="32">
        <f t="shared" si="4"/>
        <v>0.81481481481481477</v>
      </c>
    </row>
    <row r="304" spans="1:6" x14ac:dyDescent="0.2">
      <c r="A304" s="9">
        <v>182</v>
      </c>
      <c r="B304" s="9" t="s">
        <v>172</v>
      </c>
      <c r="C304" s="9">
        <v>145</v>
      </c>
      <c r="D304" s="9">
        <v>106</v>
      </c>
      <c r="E304" s="9">
        <v>14829</v>
      </c>
      <c r="F304" s="32">
        <f t="shared" si="4"/>
        <v>139.89622641509433</v>
      </c>
    </row>
    <row r="305" spans="1:6" x14ac:dyDescent="0.2">
      <c r="A305" s="9">
        <v>3996</v>
      </c>
      <c r="B305" s="9" t="s">
        <v>1005</v>
      </c>
      <c r="C305" s="9">
        <v>155</v>
      </c>
      <c r="D305" s="9">
        <v>106</v>
      </c>
      <c r="E305" s="9">
        <v>13186</v>
      </c>
      <c r="F305" s="32">
        <f t="shared" si="4"/>
        <v>124.39622641509433</v>
      </c>
    </row>
    <row r="306" spans="1:6" x14ac:dyDescent="0.2">
      <c r="A306" s="9">
        <v>7751</v>
      </c>
      <c r="B306" s="9" t="s">
        <v>1185</v>
      </c>
      <c r="C306" s="9">
        <v>155</v>
      </c>
      <c r="D306" s="9">
        <v>106</v>
      </c>
      <c r="E306" s="9">
        <v>6825</v>
      </c>
      <c r="F306" s="32">
        <f t="shared" si="4"/>
        <v>64.386792452830193</v>
      </c>
    </row>
    <row r="307" spans="1:6" x14ac:dyDescent="0.2">
      <c r="A307" s="9">
        <v>540</v>
      </c>
      <c r="B307" s="9" t="s">
        <v>385</v>
      </c>
      <c r="C307" s="9">
        <v>153</v>
      </c>
      <c r="D307" s="9">
        <v>105</v>
      </c>
      <c r="E307" s="9">
        <v>81</v>
      </c>
      <c r="F307" s="32">
        <f t="shared" si="4"/>
        <v>0.77142857142857146</v>
      </c>
    </row>
    <row r="308" spans="1:6" x14ac:dyDescent="0.2">
      <c r="A308" s="9">
        <v>59</v>
      </c>
      <c r="B308" s="9" t="s">
        <v>106</v>
      </c>
      <c r="C308" s="9">
        <v>198</v>
      </c>
      <c r="D308" s="9">
        <v>104</v>
      </c>
      <c r="E308" s="9">
        <v>39490</v>
      </c>
      <c r="F308" s="32">
        <f t="shared" si="4"/>
        <v>379.71153846153845</v>
      </c>
    </row>
    <row r="309" spans="1:6" x14ac:dyDescent="0.2">
      <c r="A309" s="9">
        <v>377</v>
      </c>
      <c r="B309" s="9" t="s">
        <v>295</v>
      </c>
      <c r="C309" s="9">
        <v>141</v>
      </c>
      <c r="D309" s="9">
        <v>104</v>
      </c>
      <c r="E309" s="9">
        <v>15476</v>
      </c>
      <c r="F309" s="32">
        <f t="shared" si="4"/>
        <v>148.80769230769232</v>
      </c>
    </row>
    <row r="310" spans="1:6" x14ac:dyDescent="0.2">
      <c r="A310" s="9">
        <v>62441</v>
      </c>
      <c r="B310" s="9" t="s">
        <v>1847</v>
      </c>
      <c r="C310" s="9">
        <v>153</v>
      </c>
      <c r="D310" s="9">
        <v>104</v>
      </c>
      <c r="E310" s="9">
        <v>565</v>
      </c>
      <c r="F310" s="32">
        <f t="shared" si="4"/>
        <v>5.4326923076923075</v>
      </c>
    </row>
    <row r="311" spans="1:6" x14ac:dyDescent="0.2">
      <c r="A311" s="9">
        <v>1107</v>
      </c>
      <c r="B311" s="9" t="s">
        <v>636</v>
      </c>
      <c r="C311" s="9">
        <v>164</v>
      </c>
      <c r="D311" s="9">
        <v>102</v>
      </c>
      <c r="E311" s="9">
        <v>729</v>
      </c>
      <c r="F311" s="32">
        <f t="shared" si="4"/>
        <v>7.1470588235294121</v>
      </c>
    </row>
    <row r="312" spans="1:6" x14ac:dyDescent="0.2">
      <c r="A312" s="9">
        <v>333</v>
      </c>
      <c r="B312" s="9" t="s">
        <v>263</v>
      </c>
      <c r="C312" s="9">
        <v>133</v>
      </c>
      <c r="D312" s="9">
        <v>102</v>
      </c>
      <c r="E312" s="9">
        <v>48</v>
      </c>
      <c r="F312" s="32">
        <f t="shared" si="4"/>
        <v>0.47058823529411764</v>
      </c>
    </row>
    <row r="313" spans="1:6" x14ac:dyDescent="0.2">
      <c r="A313" s="9">
        <v>1453</v>
      </c>
      <c r="B313" s="9" t="s">
        <v>741</v>
      </c>
      <c r="C313" s="9">
        <v>145</v>
      </c>
      <c r="D313" s="9">
        <v>99</v>
      </c>
      <c r="E313" s="9">
        <v>35601</v>
      </c>
      <c r="F313" s="32">
        <f t="shared" si="4"/>
        <v>359.60606060606062</v>
      </c>
    </row>
    <row r="314" spans="1:6" x14ac:dyDescent="0.2">
      <c r="A314" s="9">
        <v>412</v>
      </c>
      <c r="B314" s="9" t="s">
        <v>311</v>
      </c>
      <c r="C314" s="9">
        <v>158</v>
      </c>
      <c r="D314" s="9">
        <v>99</v>
      </c>
      <c r="E314" s="9">
        <v>449</v>
      </c>
      <c r="F314" s="32">
        <f t="shared" si="4"/>
        <v>4.5353535353535355</v>
      </c>
    </row>
    <row r="315" spans="1:6" x14ac:dyDescent="0.2">
      <c r="A315" s="9">
        <v>501</v>
      </c>
      <c r="B315" s="9" t="s">
        <v>362</v>
      </c>
      <c r="C315" s="9">
        <v>306</v>
      </c>
      <c r="D315" s="9">
        <v>98</v>
      </c>
      <c r="E315" s="9">
        <v>59321</v>
      </c>
      <c r="F315" s="32">
        <f t="shared" si="4"/>
        <v>605.31632653061229</v>
      </c>
    </row>
    <row r="316" spans="1:6" x14ac:dyDescent="0.2">
      <c r="A316" s="9">
        <v>3910</v>
      </c>
      <c r="B316" s="9" t="s">
        <v>965</v>
      </c>
      <c r="C316" s="9">
        <v>120</v>
      </c>
      <c r="D316" s="9">
        <v>97</v>
      </c>
      <c r="E316" s="9">
        <v>31969</v>
      </c>
      <c r="F316" s="32">
        <f t="shared" si="4"/>
        <v>329.57731958762889</v>
      </c>
    </row>
    <row r="317" spans="1:6" x14ac:dyDescent="0.2">
      <c r="A317" s="9">
        <v>253</v>
      </c>
      <c r="B317" s="9" t="s">
        <v>211</v>
      </c>
      <c r="C317" s="9">
        <v>176</v>
      </c>
      <c r="D317" s="9">
        <v>96</v>
      </c>
      <c r="E317" s="9">
        <v>28567</v>
      </c>
      <c r="F317" s="32">
        <f t="shared" si="4"/>
        <v>297.57291666666669</v>
      </c>
    </row>
    <row r="318" spans="1:6" x14ac:dyDescent="0.2">
      <c r="A318" s="9">
        <v>3848</v>
      </c>
      <c r="B318" s="9" t="s">
        <v>949</v>
      </c>
      <c r="C318" s="9">
        <v>128</v>
      </c>
      <c r="D318" s="9">
        <v>96</v>
      </c>
      <c r="E318" s="9">
        <v>28531</v>
      </c>
      <c r="F318" s="32">
        <f t="shared" si="4"/>
        <v>297.19791666666669</v>
      </c>
    </row>
    <row r="319" spans="1:6" x14ac:dyDescent="0.2">
      <c r="A319" s="9">
        <v>61634</v>
      </c>
      <c r="B319" s="9" t="s">
        <v>1839</v>
      </c>
      <c r="C319" s="9">
        <v>233</v>
      </c>
      <c r="D319" s="9">
        <v>96</v>
      </c>
      <c r="E319" s="9">
        <v>73</v>
      </c>
      <c r="F319" s="32">
        <f t="shared" si="4"/>
        <v>0.76041666666666663</v>
      </c>
    </row>
    <row r="320" spans="1:6" x14ac:dyDescent="0.2">
      <c r="A320" s="9">
        <v>231</v>
      </c>
      <c r="B320" s="9" t="s">
        <v>201</v>
      </c>
      <c r="C320" s="9">
        <v>150</v>
      </c>
      <c r="D320" s="9">
        <v>94</v>
      </c>
      <c r="E320" s="9">
        <v>18238</v>
      </c>
      <c r="F320" s="32">
        <f t="shared" si="4"/>
        <v>194.02127659574469</v>
      </c>
    </row>
    <row r="321" spans="1:6" x14ac:dyDescent="0.2">
      <c r="A321" s="9">
        <v>252</v>
      </c>
      <c r="B321" s="9" t="s">
        <v>210</v>
      </c>
      <c r="C321" s="9">
        <v>149</v>
      </c>
      <c r="D321" s="9">
        <v>92</v>
      </c>
      <c r="E321" s="9">
        <v>13822</v>
      </c>
      <c r="F321" s="32">
        <f t="shared" si="4"/>
        <v>150.2391304347826</v>
      </c>
    </row>
    <row r="322" spans="1:6" x14ac:dyDescent="0.2">
      <c r="A322" s="9">
        <v>4243</v>
      </c>
      <c r="B322" s="9" t="s">
        <v>1049</v>
      </c>
      <c r="C322" s="9">
        <v>135</v>
      </c>
      <c r="D322" s="9">
        <v>92</v>
      </c>
      <c r="E322" s="9">
        <v>74</v>
      </c>
      <c r="F322" s="32">
        <f t="shared" ref="F322:F385" si="5">E322/D322</f>
        <v>0.80434782608695654</v>
      </c>
    </row>
    <row r="323" spans="1:6" x14ac:dyDescent="0.2">
      <c r="A323" s="9">
        <v>431</v>
      </c>
      <c r="B323" s="9" t="s">
        <v>319</v>
      </c>
      <c r="C323" s="9">
        <v>128</v>
      </c>
      <c r="D323" s="9">
        <v>92</v>
      </c>
      <c r="E323" s="9">
        <v>66</v>
      </c>
      <c r="F323" s="32">
        <f t="shared" si="5"/>
        <v>0.71739130434782605</v>
      </c>
    </row>
    <row r="324" spans="1:6" x14ac:dyDescent="0.2">
      <c r="A324" s="9">
        <v>199</v>
      </c>
      <c r="B324" s="9" t="s">
        <v>181</v>
      </c>
      <c r="C324" s="9">
        <v>144</v>
      </c>
      <c r="D324" s="9">
        <v>91</v>
      </c>
      <c r="E324" s="9">
        <v>58293</v>
      </c>
      <c r="F324" s="32">
        <f t="shared" si="5"/>
        <v>640.58241758241763</v>
      </c>
    </row>
    <row r="325" spans="1:6" x14ac:dyDescent="0.2">
      <c r="A325" s="9">
        <v>358</v>
      </c>
      <c r="B325" s="9" t="s">
        <v>281</v>
      </c>
      <c r="C325" s="9">
        <v>262</v>
      </c>
      <c r="D325" s="9">
        <v>90</v>
      </c>
      <c r="E325" s="9">
        <v>92294</v>
      </c>
      <c r="F325" s="32">
        <f t="shared" si="5"/>
        <v>1025.4888888888888</v>
      </c>
    </row>
    <row r="326" spans="1:6" x14ac:dyDescent="0.2">
      <c r="A326" s="9">
        <v>407</v>
      </c>
      <c r="B326" s="9" t="s">
        <v>307</v>
      </c>
      <c r="C326" s="9">
        <v>127</v>
      </c>
      <c r="D326" s="9">
        <v>90</v>
      </c>
      <c r="E326" s="9">
        <v>23383</v>
      </c>
      <c r="F326" s="32">
        <f t="shared" si="5"/>
        <v>259.81111111111113</v>
      </c>
    </row>
    <row r="327" spans="1:6" x14ac:dyDescent="0.2">
      <c r="A327" s="9">
        <v>21115</v>
      </c>
      <c r="B327" s="9" t="s">
        <v>1374</v>
      </c>
      <c r="C327" s="9">
        <v>137</v>
      </c>
      <c r="D327" s="9">
        <v>90</v>
      </c>
      <c r="E327" s="9">
        <v>49</v>
      </c>
      <c r="F327" s="32">
        <f t="shared" si="5"/>
        <v>0.5444444444444444</v>
      </c>
    </row>
    <row r="328" spans="1:6" x14ac:dyDescent="0.2">
      <c r="A328" s="9">
        <v>140</v>
      </c>
      <c r="B328" s="9" t="s">
        <v>146</v>
      </c>
      <c r="C328" s="9">
        <v>119</v>
      </c>
      <c r="D328" s="9">
        <v>89</v>
      </c>
      <c r="E328" s="9">
        <v>22247</v>
      </c>
      <c r="F328" s="32">
        <f t="shared" si="5"/>
        <v>249.96629213483146</v>
      </c>
    </row>
    <row r="329" spans="1:6" x14ac:dyDescent="0.2">
      <c r="A329" s="9">
        <v>317</v>
      </c>
      <c r="B329" s="9" t="s">
        <v>252</v>
      </c>
      <c r="C329" s="9">
        <v>173</v>
      </c>
      <c r="D329" s="9">
        <v>89</v>
      </c>
      <c r="E329" s="9">
        <v>20418</v>
      </c>
      <c r="F329" s="32">
        <f t="shared" si="5"/>
        <v>229.41573033707866</v>
      </c>
    </row>
    <row r="330" spans="1:6" x14ac:dyDescent="0.2">
      <c r="A330" s="9">
        <v>21851</v>
      </c>
      <c r="B330" s="9" t="s">
        <v>1621</v>
      </c>
      <c r="C330" s="9">
        <v>121</v>
      </c>
      <c r="D330" s="9">
        <v>88</v>
      </c>
      <c r="E330" s="9">
        <v>15382</v>
      </c>
      <c r="F330" s="32">
        <f t="shared" si="5"/>
        <v>174.79545454545453</v>
      </c>
    </row>
    <row r="331" spans="1:6" x14ac:dyDescent="0.2">
      <c r="A331" s="9">
        <v>21826</v>
      </c>
      <c r="B331" s="9" t="s">
        <v>1616</v>
      </c>
      <c r="C331" s="9">
        <v>121</v>
      </c>
      <c r="D331" s="9">
        <v>88</v>
      </c>
      <c r="E331" s="9">
        <v>64</v>
      </c>
      <c r="F331" s="32">
        <f t="shared" si="5"/>
        <v>0.72727272727272729</v>
      </c>
    </row>
    <row r="332" spans="1:6" x14ac:dyDescent="0.2">
      <c r="A332" s="9">
        <v>307</v>
      </c>
      <c r="B332" s="9" t="s">
        <v>244</v>
      </c>
      <c r="C332" s="9">
        <v>168</v>
      </c>
      <c r="D332" s="9">
        <v>87</v>
      </c>
      <c r="E332" s="9">
        <v>59</v>
      </c>
      <c r="F332" s="32">
        <f t="shared" si="5"/>
        <v>0.67816091954022983</v>
      </c>
    </row>
    <row r="333" spans="1:6" x14ac:dyDescent="0.2">
      <c r="A333" s="9">
        <v>446</v>
      </c>
      <c r="B333" s="9" t="s">
        <v>327</v>
      </c>
      <c r="C333" s="9">
        <v>136</v>
      </c>
      <c r="D333" s="9">
        <v>87</v>
      </c>
      <c r="E333" s="9">
        <v>41</v>
      </c>
      <c r="F333" s="32">
        <f t="shared" si="5"/>
        <v>0.47126436781609193</v>
      </c>
    </row>
    <row r="334" spans="1:6" x14ac:dyDescent="0.2">
      <c r="A334" s="9">
        <v>985</v>
      </c>
      <c r="B334" s="9" t="s">
        <v>578</v>
      </c>
      <c r="C334" s="9">
        <v>118</v>
      </c>
      <c r="D334" s="9">
        <v>86</v>
      </c>
      <c r="E334" s="9">
        <v>17146</v>
      </c>
      <c r="F334" s="32">
        <f t="shared" si="5"/>
        <v>199.37209302325581</v>
      </c>
    </row>
    <row r="335" spans="1:6" x14ac:dyDescent="0.2">
      <c r="A335" s="9">
        <v>348</v>
      </c>
      <c r="B335" s="9" t="s">
        <v>274</v>
      </c>
      <c r="C335" s="9">
        <v>110</v>
      </c>
      <c r="D335" s="9">
        <v>86</v>
      </c>
      <c r="E335" s="9">
        <v>9219</v>
      </c>
      <c r="F335" s="32">
        <f t="shared" si="5"/>
        <v>107.19767441860465</v>
      </c>
    </row>
    <row r="336" spans="1:6" x14ac:dyDescent="0.2">
      <c r="A336" s="9">
        <v>3847</v>
      </c>
      <c r="B336" s="9" t="s">
        <v>948</v>
      </c>
      <c r="C336" s="9">
        <v>120</v>
      </c>
      <c r="D336" s="9">
        <v>85</v>
      </c>
      <c r="E336" s="9">
        <v>20387</v>
      </c>
      <c r="F336" s="32">
        <f t="shared" si="5"/>
        <v>239.84705882352941</v>
      </c>
    </row>
    <row r="337" spans="1:6" x14ac:dyDescent="0.2">
      <c r="A337" s="9">
        <v>884</v>
      </c>
      <c r="B337" s="9" t="s">
        <v>532</v>
      </c>
      <c r="C337" s="9">
        <v>129</v>
      </c>
      <c r="D337" s="9">
        <v>85</v>
      </c>
      <c r="E337" s="9">
        <v>4089</v>
      </c>
      <c r="F337" s="32">
        <f t="shared" si="5"/>
        <v>48.10588235294118</v>
      </c>
    </row>
    <row r="338" spans="1:6" x14ac:dyDescent="0.2">
      <c r="A338" s="9">
        <v>21725</v>
      </c>
      <c r="B338" s="9" t="s">
        <v>1589</v>
      </c>
      <c r="C338" s="9">
        <v>122</v>
      </c>
      <c r="D338" s="9">
        <v>85</v>
      </c>
      <c r="E338" s="9">
        <v>804</v>
      </c>
      <c r="F338" s="32">
        <f t="shared" si="5"/>
        <v>9.4588235294117649</v>
      </c>
    </row>
    <row r="339" spans="1:6" x14ac:dyDescent="0.2">
      <c r="A339" s="9">
        <v>641</v>
      </c>
      <c r="B339" s="9" t="s">
        <v>434</v>
      </c>
      <c r="C339" s="9">
        <v>182</v>
      </c>
      <c r="D339" s="9">
        <v>84</v>
      </c>
      <c r="E339" s="9">
        <v>33074</v>
      </c>
      <c r="F339" s="32">
        <f t="shared" si="5"/>
        <v>393.73809523809524</v>
      </c>
    </row>
    <row r="340" spans="1:6" x14ac:dyDescent="0.2">
      <c r="A340" s="9">
        <v>21001</v>
      </c>
      <c r="B340" s="9" t="s">
        <v>1336</v>
      </c>
      <c r="C340" s="9">
        <v>187</v>
      </c>
      <c r="D340" s="9">
        <v>84</v>
      </c>
      <c r="E340" s="9">
        <v>1018</v>
      </c>
      <c r="F340" s="32">
        <f t="shared" si="5"/>
        <v>12.119047619047619</v>
      </c>
    </row>
    <row r="341" spans="1:6" x14ac:dyDescent="0.2">
      <c r="A341" s="9">
        <v>92</v>
      </c>
      <c r="B341" s="9" t="s">
        <v>117</v>
      </c>
      <c r="C341" s="9">
        <v>108</v>
      </c>
      <c r="D341" s="9">
        <v>84</v>
      </c>
      <c r="E341" s="9">
        <v>643</v>
      </c>
      <c r="F341" s="32">
        <f t="shared" si="5"/>
        <v>7.6547619047619051</v>
      </c>
    </row>
    <row r="342" spans="1:6" x14ac:dyDescent="0.2">
      <c r="A342" s="9">
        <v>7675</v>
      </c>
      <c r="B342" s="9" t="s">
        <v>1165</v>
      </c>
      <c r="C342" s="9">
        <v>99</v>
      </c>
      <c r="D342" s="9">
        <v>84</v>
      </c>
      <c r="E342" s="9">
        <v>49</v>
      </c>
      <c r="F342" s="32">
        <f t="shared" si="5"/>
        <v>0.58333333333333337</v>
      </c>
    </row>
    <row r="343" spans="1:6" x14ac:dyDescent="0.2">
      <c r="A343" s="9">
        <v>1597</v>
      </c>
      <c r="B343" s="9" t="s">
        <v>781</v>
      </c>
      <c r="C343" s="9">
        <v>127</v>
      </c>
      <c r="D343" s="9">
        <v>83</v>
      </c>
      <c r="E343" s="9">
        <v>23583</v>
      </c>
      <c r="F343" s="32">
        <f t="shared" si="5"/>
        <v>284.13253012048193</v>
      </c>
    </row>
    <row r="344" spans="1:6" x14ac:dyDescent="0.2">
      <c r="A344" s="9">
        <v>281</v>
      </c>
      <c r="B344" s="9" t="s">
        <v>228</v>
      </c>
      <c r="C344" s="9">
        <v>122</v>
      </c>
      <c r="D344" s="9">
        <v>83</v>
      </c>
      <c r="E344" s="9">
        <v>16908</v>
      </c>
      <c r="F344" s="32">
        <f t="shared" si="5"/>
        <v>203.71084337349399</v>
      </c>
    </row>
    <row r="345" spans="1:6" x14ac:dyDescent="0.2">
      <c r="A345" s="9">
        <v>497</v>
      </c>
      <c r="B345" s="9" t="s">
        <v>359</v>
      </c>
      <c r="C345" s="9">
        <v>116</v>
      </c>
      <c r="D345" s="9">
        <v>83</v>
      </c>
      <c r="E345" s="9">
        <v>54</v>
      </c>
      <c r="F345" s="32">
        <f t="shared" si="5"/>
        <v>0.6506024096385542</v>
      </c>
    </row>
    <row r="346" spans="1:6" x14ac:dyDescent="0.2">
      <c r="A346" s="9">
        <v>658</v>
      </c>
      <c r="B346" s="9" t="s">
        <v>440</v>
      </c>
      <c r="C346" s="9">
        <v>105</v>
      </c>
      <c r="D346" s="9">
        <v>82</v>
      </c>
      <c r="E346" s="9">
        <v>23861</v>
      </c>
      <c r="F346" s="32">
        <f t="shared" si="5"/>
        <v>290.98780487804879</v>
      </c>
    </row>
    <row r="347" spans="1:6" x14ac:dyDescent="0.2">
      <c r="A347" s="9">
        <v>181</v>
      </c>
      <c r="B347" s="9" t="s">
        <v>171</v>
      </c>
      <c r="C347" s="9">
        <v>138</v>
      </c>
      <c r="D347" s="9">
        <v>82</v>
      </c>
      <c r="E347" s="9">
        <v>21927</v>
      </c>
      <c r="F347" s="32">
        <f t="shared" si="5"/>
        <v>267.40243902439022</v>
      </c>
    </row>
    <row r="348" spans="1:6" x14ac:dyDescent="0.2">
      <c r="A348" s="9">
        <v>1044</v>
      </c>
      <c r="B348" s="9" t="s">
        <v>601</v>
      </c>
      <c r="C348" s="9">
        <v>107</v>
      </c>
      <c r="D348" s="9">
        <v>82</v>
      </c>
      <c r="E348" s="9">
        <v>46</v>
      </c>
      <c r="F348" s="32">
        <f t="shared" si="5"/>
        <v>0.56097560975609762</v>
      </c>
    </row>
    <row r="349" spans="1:6" x14ac:dyDescent="0.2">
      <c r="A349" s="9">
        <v>1094</v>
      </c>
      <c r="B349" s="9" t="s">
        <v>629</v>
      </c>
      <c r="C349" s="9">
        <v>111</v>
      </c>
      <c r="D349" s="9">
        <v>81</v>
      </c>
      <c r="E349" s="9">
        <v>21453</v>
      </c>
      <c r="F349" s="32">
        <f t="shared" si="5"/>
        <v>264.85185185185185</v>
      </c>
    </row>
    <row r="350" spans="1:6" x14ac:dyDescent="0.2">
      <c r="A350" s="9">
        <v>1370</v>
      </c>
      <c r="B350" s="9" t="s">
        <v>718</v>
      </c>
      <c r="C350" s="9">
        <v>119</v>
      </c>
      <c r="D350" s="9">
        <v>81</v>
      </c>
      <c r="E350" s="9">
        <v>15258</v>
      </c>
      <c r="F350" s="32">
        <f t="shared" si="5"/>
        <v>188.37037037037038</v>
      </c>
    </row>
    <row r="351" spans="1:6" x14ac:dyDescent="0.2">
      <c r="A351" s="9">
        <v>7637</v>
      </c>
      <c r="B351" s="9" t="s">
        <v>1152</v>
      </c>
      <c r="C351" s="9">
        <v>132</v>
      </c>
      <c r="D351" s="9">
        <v>81</v>
      </c>
      <c r="E351" s="9">
        <v>60</v>
      </c>
      <c r="F351" s="32">
        <f t="shared" si="5"/>
        <v>0.7407407407407407</v>
      </c>
    </row>
    <row r="352" spans="1:6" x14ac:dyDescent="0.2">
      <c r="A352" s="9">
        <v>7533</v>
      </c>
      <c r="B352" s="9" t="s">
        <v>1104</v>
      </c>
      <c r="C352" s="9">
        <v>136</v>
      </c>
      <c r="D352" s="9">
        <v>80</v>
      </c>
      <c r="E352" s="9">
        <v>48</v>
      </c>
      <c r="F352" s="32">
        <f t="shared" si="5"/>
        <v>0.6</v>
      </c>
    </row>
    <row r="353" spans="1:6" x14ac:dyDescent="0.2">
      <c r="A353" s="9">
        <v>529</v>
      </c>
      <c r="B353" s="9" t="s">
        <v>378</v>
      </c>
      <c r="C353" s="9">
        <v>120</v>
      </c>
      <c r="D353" s="9">
        <v>80</v>
      </c>
      <c r="E353" s="9">
        <v>39</v>
      </c>
      <c r="F353" s="32">
        <f t="shared" si="5"/>
        <v>0.48749999999999999</v>
      </c>
    </row>
    <row r="354" spans="1:6" x14ac:dyDescent="0.2">
      <c r="A354" s="9">
        <v>7688</v>
      </c>
      <c r="B354" s="9" t="s">
        <v>1169</v>
      </c>
      <c r="C354" s="9">
        <v>119</v>
      </c>
      <c r="D354" s="9">
        <v>79</v>
      </c>
      <c r="E354" s="9">
        <v>15998</v>
      </c>
      <c r="F354" s="32">
        <f t="shared" si="5"/>
        <v>202.50632911392404</v>
      </c>
    </row>
    <row r="355" spans="1:6" x14ac:dyDescent="0.2">
      <c r="A355" s="9">
        <v>7544</v>
      </c>
      <c r="B355" s="9" t="s">
        <v>1112</v>
      </c>
      <c r="C355" s="9">
        <v>131</v>
      </c>
      <c r="D355" s="9">
        <v>79</v>
      </c>
      <c r="E355" s="9">
        <v>56</v>
      </c>
      <c r="F355" s="32">
        <f t="shared" si="5"/>
        <v>0.70886075949367089</v>
      </c>
    </row>
    <row r="356" spans="1:6" x14ac:dyDescent="0.2">
      <c r="A356" s="9">
        <v>7665</v>
      </c>
      <c r="B356" s="9" t="s">
        <v>1158</v>
      </c>
      <c r="C356" s="9">
        <v>140</v>
      </c>
      <c r="D356" s="9">
        <v>78</v>
      </c>
      <c r="E356" s="9">
        <v>54</v>
      </c>
      <c r="F356" s="32">
        <f t="shared" si="5"/>
        <v>0.69230769230769229</v>
      </c>
    </row>
    <row r="357" spans="1:6" x14ac:dyDescent="0.2">
      <c r="A357" s="9">
        <v>697</v>
      </c>
      <c r="B357" s="9" t="s">
        <v>463</v>
      </c>
      <c r="C357" s="9">
        <v>90</v>
      </c>
      <c r="D357" s="9">
        <v>77</v>
      </c>
      <c r="E357" s="9">
        <v>20201</v>
      </c>
      <c r="F357" s="32">
        <f t="shared" si="5"/>
        <v>262.35064935064935</v>
      </c>
    </row>
    <row r="358" spans="1:6" x14ac:dyDescent="0.2">
      <c r="A358" s="9">
        <v>40</v>
      </c>
      <c r="B358" s="9" t="s">
        <v>88</v>
      </c>
      <c r="C358" s="9">
        <v>109</v>
      </c>
      <c r="D358" s="9">
        <v>77</v>
      </c>
      <c r="E358" s="9">
        <v>38</v>
      </c>
      <c r="F358" s="32">
        <f t="shared" si="5"/>
        <v>0.4935064935064935</v>
      </c>
    </row>
    <row r="359" spans="1:6" x14ac:dyDescent="0.2">
      <c r="A359" s="9">
        <v>48</v>
      </c>
      <c r="B359" s="9" t="s">
        <v>96</v>
      </c>
      <c r="C359" s="9">
        <v>171</v>
      </c>
      <c r="D359" s="9">
        <v>75</v>
      </c>
      <c r="E359" s="9">
        <v>54924</v>
      </c>
      <c r="F359" s="32">
        <f t="shared" si="5"/>
        <v>732.32</v>
      </c>
    </row>
    <row r="360" spans="1:6" x14ac:dyDescent="0.2">
      <c r="A360" s="9">
        <v>132</v>
      </c>
      <c r="B360" s="9" t="s">
        <v>140</v>
      </c>
      <c r="C360" s="9">
        <v>113</v>
      </c>
      <c r="D360" s="9">
        <v>74</v>
      </c>
      <c r="E360" s="9">
        <v>36</v>
      </c>
      <c r="F360" s="32">
        <f t="shared" si="5"/>
        <v>0.48648648648648651</v>
      </c>
    </row>
    <row r="361" spans="1:6" x14ac:dyDescent="0.2">
      <c r="A361" s="9">
        <v>1201</v>
      </c>
      <c r="B361" s="9" t="s">
        <v>672</v>
      </c>
      <c r="C361" s="9">
        <v>103</v>
      </c>
      <c r="D361" s="9">
        <v>73</v>
      </c>
      <c r="E361" s="9">
        <v>50</v>
      </c>
      <c r="F361" s="32">
        <f t="shared" si="5"/>
        <v>0.68493150684931503</v>
      </c>
    </row>
    <row r="362" spans="1:6" x14ac:dyDescent="0.2">
      <c r="A362" s="9">
        <v>7779</v>
      </c>
      <c r="B362" s="9" t="s">
        <v>1191</v>
      </c>
      <c r="C362" s="9">
        <v>156</v>
      </c>
      <c r="D362" s="9">
        <v>72</v>
      </c>
      <c r="E362" s="9">
        <v>15449</v>
      </c>
      <c r="F362" s="32">
        <f t="shared" si="5"/>
        <v>214.56944444444446</v>
      </c>
    </row>
    <row r="363" spans="1:6" x14ac:dyDescent="0.2">
      <c r="A363" s="9">
        <v>7666</v>
      </c>
      <c r="B363" s="9" t="s">
        <v>1159</v>
      </c>
      <c r="C363" s="9">
        <v>95</v>
      </c>
      <c r="D363" s="9">
        <v>71</v>
      </c>
      <c r="E363" s="9">
        <v>7539</v>
      </c>
      <c r="F363" s="32">
        <f t="shared" si="5"/>
        <v>106.1830985915493</v>
      </c>
    </row>
    <row r="364" spans="1:6" x14ac:dyDescent="0.2">
      <c r="A364" s="9">
        <v>21152</v>
      </c>
      <c r="B364" s="9" t="s">
        <v>1386</v>
      </c>
      <c r="C364" s="9">
        <v>98</v>
      </c>
      <c r="D364" s="9">
        <v>71</v>
      </c>
      <c r="E364" s="9">
        <v>53</v>
      </c>
      <c r="F364" s="32">
        <f t="shared" si="5"/>
        <v>0.74647887323943662</v>
      </c>
    </row>
    <row r="365" spans="1:6" x14ac:dyDescent="0.2">
      <c r="A365" s="9">
        <v>1559</v>
      </c>
      <c r="B365" s="9" t="s">
        <v>772</v>
      </c>
      <c r="C365" s="9">
        <v>96</v>
      </c>
      <c r="D365" s="9">
        <v>71</v>
      </c>
      <c r="E365" s="9">
        <v>52</v>
      </c>
      <c r="F365" s="32">
        <f t="shared" si="5"/>
        <v>0.73239436619718312</v>
      </c>
    </row>
    <row r="366" spans="1:6" x14ac:dyDescent="0.2">
      <c r="A366" s="9">
        <v>137</v>
      </c>
      <c r="B366" s="9" t="s">
        <v>144</v>
      </c>
      <c r="C366" s="9">
        <v>109</v>
      </c>
      <c r="D366" s="9">
        <v>70</v>
      </c>
      <c r="E366" s="9">
        <v>14116</v>
      </c>
      <c r="F366" s="32">
        <f t="shared" si="5"/>
        <v>201.65714285714284</v>
      </c>
    </row>
    <row r="367" spans="1:6" x14ac:dyDescent="0.2">
      <c r="A367" s="9">
        <v>338</v>
      </c>
      <c r="B367" s="9" t="s">
        <v>265</v>
      </c>
      <c r="C367" s="9">
        <v>245</v>
      </c>
      <c r="D367" s="9">
        <v>70</v>
      </c>
      <c r="E367" s="9">
        <v>65</v>
      </c>
      <c r="F367" s="32">
        <f t="shared" si="5"/>
        <v>0.9285714285714286</v>
      </c>
    </row>
    <row r="368" spans="1:6" x14ac:dyDescent="0.2">
      <c r="A368" s="9">
        <v>7638</v>
      </c>
      <c r="B368" s="9" t="s">
        <v>1153</v>
      </c>
      <c r="C368" s="9">
        <v>90</v>
      </c>
      <c r="D368" s="9">
        <v>70</v>
      </c>
      <c r="E368" s="9">
        <v>54</v>
      </c>
      <c r="F368" s="32">
        <f t="shared" si="5"/>
        <v>0.77142857142857146</v>
      </c>
    </row>
    <row r="369" spans="1:6" x14ac:dyDescent="0.2">
      <c r="A369" s="9">
        <v>20967</v>
      </c>
      <c r="B369" s="9" t="s">
        <v>1324</v>
      </c>
      <c r="C369" s="9">
        <v>110</v>
      </c>
      <c r="D369" s="9">
        <v>70</v>
      </c>
      <c r="E369" s="9">
        <v>42</v>
      </c>
      <c r="F369" s="32">
        <f t="shared" si="5"/>
        <v>0.6</v>
      </c>
    </row>
    <row r="370" spans="1:6" x14ac:dyDescent="0.2">
      <c r="A370" s="9">
        <v>1105</v>
      </c>
      <c r="B370" s="9" t="s">
        <v>634</v>
      </c>
      <c r="C370" s="9">
        <v>112</v>
      </c>
      <c r="D370" s="9">
        <v>69</v>
      </c>
      <c r="E370" s="9">
        <v>12027</v>
      </c>
      <c r="F370" s="32">
        <f t="shared" si="5"/>
        <v>174.30434782608697</v>
      </c>
    </row>
    <row r="371" spans="1:6" x14ac:dyDescent="0.2">
      <c r="A371" s="9">
        <v>1030</v>
      </c>
      <c r="B371" s="9" t="s">
        <v>596</v>
      </c>
      <c r="C371" s="9">
        <v>92</v>
      </c>
      <c r="D371" s="9">
        <v>67</v>
      </c>
      <c r="E371" s="9">
        <v>14896</v>
      </c>
      <c r="F371" s="32">
        <f t="shared" si="5"/>
        <v>222.32835820895522</v>
      </c>
    </row>
    <row r="372" spans="1:6" x14ac:dyDescent="0.2">
      <c r="A372" s="9">
        <v>1372</v>
      </c>
      <c r="B372" s="9" t="s">
        <v>720</v>
      </c>
      <c r="C372" s="9">
        <v>105</v>
      </c>
      <c r="D372" s="9">
        <v>67</v>
      </c>
      <c r="E372" s="9">
        <v>47</v>
      </c>
      <c r="F372" s="32">
        <f t="shared" si="5"/>
        <v>0.70149253731343286</v>
      </c>
    </row>
    <row r="373" spans="1:6" x14ac:dyDescent="0.2">
      <c r="A373" s="9">
        <v>441</v>
      </c>
      <c r="B373" s="9" t="s">
        <v>324</v>
      </c>
      <c r="C373" s="9">
        <v>100</v>
      </c>
      <c r="D373" s="9">
        <v>66</v>
      </c>
      <c r="E373" s="9">
        <v>6438</v>
      </c>
      <c r="F373" s="32">
        <f t="shared" si="5"/>
        <v>97.545454545454547</v>
      </c>
    </row>
    <row r="374" spans="1:6" x14ac:dyDescent="0.2">
      <c r="A374" s="9">
        <v>598</v>
      </c>
      <c r="B374" s="9" t="s">
        <v>416</v>
      </c>
      <c r="C374" s="9">
        <v>110</v>
      </c>
      <c r="D374" s="9">
        <v>65</v>
      </c>
      <c r="E374" s="9">
        <v>10336</v>
      </c>
      <c r="F374" s="32">
        <f t="shared" si="5"/>
        <v>159.01538461538462</v>
      </c>
    </row>
    <row r="375" spans="1:6" x14ac:dyDescent="0.2">
      <c r="A375" s="9">
        <v>21408</v>
      </c>
      <c r="B375" s="9" t="s">
        <v>1477</v>
      </c>
      <c r="C375" s="9">
        <v>99</v>
      </c>
      <c r="D375" s="9">
        <v>65</v>
      </c>
      <c r="E375" s="9">
        <v>43</v>
      </c>
      <c r="F375" s="32">
        <f t="shared" si="5"/>
        <v>0.66153846153846152</v>
      </c>
    </row>
    <row r="376" spans="1:6" x14ac:dyDescent="0.2">
      <c r="A376" s="9">
        <v>216</v>
      </c>
      <c r="B376" s="9" t="s">
        <v>193</v>
      </c>
      <c r="C376" s="9">
        <v>88</v>
      </c>
      <c r="D376" s="9">
        <v>64</v>
      </c>
      <c r="E376" s="9">
        <v>17078</v>
      </c>
      <c r="F376" s="32">
        <f t="shared" si="5"/>
        <v>266.84375</v>
      </c>
    </row>
    <row r="377" spans="1:6" x14ac:dyDescent="0.2">
      <c r="A377" s="9">
        <v>7773</v>
      </c>
      <c r="B377" s="9" t="s">
        <v>1190</v>
      </c>
      <c r="C377" s="9">
        <v>97</v>
      </c>
      <c r="D377" s="9">
        <v>64</v>
      </c>
      <c r="E377" s="9">
        <v>1165</v>
      </c>
      <c r="F377" s="32">
        <f t="shared" si="5"/>
        <v>18.203125</v>
      </c>
    </row>
    <row r="378" spans="1:6" x14ac:dyDescent="0.2">
      <c r="A378" s="9">
        <v>10296</v>
      </c>
      <c r="B378" s="9" t="s">
        <v>1255</v>
      </c>
      <c r="C378" s="9">
        <v>190</v>
      </c>
      <c r="D378" s="9">
        <v>64</v>
      </c>
      <c r="E378" s="9">
        <v>1048</v>
      </c>
      <c r="F378" s="32">
        <f t="shared" si="5"/>
        <v>16.375</v>
      </c>
    </row>
    <row r="379" spans="1:6" x14ac:dyDescent="0.2">
      <c r="A379" s="9">
        <v>473</v>
      </c>
      <c r="B379" s="9" t="s">
        <v>343</v>
      </c>
      <c r="C379" s="9">
        <v>92</v>
      </c>
      <c r="D379" s="9">
        <v>63</v>
      </c>
      <c r="E379" s="9">
        <v>15205</v>
      </c>
      <c r="F379" s="32">
        <f t="shared" si="5"/>
        <v>241.34920634920636</v>
      </c>
    </row>
    <row r="380" spans="1:6" x14ac:dyDescent="0.2">
      <c r="A380" s="9">
        <v>458</v>
      </c>
      <c r="B380" s="9" t="s">
        <v>335</v>
      </c>
      <c r="C380" s="9">
        <v>124</v>
      </c>
      <c r="D380" s="9">
        <v>62</v>
      </c>
      <c r="E380" s="9">
        <v>15601</v>
      </c>
      <c r="F380" s="32">
        <f t="shared" si="5"/>
        <v>251.62903225806451</v>
      </c>
    </row>
    <row r="381" spans="1:6" x14ac:dyDescent="0.2">
      <c r="A381" s="9">
        <v>20836</v>
      </c>
      <c r="B381" s="9" t="s">
        <v>1285</v>
      </c>
      <c r="C381" s="9">
        <v>147</v>
      </c>
      <c r="D381" s="9">
        <v>61</v>
      </c>
      <c r="E381" s="9">
        <v>37511</v>
      </c>
      <c r="F381" s="32">
        <f t="shared" si="5"/>
        <v>614.93442622950818</v>
      </c>
    </row>
    <row r="382" spans="1:6" x14ac:dyDescent="0.2">
      <c r="A382" s="9">
        <v>1777</v>
      </c>
      <c r="B382" s="9" t="s">
        <v>804</v>
      </c>
      <c r="C382" s="9">
        <v>106</v>
      </c>
      <c r="D382" s="9">
        <v>61</v>
      </c>
      <c r="E382" s="9">
        <v>15905</v>
      </c>
      <c r="F382" s="32">
        <f t="shared" si="5"/>
        <v>260.73770491803276</v>
      </c>
    </row>
    <row r="383" spans="1:6" x14ac:dyDescent="0.2">
      <c r="A383" s="9">
        <v>21785</v>
      </c>
      <c r="B383" s="9" t="s">
        <v>1607</v>
      </c>
      <c r="C383" s="9">
        <v>104</v>
      </c>
      <c r="D383" s="9">
        <v>61</v>
      </c>
      <c r="E383" s="9">
        <v>12025</v>
      </c>
      <c r="F383" s="32">
        <f t="shared" si="5"/>
        <v>197.13114754098362</v>
      </c>
    </row>
    <row r="384" spans="1:6" x14ac:dyDescent="0.2">
      <c r="A384" s="9">
        <v>286</v>
      </c>
      <c r="B384" s="9" t="s">
        <v>231</v>
      </c>
      <c r="C384" s="9">
        <v>124</v>
      </c>
      <c r="D384" s="9">
        <v>61</v>
      </c>
      <c r="E384" s="9">
        <v>4815</v>
      </c>
      <c r="F384" s="32">
        <f t="shared" si="5"/>
        <v>78.93442622950819</v>
      </c>
    </row>
    <row r="385" spans="1:6" x14ac:dyDescent="0.2">
      <c r="A385" s="9">
        <v>597</v>
      </c>
      <c r="B385" s="9" t="s">
        <v>415</v>
      </c>
      <c r="C385" s="9">
        <v>74</v>
      </c>
      <c r="D385" s="9">
        <v>61</v>
      </c>
      <c r="E385" s="9">
        <v>35</v>
      </c>
      <c r="F385" s="32">
        <f t="shared" si="5"/>
        <v>0.57377049180327866</v>
      </c>
    </row>
    <row r="386" spans="1:6" x14ac:dyDescent="0.2">
      <c r="A386" s="9">
        <v>272</v>
      </c>
      <c r="B386" s="9" t="s">
        <v>223</v>
      </c>
      <c r="C386" s="9">
        <v>91</v>
      </c>
      <c r="D386" s="9">
        <v>60</v>
      </c>
      <c r="E386" s="9">
        <v>9569</v>
      </c>
      <c r="F386" s="32">
        <f t="shared" ref="F386:F449" si="6">E386/D386</f>
        <v>159.48333333333332</v>
      </c>
    </row>
    <row r="387" spans="1:6" x14ac:dyDescent="0.2">
      <c r="A387" s="9">
        <v>22249</v>
      </c>
      <c r="B387" s="9" t="s">
        <v>1683</v>
      </c>
      <c r="C387" s="9">
        <v>116</v>
      </c>
      <c r="D387" s="9">
        <v>60</v>
      </c>
      <c r="E387" s="9">
        <v>58</v>
      </c>
      <c r="F387" s="32">
        <f t="shared" si="6"/>
        <v>0.96666666666666667</v>
      </c>
    </row>
    <row r="388" spans="1:6" x14ac:dyDescent="0.2">
      <c r="A388" s="9">
        <v>7614</v>
      </c>
      <c r="B388" s="9" t="s">
        <v>1145</v>
      </c>
      <c r="C388" s="9">
        <v>78</v>
      </c>
      <c r="D388" s="9">
        <v>59</v>
      </c>
      <c r="E388" s="9">
        <v>28413</v>
      </c>
      <c r="F388" s="32">
        <f t="shared" si="6"/>
        <v>481.57627118644069</v>
      </c>
    </row>
    <row r="389" spans="1:6" x14ac:dyDescent="0.2">
      <c r="A389" s="9">
        <v>112</v>
      </c>
      <c r="B389" s="9" t="s">
        <v>132</v>
      </c>
      <c r="C389" s="9">
        <v>84</v>
      </c>
      <c r="D389" s="9">
        <v>59</v>
      </c>
      <c r="E389" s="9">
        <v>13136</v>
      </c>
      <c r="F389" s="32">
        <f t="shared" si="6"/>
        <v>222.64406779661016</v>
      </c>
    </row>
    <row r="390" spans="1:6" x14ac:dyDescent="0.2">
      <c r="A390" s="9">
        <v>21421</v>
      </c>
      <c r="B390" s="9" t="s">
        <v>1483</v>
      </c>
      <c r="C390" s="9">
        <v>98</v>
      </c>
      <c r="D390" s="9">
        <v>59</v>
      </c>
      <c r="E390" s="9">
        <v>11600</v>
      </c>
      <c r="F390" s="32">
        <f t="shared" si="6"/>
        <v>196.61016949152543</v>
      </c>
    </row>
    <row r="391" spans="1:6" x14ac:dyDescent="0.2">
      <c r="A391" s="9">
        <v>723</v>
      </c>
      <c r="B391" s="9" t="s">
        <v>477</v>
      </c>
      <c r="C391" s="9">
        <v>139</v>
      </c>
      <c r="D391" s="9">
        <v>58</v>
      </c>
      <c r="E391" s="9">
        <v>34014</v>
      </c>
      <c r="F391" s="32">
        <f t="shared" si="6"/>
        <v>586.44827586206895</v>
      </c>
    </row>
    <row r="392" spans="1:6" x14ac:dyDescent="0.2">
      <c r="A392" s="9">
        <v>937</v>
      </c>
      <c r="B392" s="9" t="s">
        <v>546</v>
      </c>
      <c r="C392" s="9">
        <v>91</v>
      </c>
      <c r="D392" s="9">
        <v>58</v>
      </c>
      <c r="E392" s="9">
        <v>33296</v>
      </c>
      <c r="F392" s="32">
        <f t="shared" si="6"/>
        <v>574.06896551724139</v>
      </c>
    </row>
    <row r="393" spans="1:6" x14ac:dyDescent="0.2">
      <c r="A393" s="9">
        <v>257</v>
      </c>
      <c r="B393" s="9" t="s">
        <v>214</v>
      </c>
      <c r="C393" s="9">
        <v>75</v>
      </c>
      <c r="D393" s="9">
        <v>58</v>
      </c>
      <c r="E393" s="9">
        <v>7141</v>
      </c>
      <c r="F393" s="32">
        <f t="shared" si="6"/>
        <v>123.12068965517241</v>
      </c>
    </row>
    <row r="394" spans="1:6" x14ac:dyDescent="0.2">
      <c r="A394" s="9">
        <v>1369</v>
      </c>
      <c r="B394" s="9" t="s">
        <v>717</v>
      </c>
      <c r="C394" s="9">
        <v>126</v>
      </c>
      <c r="D394" s="9">
        <v>58</v>
      </c>
      <c r="E394" s="9">
        <v>2899</v>
      </c>
      <c r="F394" s="32">
        <f t="shared" si="6"/>
        <v>49.982758620689658</v>
      </c>
    </row>
    <row r="395" spans="1:6" x14ac:dyDescent="0.2">
      <c r="A395" s="9">
        <v>872</v>
      </c>
      <c r="B395" s="9" t="s">
        <v>531</v>
      </c>
      <c r="C395" s="9">
        <v>80</v>
      </c>
      <c r="D395" s="9">
        <v>58</v>
      </c>
      <c r="E395" s="9">
        <v>1089</v>
      </c>
      <c r="F395" s="32">
        <f t="shared" si="6"/>
        <v>18.775862068965516</v>
      </c>
    </row>
    <row r="396" spans="1:6" x14ac:dyDescent="0.2">
      <c r="A396" s="9">
        <v>203</v>
      </c>
      <c r="B396" s="9" t="s">
        <v>184</v>
      </c>
      <c r="C396" s="9">
        <v>62</v>
      </c>
      <c r="D396" s="9">
        <v>58</v>
      </c>
      <c r="E396" s="9">
        <v>610</v>
      </c>
      <c r="F396" s="32">
        <f t="shared" si="6"/>
        <v>10.517241379310345</v>
      </c>
    </row>
    <row r="397" spans="1:6" x14ac:dyDescent="0.2">
      <c r="A397" s="9">
        <v>3921</v>
      </c>
      <c r="B397" s="9" t="s">
        <v>972</v>
      </c>
      <c r="C397" s="9">
        <v>74</v>
      </c>
      <c r="D397" s="9">
        <v>58</v>
      </c>
      <c r="E397" s="9">
        <v>42</v>
      </c>
      <c r="F397" s="32">
        <f t="shared" si="6"/>
        <v>0.72413793103448276</v>
      </c>
    </row>
    <row r="398" spans="1:6" x14ac:dyDescent="0.2">
      <c r="A398" s="9">
        <v>1803</v>
      </c>
      <c r="B398" s="9" t="s">
        <v>809</v>
      </c>
      <c r="C398" s="9">
        <v>75</v>
      </c>
      <c r="D398" s="9">
        <v>58</v>
      </c>
      <c r="E398" s="9">
        <v>36</v>
      </c>
      <c r="F398" s="32">
        <f t="shared" si="6"/>
        <v>0.62068965517241381</v>
      </c>
    </row>
    <row r="399" spans="1:6" x14ac:dyDescent="0.2">
      <c r="A399" s="9">
        <v>21778</v>
      </c>
      <c r="B399" s="9" t="s">
        <v>1605</v>
      </c>
      <c r="C399" s="9">
        <v>96</v>
      </c>
      <c r="D399" s="9">
        <v>57</v>
      </c>
      <c r="E399" s="9">
        <v>36401</v>
      </c>
      <c r="F399" s="32">
        <f t="shared" si="6"/>
        <v>638.61403508771934</v>
      </c>
    </row>
    <row r="400" spans="1:6" x14ac:dyDescent="0.2">
      <c r="A400" s="9">
        <v>378</v>
      </c>
      <c r="B400" s="9" t="s">
        <v>296</v>
      </c>
      <c r="C400" s="9">
        <v>72</v>
      </c>
      <c r="D400" s="9">
        <v>57</v>
      </c>
      <c r="E400" s="9">
        <v>15763</v>
      </c>
      <c r="F400" s="32">
        <f t="shared" si="6"/>
        <v>276.54385964912279</v>
      </c>
    </row>
    <row r="401" spans="1:6" x14ac:dyDescent="0.2">
      <c r="A401" s="9">
        <v>452</v>
      </c>
      <c r="B401" s="9" t="s">
        <v>332</v>
      </c>
      <c r="C401" s="9">
        <v>81</v>
      </c>
      <c r="D401" s="9">
        <v>57</v>
      </c>
      <c r="E401" s="9">
        <v>10195</v>
      </c>
      <c r="F401" s="32">
        <f t="shared" si="6"/>
        <v>178.85964912280701</v>
      </c>
    </row>
    <row r="402" spans="1:6" x14ac:dyDescent="0.2">
      <c r="A402" s="9">
        <v>301</v>
      </c>
      <c r="B402" s="9" t="s">
        <v>239</v>
      </c>
      <c r="C402" s="9">
        <v>85</v>
      </c>
      <c r="D402" s="9">
        <v>57</v>
      </c>
      <c r="E402" s="9">
        <v>7131</v>
      </c>
      <c r="F402" s="32">
        <f t="shared" si="6"/>
        <v>125.10526315789474</v>
      </c>
    </row>
    <row r="403" spans="1:6" x14ac:dyDescent="0.2">
      <c r="A403" s="9">
        <v>56</v>
      </c>
      <c r="B403" s="9" t="s">
        <v>103</v>
      </c>
      <c r="C403" s="9">
        <v>89</v>
      </c>
      <c r="D403" s="9">
        <v>56</v>
      </c>
      <c r="E403" s="9">
        <v>21937</v>
      </c>
      <c r="F403" s="32">
        <f t="shared" si="6"/>
        <v>391.73214285714283</v>
      </c>
    </row>
    <row r="404" spans="1:6" x14ac:dyDescent="0.2">
      <c r="A404" s="9">
        <v>236</v>
      </c>
      <c r="B404" s="9" t="s">
        <v>202</v>
      </c>
      <c r="C404" s="9">
        <v>90</v>
      </c>
      <c r="D404" s="9">
        <v>55</v>
      </c>
      <c r="E404" s="9">
        <v>17527</v>
      </c>
      <c r="F404" s="32">
        <f t="shared" si="6"/>
        <v>318.67272727272729</v>
      </c>
    </row>
    <row r="405" spans="1:6" x14ac:dyDescent="0.2">
      <c r="A405" s="9">
        <v>1092</v>
      </c>
      <c r="B405" s="9" t="s">
        <v>627</v>
      </c>
      <c r="C405" s="9">
        <v>71</v>
      </c>
      <c r="D405" s="9">
        <v>55</v>
      </c>
      <c r="E405" s="9">
        <v>12079</v>
      </c>
      <c r="F405" s="32">
        <f t="shared" si="6"/>
        <v>219.61818181818182</v>
      </c>
    </row>
    <row r="406" spans="1:6" x14ac:dyDescent="0.2">
      <c r="A406" s="9">
        <v>1113</v>
      </c>
      <c r="B406" s="9" t="s">
        <v>639</v>
      </c>
      <c r="C406" s="9">
        <v>68</v>
      </c>
      <c r="D406" s="9">
        <v>55</v>
      </c>
      <c r="E406" s="9">
        <v>5405</v>
      </c>
      <c r="F406" s="32">
        <f t="shared" si="6"/>
        <v>98.272727272727266</v>
      </c>
    </row>
    <row r="407" spans="1:6" x14ac:dyDescent="0.2">
      <c r="A407" s="9">
        <v>7554</v>
      </c>
      <c r="B407" s="9" t="s">
        <v>1119</v>
      </c>
      <c r="C407" s="9">
        <v>117</v>
      </c>
      <c r="D407" s="9">
        <v>55</v>
      </c>
      <c r="E407" s="9">
        <v>2300</v>
      </c>
      <c r="F407" s="32">
        <f t="shared" si="6"/>
        <v>41.81818181818182</v>
      </c>
    </row>
    <row r="408" spans="1:6" x14ac:dyDescent="0.2">
      <c r="A408" s="9">
        <v>270</v>
      </c>
      <c r="B408" s="9" t="s">
        <v>221</v>
      </c>
      <c r="C408" s="9">
        <v>70</v>
      </c>
      <c r="D408" s="9">
        <v>55</v>
      </c>
      <c r="E408" s="9">
        <v>541</v>
      </c>
      <c r="F408" s="32">
        <f t="shared" si="6"/>
        <v>9.836363636363636</v>
      </c>
    </row>
    <row r="409" spans="1:6" x14ac:dyDescent="0.2">
      <c r="A409" s="9">
        <v>21488</v>
      </c>
      <c r="B409" s="9" t="s">
        <v>1512</v>
      </c>
      <c r="C409" s="9">
        <v>72</v>
      </c>
      <c r="D409" s="9">
        <v>55</v>
      </c>
      <c r="E409" s="9">
        <v>31</v>
      </c>
      <c r="F409" s="32">
        <f t="shared" si="6"/>
        <v>0.5636363636363636</v>
      </c>
    </row>
    <row r="410" spans="1:6" x14ac:dyDescent="0.2">
      <c r="A410" s="9">
        <v>548</v>
      </c>
      <c r="B410" s="9" t="s">
        <v>390</v>
      </c>
      <c r="C410" s="9">
        <v>99</v>
      </c>
      <c r="D410" s="9">
        <v>54</v>
      </c>
      <c r="E410" s="9">
        <v>40</v>
      </c>
      <c r="F410" s="32">
        <f t="shared" si="6"/>
        <v>0.7407407407407407</v>
      </c>
    </row>
    <row r="411" spans="1:6" x14ac:dyDescent="0.2">
      <c r="A411" s="9">
        <v>3946</v>
      </c>
      <c r="B411" s="9" t="s">
        <v>988</v>
      </c>
      <c r="C411" s="9">
        <v>102</v>
      </c>
      <c r="D411" s="9">
        <v>54</v>
      </c>
      <c r="E411" s="9">
        <v>37</v>
      </c>
      <c r="F411" s="32">
        <f t="shared" si="6"/>
        <v>0.68518518518518523</v>
      </c>
    </row>
    <row r="412" spans="1:6" x14ac:dyDescent="0.2">
      <c r="A412" s="9">
        <v>947</v>
      </c>
      <c r="B412" s="9" t="s">
        <v>553</v>
      </c>
      <c r="C412" s="9">
        <v>78</v>
      </c>
      <c r="D412" s="9">
        <v>53</v>
      </c>
      <c r="E412" s="9">
        <v>6754</v>
      </c>
      <c r="F412" s="32">
        <f t="shared" si="6"/>
        <v>127.43396226415095</v>
      </c>
    </row>
    <row r="413" spans="1:6" x14ac:dyDescent="0.2">
      <c r="A413" s="9">
        <v>21574</v>
      </c>
      <c r="B413" s="9" t="s">
        <v>1538</v>
      </c>
      <c r="C413" s="9">
        <v>96</v>
      </c>
      <c r="D413" s="9">
        <v>53</v>
      </c>
      <c r="E413" s="9">
        <v>45</v>
      </c>
      <c r="F413" s="32">
        <f t="shared" si="6"/>
        <v>0.84905660377358494</v>
      </c>
    </row>
    <row r="414" spans="1:6" x14ac:dyDescent="0.2">
      <c r="A414" s="9">
        <v>21151</v>
      </c>
      <c r="B414" s="9" t="s">
        <v>1385</v>
      </c>
      <c r="C414" s="9">
        <v>80</v>
      </c>
      <c r="D414" s="9">
        <v>53</v>
      </c>
      <c r="E414" s="9">
        <v>43</v>
      </c>
      <c r="F414" s="32">
        <f t="shared" si="6"/>
        <v>0.81132075471698117</v>
      </c>
    </row>
    <row r="415" spans="1:6" x14ac:dyDescent="0.2">
      <c r="A415" s="9">
        <v>20823</v>
      </c>
      <c r="B415" s="9" t="s">
        <v>1282</v>
      </c>
      <c r="C415" s="9">
        <v>82</v>
      </c>
      <c r="D415" s="9">
        <v>53</v>
      </c>
      <c r="E415" s="9">
        <v>42</v>
      </c>
      <c r="F415" s="32">
        <f t="shared" si="6"/>
        <v>0.79245283018867929</v>
      </c>
    </row>
    <row r="416" spans="1:6" x14ac:dyDescent="0.2">
      <c r="A416" s="9">
        <v>1208</v>
      </c>
      <c r="B416" s="9" t="s">
        <v>675</v>
      </c>
      <c r="C416" s="9">
        <v>80</v>
      </c>
      <c r="D416" s="9">
        <v>52</v>
      </c>
      <c r="E416" s="9">
        <v>43</v>
      </c>
      <c r="F416" s="32">
        <f t="shared" si="6"/>
        <v>0.82692307692307687</v>
      </c>
    </row>
    <row r="417" spans="1:6" x14ac:dyDescent="0.2">
      <c r="A417" s="9">
        <v>1393</v>
      </c>
      <c r="B417" s="9" t="s">
        <v>729</v>
      </c>
      <c r="C417" s="9">
        <v>124</v>
      </c>
      <c r="D417" s="9">
        <v>50</v>
      </c>
      <c r="E417" s="9">
        <v>9886</v>
      </c>
      <c r="F417" s="32">
        <f t="shared" si="6"/>
        <v>197.72</v>
      </c>
    </row>
    <row r="418" spans="1:6" x14ac:dyDescent="0.2">
      <c r="A418" s="9">
        <v>7667</v>
      </c>
      <c r="B418" s="9" t="s">
        <v>1160</v>
      </c>
      <c r="C418" s="9">
        <v>76</v>
      </c>
      <c r="D418" s="9">
        <v>50</v>
      </c>
      <c r="E418" s="9">
        <v>43</v>
      </c>
      <c r="F418" s="32">
        <f t="shared" si="6"/>
        <v>0.86</v>
      </c>
    </row>
    <row r="419" spans="1:6" x14ac:dyDescent="0.2">
      <c r="A419" s="9">
        <v>1000</v>
      </c>
      <c r="B419" s="9" t="s">
        <v>584</v>
      </c>
      <c r="C419" s="9">
        <v>78</v>
      </c>
      <c r="D419" s="9">
        <v>50</v>
      </c>
      <c r="E419" s="9">
        <v>28</v>
      </c>
      <c r="F419" s="32">
        <f t="shared" si="6"/>
        <v>0.56000000000000005</v>
      </c>
    </row>
    <row r="420" spans="1:6" x14ac:dyDescent="0.2">
      <c r="A420" s="9">
        <v>54</v>
      </c>
      <c r="B420" s="9" t="s">
        <v>101</v>
      </c>
      <c r="C420" s="9">
        <v>63</v>
      </c>
      <c r="D420" s="9">
        <v>49</v>
      </c>
      <c r="E420" s="9">
        <v>6253</v>
      </c>
      <c r="F420" s="32">
        <f t="shared" si="6"/>
        <v>127.61224489795919</v>
      </c>
    </row>
    <row r="421" spans="1:6" x14ac:dyDescent="0.2">
      <c r="A421" s="9">
        <v>21728</v>
      </c>
      <c r="B421" s="9" t="s">
        <v>1590</v>
      </c>
      <c r="C421" s="9">
        <v>69</v>
      </c>
      <c r="D421" s="9">
        <v>49</v>
      </c>
      <c r="E421" s="9">
        <v>1241</v>
      </c>
      <c r="F421" s="32">
        <f t="shared" si="6"/>
        <v>25.326530612244898</v>
      </c>
    </row>
    <row r="422" spans="1:6" x14ac:dyDescent="0.2">
      <c r="A422" s="9">
        <v>1405</v>
      </c>
      <c r="B422" s="9" t="s">
        <v>731</v>
      </c>
      <c r="C422" s="9">
        <v>78</v>
      </c>
      <c r="D422" s="9">
        <v>48</v>
      </c>
      <c r="E422" s="9">
        <v>9934</v>
      </c>
      <c r="F422" s="32">
        <f t="shared" si="6"/>
        <v>206.95833333333334</v>
      </c>
    </row>
    <row r="423" spans="1:6" x14ac:dyDescent="0.2">
      <c r="A423" s="9">
        <v>135</v>
      </c>
      <c r="B423" s="9" t="s">
        <v>142</v>
      </c>
      <c r="C423" s="9">
        <v>69</v>
      </c>
      <c r="D423" s="9">
        <v>48</v>
      </c>
      <c r="E423" s="9">
        <v>40</v>
      </c>
      <c r="F423" s="32">
        <f t="shared" si="6"/>
        <v>0.83333333333333337</v>
      </c>
    </row>
    <row r="424" spans="1:6" x14ac:dyDescent="0.2">
      <c r="A424" s="9">
        <v>21883</v>
      </c>
      <c r="B424" s="9" t="s">
        <v>1631</v>
      </c>
      <c r="C424" s="9">
        <v>77</v>
      </c>
      <c r="D424" s="9">
        <v>48</v>
      </c>
      <c r="E424" s="9">
        <v>37</v>
      </c>
      <c r="F424" s="32">
        <f t="shared" si="6"/>
        <v>0.77083333333333337</v>
      </c>
    </row>
    <row r="425" spans="1:6" x14ac:dyDescent="0.2">
      <c r="A425" s="9">
        <v>20995</v>
      </c>
      <c r="B425" s="9" t="s">
        <v>1333</v>
      </c>
      <c r="C425" s="9">
        <v>79</v>
      </c>
      <c r="D425" s="9">
        <v>47</v>
      </c>
      <c r="E425" s="9">
        <v>36</v>
      </c>
      <c r="F425" s="32">
        <f t="shared" si="6"/>
        <v>0.76595744680851063</v>
      </c>
    </row>
    <row r="426" spans="1:6" x14ac:dyDescent="0.2">
      <c r="A426" s="9">
        <v>551</v>
      </c>
      <c r="B426" s="9" t="s">
        <v>393</v>
      </c>
      <c r="C426" s="9">
        <v>63</v>
      </c>
      <c r="D426" s="9">
        <v>46</v>
      </c>
      <c r="E426" s="9">
        <v>5574</v>
      </c>
      <c r="F426" s="32">
        <f t="shared" si="6"/>
        <v>121.17391304347827</v>
      </c>
    </row>
    <row r="427" spans="1:6" x14ac:dyDescent="0.2">
      <c r="A427" s="9">
        <v>21954</v>
      </c>
      <c r="B427" s="9" t="s">
        <v>1656</v>
      </c>
      <c r="C427" s="9">
        <v>70</v>
      </c>
      <c r="D427" s="9">
        <v>46</v>
      </c>
      <c r="E427" s="9">
        <v>35</v>
      </c>
      <c r="F427" s="32">
        <f t="shared" si="6"/>
        <v>0.76086956521739135</v>
      </c>
    </row>
    <row r="428" spans="1:6" x14ac:dyDescent="0.2">
      <c r="A428" s="9">
        <v>492</v>
      </c>
      <c r="B428" s="9" t="s">
        <v>355</v>
      </c>
      <c r="C428" s="9">
        <v>62</v>
      </c>
      <c r="D428" s="9">
        <v>45</v>
      </c>
      <c r="E428" s="9">
        <v>5193</v>
      </c>
      <c r="F428" s="32">
        <f t="shared" si="6"/>
        <v>115.4</v>
      </c>
    </row>
    <row r="429" spans="1:6" x14ac:dyDescent="0.2">
      <c r="A429" s="9">
        <v>1840</v>
      </c>
      <c r="B429" s="9" t="s">
        <v>816</v>
      </c>
      <c r="C429" s="9">
        <v>64</v>
      </c>
      <c r="D429" s="9">
        <v>45</v>
      </c>
      <c r="E429" s="9">
        <v>4633</v>
      </c>
      <c r="F429" s="32">
        <f t="shared" si="6"/>
        <v>102.95555555555555</v>
      </c>
    </row>
    <row r="430" spans="1:6" x14ac:dyDescent="0.2">
      <c r="A430" s="9">
        <v>364</v>
      </c>
      <c r="B430" s="9" t="s">
        <v>286</v>
      </c>
      <c r="C430" s="9">
        <v>72</v>
      </c>
      <c r="D430" s="9">
        <v>45</v>
      </c>
      <c r="E430" s="9">
        <v>2752</v>
      </c>
      <c r="F430" s="32">
        <f t="shared" si="6"/>
        <v>61.155555555555559</v>
      </c>
    </row>
    <row r="431" spans="1:6" x14ac:dyDescent="0.2">
      <c r="A431" s="9">
        <v>1165</v>
      </c>
      <c r="B431" s="9" t="s">
        <v>656</v>
      </c>
      <c r="C431" s="9">
        <v>56</v>
      </c>
      <c r="D431" s="9">
        <v>45</v>
      </c>
      <c r="E431" s="9">
        <v>2202</v>
      </c>
      <c r="F431" s="32">
        <f t="shared" si="6"/>
        <v>48.93333333333333</v>
      </c>
    </row>
    <row r="432" spans="1:6" x14ac:dyDescent="0.2">
      <c r="A432" s="9">
        <v>410</v>
      </c>
      <c r="B432" s="9" t="s">
        <v>309</v>
      </c>
      <c r="C432" s="9">
        <v>49</v>
      </c>
      <c r="D432" s="9">
        <v>45</v>
      </c>
      <c r="E432" s="9">
        <v>733</v>
      </c>
      <c r="F432" s="32">
        <f t="shared" si="6"/>
        <v>16.288888888888888</v>
      </c>
    </row>
    <row r="433" spans="1:6" x14ac:dyDescent="0.2">
      <c r="A433" s="9">
        <v>456</v>
      </c>
      <c r="B433" s="9" t="s">
        <v>334</v>
      </c>
      <c r="C433" s="9">
        <v>79</v>
      </c>
      <c r="D433" s="9">
        <v>44</v>
      </c>
      <c r="E433" s="9">
        <v>10654</v>
      </c>
      <c r="F433" s="32">
        <f t="shared" si="6"/>
        <v>242.13636363636363</v>
      </c>
    </row>
    <row r="434" spans="1:6" x14ac:dyDescent="0.2">
      <c r="A434" s="9">
        <v>440</v>
      </c>
      <c r="B434" s="9" t="s">
        <v>323</v>
      </c>
      <c r="C434" s="9">
        <v>71</v>
      </c>
      <c r="D434" s="9">
        <v>44</v>
      </c>
      <c r="E434" s="9">
        <v>7913</v>
      </c>
      <c r="F434" s="32">
        <f t="shared" si="6"/>
        <v>179.84090909090909</v>
      </c>
    </row>
    <row r="435" spans="1:6" x14ac:dyDescent="0.2">
      <c r="A435" s="9">
        <v>3966</v>
      </c>
      <c r="B435" s="9" t="s">
        <v>992</v>
      </c>
      <c r="C435" s="9">
        <v>62</v>
      </c>
      <c r="D435" s="9">
        <v>44</v>
      </c>
      <c r="E435" s="9">
        <v>4920</v>
      </c>
      <c r="F435" s="32">
        <f t="shared" si="6"/>
        <v>111.81818181818181</v>
      </c>
    </row>
    <row r="436" spans="1:6" x14ac:dyDescent="0.2">
      <c r="A436" s="9">
        <v>287</v>
      </c>
      <c r="B436" s="9" t="s">
        <v>232</v>
      </c>
      <c r="C436" s="9">
        <v>60</v>
      </c>
      <c r="D436" s="9">
        <v>43</v>
      </c>
      <c r="E436" s="9">
        <v>3350</v>
      </c>
      <c r="F436" s="32">
        <f t="shared" si="6"/>
        <v>77.906976744186053</v>
      </c>
    </row>
    <row r="437" spans="1:6" x14ac:dyDescent="0.2">
      <c r="A437" s="9">
        <v>57</v>
      </c>
      <c r="B437" s="9" t="s">
        <v>104</v>
      </c>
      <c r="C437" s="9">
        <v>77</v>
      </c>
      <c r="D437" s="9">
        <v>42</v>
      </c>
      <c r="E437" s="9">
        <v>9359</v>
      </c>
      <c r="F437" s="32">
        <f t="shared" si="6"/>
        <v>222.83333333333334</v>
      </c>
    </row>
    <row r="438" spans="1:6" x14ac:dyDescent="0.2">
      <c r="A438" s="9">
        <v>1110</v>
      </c>
      <c r="B438" s="9" t="s">
        <v>637</v>
      </c>
      <c r="C438" s="9">
        <v>54</v>
      </c>
      <c r="D438" s="9">
        <v>42</v>
      </c>
      <c r="E438" s="9">
        <v>31</v>
      </c>
      <c r="F438" s="32">
        <f t="shared" si="6"/>
        <v>0.73809523809523814</v>
      </c>
    </row>
    <row r="439" spans="1:6" x14ac:dyDescent="0.2">
      <c r="A439" s="9">
        <v>192</v>
      </c>
      <c r="B439" s="9" t="s">
        <v>176</v>
      </c>
      <c r="C439" s="9">
        <v>117</v>
      </c>
      <c r="D439" s="9">
        <v>41</v>
      </c>
      <c r="E439" s="9">
        <v>40</v>
      </c>
      <c r="F439" s="32">
        <f t="shared" si="6"/>
        <v>0.97560975609756095</v>
      </c>
    </row>
    <row r="440" spans="1:6" x14ac:dyDescent="0.2">
      <c r="A440" s="9">
        <v>246</v>
      </c>
      <c r="B440" s="9" t="s">
        <v>206</v>
      </c>
      <c r="C440" s="9">
        <v>65</v>
      </c>
      <c r="D440" s="9">
        <v>41</v>
      </c>
      <c r="E440" s="9">
        <v>38</v>
      </c>
      <c r="F440" s="32">
        <f t="shared" si="6"/>
        <v>0.92682926829268297</v>
      </c>
    </row>
    <row r="441" spans="1:6" x14ac:dyDescent="0.2">
      <c r="A441" s="9">
        <v>1522</v>
      </c>
      <c r="B441" s="9" t="s">
        <v>765</v>
      </c>
      <c r="C441" s="9">
        <v>65</v>
      </c>
      <c r="D441" s="9">
        <v>41</v>
      </c>
      <c r="E441" s="9">
        <v>35</v>
      </c>
      <c r="F441" s="32">
        <f t="shared" si="6"/>
        <v>0.85365853658536583</v>
      </c>
    </row>
    <row r="442" spans="1:6" x14ac:dyDescent="0.2">
      <c r="A442" s="9">
        <v>21009</v>
      </c>
      <c r="B442" s="9" t="s">
        <v>1339</v>
      </c>
      <c r="C442" s="9">
        <v>43</v>
      </c>
      <c r="D442" s="9">
        <v>41</v>
      </c>
      <c r="E442" s="9">
        <v>18</v>
      </c>
      <c r="F442" s="32">
        <f t="shared" si="6"/>
        <v>0.43902439024390244</v>
      </c>
    </row>
    <row r="443" spans="1:6" x14ac:dyDescent="0.2">
      <c r="A443" s="9">
        <v>1008</v>
      </c>
      <c r="B443" s="9" t="s">
        <v>589</v>
      </c>
      <c r="C443" s="9">
        <v>66</v>
      </c>
      <c r="D443" s="9">
        <v>40</v>
      </c>
      <c r="E443" s="9">
        <v>35</v>
      </c>
      <c r="F443" s="32">
        <f t="shared" si="6"/>
        <v>0.875</v>
      </c>
    </row>
    <row r="444" spans="1:6" x14ac:dyDescent="0.2">
      <c r="A444" s="9">
        <v>555</v>
      </c>
      <c r="B444" s="9" t="s">
        <v>396</v>
      </c>
      <c r="C444" s="9">
        <v>69</v>
      </c>
      <c r="D444" s="9">
        <v>39</v>
      </c>
      <c r="E444" s="9">
        <v>2628</v>
      </c>
      <c r="F444" s="32">
        <f t="shared" si="6"/>
        <v>67.384615384615387</v>
      </c>
    </row>
    <row r="445" spans="1:6" x14ac:dyDescent="0.2">
      <c r="A445" s="9">
        <v>21551</v>
      </c>
      <c r="B445" s="9" t="s">
        <v>1532</v>
      </c>
      <c r="C445" s="9">
        <v>54</v>
      </c>
      <c r="D445" s="9">
        <v>39</v>
      </c>
      <c r="E445" s="9">
        <v>1031</v>
      </c>
      <c r="F445" s="32">
        <f t="shared" si="6"/>
        <v>26.435897435897434</v>
      </c>
    </row>
    <row r="446" spans="1:6" x14ac:dyDescent="0.2">
      <c r="A446" s="9">
        <v>2533</v>
      </c>
      <c r="B446" s="9" t="s">
        <v>867</v>
      </c>
      <c r="C446" s="9">
        <v>53</v>
      </c>
      <c r="D446" s="9">
        <v>39</v>
      </c>
      <c r="E446" s="9">
        <v>36</v>
      </c>
      <c r="F446" s="32">
        <f t="shared" si="6"/>
        <v>0.92307692307692313</v>
      </c>
    </row>
    <row r="447" spans="1:6" x14ac:dyDescent="0.2">
      <c r="A447" s="9">
        <v>1088</v>
      </c>
      <c r="B447" s="9" t="s">
        <v>625</v>
      </c>
      <c r="C447" s="9">
        <v>56</v>
      </c>
      <c r="D447" s="9">
        <v>39</v>
      </c>
      <c r="E447" s="9">
        <v>20</v>
      </c>
      <c r="F447" s="32">
        <f t="shared" si="6"/>
        <v>0.51282051282051277</v>
      </c>
    </row>
    <row r="448" spans="1:6" x14ac:dyDescent="0.2">
      <c r="A448" s="9">
        <v>1225</v>
      </c>
      <c r="B448" s="9" t="s">
        <v>684</v>
      </c>
      <c r="C448" s="9">
        <v>91</v>
      </c>
      <c r="D448" s="9">
        <v>38</v>
      </c>
      <c r="E448" s="9">
        <v>7340</v>
      </c>
      <c r="F448" s="32">
        <f t="shared" si="6"/>
        <v>193.15789473684211</v>
      </c>
    </row>
    <row r="449" spans="1:6" x14ac:dyDescent="0.2">
      <c r="A449" s="9">
        <v>1371</v>
      </c>
      <c r="B449" s="9" t="s">
        <v>719</v>
      </c>
      <c r="C449" s="9">
        <v>49</v>
      </c>
      <c r="D449" s="9">
        <v>38</v>
      </c>
      <c r="E449" s="9">
        <v>6877</v>
      </c>
      <c r="F449" s="32">
        <f t="shared" si="6"/>
        <v>180.97368421052633</v>
      </c>
    </row>
    <row r="450" spans="1:6" x14ac:dyDescent="0.2">
      <c r="A450" s="9">
        <v>534</v>
      </c>
      <c r="B450" s="9" t="s">
        <v>381</v>
      </c>
      <c r="C450" s="9">
        <v>48</v>
      </c>
      <c r="D450" s="9">
        <v>38</v>
      </c>
      <c r="E450" s="9">
        <v>5861</v>
      </c>
      <c r="F450" s="32">
        <f t="shared" ref="F450:F513" si="7">E450/D450</f>
        <v>154.23684210526315</v>
      </c>
    </row>
    <row r="451" spans="1:6" x14ac:dyDescent="0.2">
      <c r="A451" s="9">
        <v>3221</v>
      </c>
      <c r="B451" s="9" t="s">
        <v>891</v>
      </c>
      <c r="C451" s="9">
        <v>55</v>
      </c>
      <c r="D451" s="9">
        <v>38</v>
      </c>
      <c r="E451" s="9">
        <v>3717</v>
      </c>
      <c r="F451" s="32">
        <f t="shared" si="7"/>
        <v>97.815789473684205</v>
      </c>
    </row>
    <row r="452" spans="1:6" x14ac:dyDescent="0.2">
      <c r="A452" s="9">
        <v>3976</v>
      </c>
      <c r="B452" s="9" t="s">
        <v>998</v>
      </c>
      <c r="C452" s="9">
        <v>49</v>
      </c>
      <c r="D452" s="9">
        <v>37</v>
      </c>
      <c r="E452" s="9">
        <v>13830</v>
      </c>
      <c r="F452" s="32">
        <f t="shared" si="7"/>
        <v>373.7837837837838</v>
      </c>
    </row>
    <row r="453" spans="1:6" x14ac:dyDescent="0.2">
      <c r="A453" s="9">
        <v>3222</v>
      </c>
      <c r="B453" s="9" t="s">
        <v>892</v>
      </c>
      <c r="C453" s="9">
        <v>54</v>
      </c>
      <c r="D453" s="9">
        <v>37</v>
      </c>
      <c r="E453" s="9">
        <v>3769</v>
      </c>
      <c r="F453" s="32">
        <f t="shared" si="7"/>
        <v>101.86486486486487</v>
      </c>
    </row>
    <row r="454" spans="1:6" x14ac:dyDescent="0.2">
      <c r="A454" s="9">
        <v>2538</v>
      </c>
      <c r="B454" s="9" t="s">
        <v>869</v>
      </c>
      <c r="C454" s="9">
        <v>65</v>
      </c>
      <c r="D454" s="9">
        <v>37</v>
      </c>
      <c r="E454" s="9">
        <v>31</v>
      </c>
      <c r="F454" s="32">
        <f t="shared" si="7"/>
        <v>0.83783783783783783</v>
      </c>
    </row>
    <row r="455" spans="1:6" x14ac:dyDescent="0.2">
      <c r="A455" s="9">
        <v>21141</v>
      </c>
      <c r="B455" s="9" t="s">
        <v>1382</v>
      </c>
      <c r="C455" s="9">
        <v>51</v>
      </c>
      <c r="D455" s="9">
        <v>37</v>
      </c>
      <c r="E455" s="9">
        <v>31</v>
      </c>
      <c r="F455" s="32">
        <f t="shared" si="7"/>
        <v>0.83783783783783783</v>
      </c>
    </row>
    <row r="456" spans="1:6" x14ac:dyDescent="0.2">
      <c r="A456" s="9">
        <v>21979</v>
      </c>
      <c r="B456" s="9" t="s">
        <v>1665</v>
      </c>
      <c r="C456" s="9">
        <v>55</v>
      </c>
      <c r="D456" s="9">
        <v>37</v>
      </c>
      <c r="E456" s="9">
        <v>31</v>
      </c>
      <c r="F456" s="32">
        <f t="shared" si="7"/>
        <v>0.83783783783783783</v>
      </c>
    </row>
    <row r="457" spans="1:6" x14ac:dyDescent="0.2">
      <c r="A457" s="9">
        <v>959</v>
      </c>
      <c r="B457" s="9" t="s">
        <v>560</v>
      </c>
      <c r="C457" s="9">
        <v>59</v>
      </c>
      <c r="D457" s="9">
        <v>37</v>
      </c>
      <c r="E457" s="9">
        <v>29</v>
      </c>
      <c r="F457" s="32">
        <f t="shared" si="7"/>
        <v>0.78378378378378377</v>
      </c>
    </row>
    <row r="458" spans="1:6" x14ac:dyDescent="0.2">
      <c r="A458" s="9">
        <v>1658</v>
      </c>
      <c r="B458" s="9" t="s">
        <v>788</v>
      </c>
      <c r="C458" s="9">
        <v>61</v>
      </c>
      <c r="D458" s="9">
        <v>37</v>
      </c>
      <c r="E458" s="9">
        <v>29</v>
      </c>
      <c r="F458" s="32">
        <f t="shared" si="7"/>
        <v>0.78378378378378377</v>
      </c>
    </row>
    <row r="459" spans="1:6" x14ac:dyDescent="0.2">
      <c r="A459" s="9">
        <v>21140</v>
      </c>
      <c r="B459" s="9" t="s">
        <v>1381</v>
      </c>
      <c r="C459" s="9">
        <v>45</v>
      </c>
      <c r="D459" s="9">
        <v>37</v>
      </c>
      <c r="E459" s="9">
        <v>28</v>
      </c>
      <c r="F459" s="32">
        <f t="shared" si="7"/>
        <v>0.7567567567567568</v>
      </c>
    </row>
    <row r="460" spans="1:6" x14ac:dyDescent="0.2">
      <c r="A460" s="9">
        <v>10272</v>
      </c>
      <c r="B460" s="9" t="s">
        <v>1254</v>
      </c>
      <c r="C460" s="9">
        <v>54</v>
      </c>
      <c r="D460" s="9">
        <v>37</v>
      </c>
      <c r="E460" s="9">
        <v>26</v>
      </c>
      <c r="F460" s="32">
        <f t="shared" si="7"/>
        <v>0.70270270270270274</v>
      </c>
    </row>
    <row r="461" spans="1:6" x14ac:dyDescent="0.2">
      <c r="A461" s="9">
        <v>956</v>
      </c>
      <c r="B461" s="9" t="s">
        <v>558</v>
      </c>
      <c r="C461" s="9">
        <v>46</v>
      </c>
      <c r="D461" s="9">
        <v>37</v>
      </c>
      <c r="E461" s="9">
        <v>19</v>
      </c>
      <c r="F461" s="32">
        <f t="shared" si="7"/>
        <v>0.51351351351351349</v>
      </c>
    </row>
    <row r="462" spans="1:6" x14ac:dyDescent="0.2">
      <c r="A462" s="9">
        <v>248</v>
      </c>
      <c r="B462" s="9" t="s">
        <v>207</v>
      </c>
      <c r="C462" s="9">
        <v>81</v>
      </c>
      <c r="D462" s="9">
        <v>36</v>
      </c>
      <c r="E462" s="9">
        <v>21101</v>
      </c>
      <c r="F462" s="32">
        <f t="shared" si="7"/>
        <v>586.13888888888891</v>
      </c>
    </row>
    <row r="463" spans="1:6" x14ac:dyDescent="0.2">
      <c r="A463" s="9">
        <v>21902</v>
      </c>
      <c r="B463" s="9" t="s">
        <v>1637</v>
      </c>
      <c r="C463" s="9">
        <v>47</v>
      </c>
      <c r="D463" s="9">
        <v>36</v>
      </c>
      <c r="E463" s="9">
        <v>329</v>
      </c>
      <c r="F463" s="32">
        <f t="shared" si="7"/>
        <v>9.1388888888888893</v>
      </c>
    </row>
    <row r="464" spans="1:6" x14ac:dyDescent="0.2">
      <c r="A464" s="9">
        <v>678</v>
      </c>
      <c r="B464" s="9" t="s">
        <v>451</v>
      </c>
      <c r="C464" s="9">
        <v>110</v>
      </c>
      <c r="D464" s="9">
        <v>36</v>
      </c>
      <c r="E464" s="9">
        <v>35</v>
      </c>
      <c r="F464" s="32">
        <f t="shared" si="7"/>
        <v>0.97222222222222221</v>
      </c>
    </row>
    <row r="465" spans="1:6" x14ac:dyDescent="0.2">
      <c r="A465" s="9">
        <v>3919</v>
      </c>
      <c r="B465" s="9" t="s">
        <v>970</v>
      </c>
      <c r="C465" s="9">
        <v>52</v>
      </c>
      <c r="D465" s="9">
        <v>36</v>
      </c>
      <c r="E465" s="9">
        <v>27</v>
      </c>
      <c r="F465" s="32">
        <f t="shared" si="7"/>
        <v>0.75</v>
      </c>
    </row>
    <row r="466" spans="1:6" x14ac:dyDescent="0.2">
      <c r="A466" s="9">
        <v>21499</v>
      </c>
      <c r="B466" s="9" t="s">
        <v>1514</v>
      </c>
      <c r="C466" s="9">
        <v>54</v>
      </c>
      <c r="D466" s="9">
        <v>36</v>
      </c>
      <c r="E466" s="9">
        <v>27</v>
      </c>
      <c r="F466" s="32">
        <f t="shared" si="7"/>
        <v>0.75</v>
      </c>
    </row>
    <row r="467" spans="1:6" x14ac:dyDescent="0.2">
      <c r="A467" s="9">
        <v>20963</v>
      </c>
      <c r="B467" s="9" t="s">
        <v>1323</v>
      </c>
      <c r="C467" s="9">
        <v>43</v>
      </c>
      <c r="D467" s="9">
        <v>35</v>
      </c>
      <c r="E467" s="9">
        <v>10921</v>
      </c>
      <c r="F467" s="32">
        <f t="shared" si="7"/>
        <v>312.02857142857141</v>
      </c>
    </row>
    <row r="468" spans="1:6" x14ac:dyDescent="0.2">
      <c r="A468" s="9">
        <v>966</v>
      </c>
      <c r="B468" s="9" t="s">
        <v>565</v>
      </c>
      <c r="C468" s="9">
        <v>58</v>
      </c>
      <c r="D468" s="9">
        <v>35</v>
      </c>
      <c r="E468" s="9">
        <v>10000</v>
      </c>
      <c r="F468" s="32">
        <f t="shared" si="7"/>
        <v>285.71428571428572</v>
      </c>
    </row>
    <row r="469" spans="1:6" x14ac:dyDescent="0.2">
      <c r="A469" s="9">
        <v>654</v>
      </c>
      <c r="B469" s="9" t="s">
        <v>438</v>
      </c>
      <c r="C469" s="9">
        <v>51</v>
      </c>
      <c r="D469" s="9">
        <v>35</v>
      </c>
      <c r="E469" s="9">
        <v>6917</v>
      </c>
      <c r="F469" s="32">
        <f t="shared" si="7"/>
        <v>197.62857142857143</v>
      </c>
    </row>
    <row r="470" spans="1:6" x14ac:dyDescent="0.2">
      <c r="A470" s="9">
        <v>46</v>
      </c>
      <c r="B470" s="9" t="s">
        <v>94</v>
      </c>
      <c r="C470" s="9">
        <v>46</v>
      </c>
      <c r="D470" s="9">
        <v>35</v>
      </c>
      <c r="E470" s="9">
        <v>2560</v>
      </c>
      <c r="F470" s="32">
        <f t="shared" si="7"/>
        <v>73.142857142857139</v>
      </c>
    </row>
    <row r="471" spans="1:6" x14ac:dyDescent="0.2">
      <c r="A471" s="9">
        <v>282</v>
      </c>
      <c r="B471" s="9" t="s">
        <v>229</v>
      </c>
      <c r="C471" s="9">
        <v>44</v>
      </c>
      <c r="D471" s="9">
        <v>35</v>
      </c>
      <c r="E471" s="9">
        <v>2339</v>
      </c>
      <c r="F471" s="32">
        <f t="shared" si="7"/>
        <v>66.828571428571422</v>
      </c>
    </row>
    <row r="472" spans="1:6" x14ac:dyDescent="0.2">
      <c r="A472" s="9">
        <v>84</v>
      </c>
      <c r="B472" s="9" t="s">
        <v>111</v>
      </c>
      <c r="C472" s="9">
        <v>47</v>
      </c>
      <c r="D472" s="9">
        <v>34</v>
      </c>
      <c r="E472" s="9">
        <v>3247</v>
      </c>
      <c r="F472" s="32">
        <f t="shared" si="7"/>
        <v>95.5</v>
      </c>
    </row>
    <row r="473" spans="1:6" x14ac:dyDescent="0.2">
      <c r="A473" s="9">
        <v>109</v>
      </c>
      <c r="B473" s="9" t="s">
        <v>129</v>
      </c>
      <c r="C473" s="9">
        <v>66</v>
      </c>
      <c r="D473" s="9">
        <v>34</v>
      </c>
      <c r="E473" s="9">
        <v>23</v>
      </c>
      <c r="F473" s="32">
        <f t="shared" si="7"/>
        <v>0.67647058823529416</v>
      </c>
    </row>
    <row r="474" spans="1:6" x14ac:dyDescent="0.2">
      <c r="A474" s="9">
        <v>3884</v>
      </c>
      <c r="B474" s="9" t="s">
        <v>959</v>
      </c>
      <c r="C474" s="9">
        <v>38</v>
      </c>
      <c r="D474" s="9">
        <v>33</v>
      </c>
      <c r="E474" s="9">
        <v>4495</v>
      </c>
      <c r="F474" s="32">
        <f t="shared" si="7"/>
        <v>136.21212121212122</v>
      </c>
    </row>
    <row r="475" spans="1:6" x14ac:dyDescent="0.2">
      <c r="A475" s="9">
        <v>1175</v>
      </c>
      <c r="B475" s="9" t="s">
        <v>660</v>
      </c>
      <c r="C475" s="9">
        <v>53</v>
      </c>
      <c r="D475" s="9">
        <v>33</v>
      </c>
      <c r="E475" s="9">
        <v>2351</v>
      </c>
      <c r="F475" s="32">
        <f t="shared" si="7"/>
        <v>71.242424242424249</v>
      </c>
    </row>
    <row r="476" spans="1:6" x14ac:dyDescent="0.2">
      <c r="A476" s="9">
        <v>1006</v>
      </c>
      <c r="B476" s="9" t="s">
        <v>587</v>
      </c>
      <c r="C476" s="9">
        <v>39</v>
      </c>
      <c r="D476" s="9">
        <v>32</v>
      </c>
      <c r="E476" s="9">
        <v>8103</v>
      </c>
      <c r="F476" s="32">
        <f t="shared" si="7"/>
        <v>253.21875</v>
      </c>
    </row>
    <row r="477" spans="1:6" x14ac:dyDescent="0.2">
      <c r="A477" s="9">
        <v>1074</v>
      </c>
      <c r="B477" s="9" t="s">
        <v>617</v>
      </c>
      <c r="C477" s="9">
        <v>51</v>
      </c>
      <c r="D477" s="9">
        <v>32</v>
      </c>
      <c r="E477" s="9">
        <v>1919</v>
      </c>
      <c r="F477" s="32">
        <f t="shared" si="7"/>
        <v>59.96875</v>
      </c>
    </row>
    <row r="478" spans="1:6" x14ac:dyDescent="0.2">
      <c r="A478" s="9">
        <v>1232</v>
      </c>
      <c r="B478" s="9" t="s">
        <v>688</v>
      </c>
      <c r="C478" s="9">
        <v>37</v>
      </c>
      <c r="D478" s="9">
        <v>32</v>
      </c>
      <c r="E478" s="9">
        <v>346</v>
      </c>
      <c r="F478" s="32">
        <f t="shared" si="7"/>
        <v>10.8125</v>
      </c>
    </row>
    <row r="479" spans="1:6" x14ac:dyDescent="0.2">
      <c r="A479" s="9">
        <v>134</v>
      </c>
      <c r="B479" s="9" t="s">
        <v>141</v>
      </c>
      <c r="C479" s="9">
        <v>43</v>
      </c>
      <c r="D479" s="9">
        <v>32</v>
      </c>
      <c r="E479" s="9">
        <v>27</v>
      </c>
      <c r="F479" s="32">
        <f t="shared" si="7"/>
        <v>0.84375</v>
      </c>
    </row>
    <row r="480" spans="1:6" x14ac:dyDescent="0.2">
      <c r="A480" s="9">
        <v>2966</v>
      </c>
      <c r="B480" s="9" t="s">
        <v>884</v>
      </c>
      <c r="C480" s="9">
        <v>54</v>
      </c>
      <c r="D480" s="9">
        <v>32</v>
      </c>
      <c r="E480" s="9">
        <v>26</v>
      </c>
      <c r="F480" s="32">
        <f t="shared" si="7"/>
        <v>0.8125</v>
      </c>
    </row>
    <row r="481" spans="1:6" x14ac:dyDescent="0.2">
      <c r="A481" s="9">
        <v>7834</v>
      </c>
      <c r="B481" s="9" t="s">
        <v>1202</v>
      </c>
      <c r="C481" s="9">
        <v>48</v>
      </c>
      <c r="D481" s="9">
        <v>32</v>
      </c>
      <c r="E481" s="9">
        <v>21</v>
      </c>
      <c r="F481" s="32">
        <f t="shared" si="7"/>
        <v>0.65625</v>
      </c>
    </row>
    <row r="482" spans="1:6" x14ac:dyDescent="0.2">
      <c r="A482" s="9">
        <v>171</v>
      </c>
      <c r="B482" s="9" t="s">
        <v>163</v>
      </c>
      <c r="C482" s="9">
        <v>39</v>
      </c>
      <c r="D482" s="9">
        <v>31</v>
      </c>
      <c r="E482" s="9">
        <v>6599</v>
      </c>
      <c r="F482" s="32">
        <f t="shared" si="7"/>
        <v>212.87096774193549</v>
      </c>
    </row>
    <row r="483" spans="1:6" x14ac:dyDescent="0.2">
      <c r="A483" s="9">
        <v>521</v>
      </c>
      <c r="B483" s="9" t="s">
        <v>373</v>
      </c>
      <c r="C483" s="9">
        <v>47</v>
      </c>
      <c r="D483" s="9">
        <v>31</v>
      </c>
      <c r="E483" s="9">
        <v>4481</v>
      </c>
      <c r="F483" s="32">
        <f t="shared" si="7"/>
        <v>144.54838709677421</v>
      </c>
    </row>
    <row r="484" spans="1:6" x14ac:dyDescent="0.2">
      <c r="A484" s="9">
        <v>62</v>
      </c>
      <c r="B484" s="9" t="s">
        <v>107</v>
      </c>
      <c r="C484" s="9">
        <v>43</v>
      </c>
      <c r="D484" s="9">
        <v>31</v>
      </c>
      <c r="E484" s="9">
        <v>3241</v>
      </c>
      <c r="F484" s="32">
        <f t="shared" si="7"/>
        <v>104.54838709677419</v>
      </c>
    </row>
    <row r="485" spans="1:6" x14ac:dyDescent="0.2">
      <c r="A485" s="9">
        <v>22031</v>
      </c>
      <c r="B485" s="9" t="s">
        <v>1680</v>
      </c>
      <c r="C485" s="9">
        <v>38</v>
      </c>
      <c r="D485" s="9">
        <v>31</v>
      </c>
      <c r="E485" s="9">
        <v>1924</v>
      </c>
      <c r="F485" s="32">
        <f t="shared" si="7"/>
        <v>62.064516129032256</v>
      </c>
    </row>
    <row r="486" spans="1:6" x14ac:dyDescent="0.2">
      <c r="A486" s="9">
        <v>1632</v>
      </c>
      <c r="B486" s="9" t="s">
        <v>785</v>
      </c>
      <c r="C486" s="9">
        <v>49</v>
      </c>
      <c r="D486" s="9">
        <v>31</v>
      </c>
      <c r="E486" s="9">
        <v>1870</v>
      </c>
      <c r="F486" s="32">
        <f t="shared" si="7"/>
        <v>60.322580645161288</v>
      </c>
    </row>
    <row r="487" spans="1:6" x14ac:dyDescent="0.2">
      <c r="A487" s="9">
        <v>2553</v>
      </c>
      <c r="B487" s="9" t="s">
        <v>874</v>
      </c>
      <c r="C487" s="9">
        <v>55</v>
      </c>
      <c r="D487" s="9">
        <v>31</v>
      </c>
      <c r="E487" s="9">
        <v>21</v>
      </c>
      <c r="F487" s="32">
        <f t="shared" si="7"/>
        <v>0.67741935483870963</v>
      </c>
    </row>
    <row r="488" spans="1:6" x14ac:dyDescent="0.2">
      <c r="A488" s="9">
        <v>371</v>
      </c>
      <c r="B488" s="9" t="s">
        <v>290</v>
      </c>
      <c r="C488" s="9">
        <v>42</v>
      </c>
      <c r="D488" s="9">
        <v>31</v>
      </c>
      <c r="E488" s="9">
        <v>20</v>
      </c>
      <c r="F488" s="32">
        <f t="shared" si="7"/>
        <v>0.64516129032258063</v>
      </c>
    </row>
    <row r="489" spans="1:6" x14ac:dyDescent="0.2">
      <c r="A489" s="9">
        <v>292</v>
      </c>
      <c r="B489" s="9" t="s">
        <v>235</v>
      </c>
      <c r="C489" s="9">
        <v>50</v>
      </c>
      <c r="D489" s="9">
        <v>30</v>
      </c>
      <c r="E489" s="9">
        <v>9563</v>
      </c>
      <c r="F489" s="32">
        <f t="shared" si="7"/>
        <v>318.76666666666665</v>
      </c>
    </row>
    <row r="490" spans="1:6" x14ac:dyDescent="0.2">
      <c r="A490" s="9">
        <v>1899</v>
      </c>
      <c r="B490" s="9" t="s">
        <v>826</v>
      </c>
      <c r="C490" s="9">
        <v>43</v>
      </c>
      <c r="D490" s="9">
        <v>30</v>
      </c>
      <c r="E490" s="9">
        <v>3514</v>
      </c>
      <c r="F490" s="32">
        <f t="shared" si="7"/>
        <v>117.13333333333334</v>
      </c>
    </row>
    <row r="491" spans="1:6" x14ac:dyDescent="0.2">
      <c r="A491" s="9">
        <v>35981</v>
      </c>
      <c r="B491" s="9" t="s">
        <v>1777</v>
      </c>
      <c r="C491" s="9">
        <v>40</v>
      </c>
      <c r="D491" s="9">
        <v>30</v>
      </c>
      <c r="E491" s="9">
        <v>3042</v>
      </c>
      <c r="F491" s="32">
        <f t="shared" si="7"/>
        <v>101.4</v>
      </c>
    </row>
    <row r="492" spans="1:6" x14ac:dyDescent="0.2">
      <c r="A492" s="9">
        <v>1121</v>
      </c>
      <c r="B492" s="9" t="s">
        <v>645</v>
      </c>
      <c r="C492" s="9">
        <v>61</v>
      </c>
      <c r="D492" s="9">
        <v>30</v>
      </c>
      <c r="E492" s="9">
        <v>765</v>
      </c>
      <c r="F492" s="32">
        <f t="shared" si="7"/>
        <v>25.5</v>
      </c>
    </row>
    <row r="493" spans="1:6" x14ac:dyDescent="0.2">
      <c r="A493" s="9">
        <v>633</v>
      </c>
      <c r="B493" s="9" t="s">
        <v>432</v>
      </c>
      <c r="C493" s="9">
        <v>81</v>
      </c>
      <c r="D493" s="9">
        <v>30</v>
      </c>
      <c r="E493" s="9">
        <v>30</v>
      </c>
      <c r="F493" s="32">
        <f t="shared" si="7"/>
        <v>1</v>
      </c>
    </row>
    <row r="494" spans="1:6" x14ac:dyDescent="0.2">
      <c r="A494" s="9">
        <v>1005</v>
      </c>
      <c r="B494" s="9" t="s">
        <v>586</v>
      </c>
      <c r="C494" s="9">
        <v>37</v>
      </c>
      <c r="D494" s="9">
        <v>30</v>
      </c>
      <c r="E494" s="9">
        <v>26</v>
      </c>
      <c r="F494" s="32">
        <f t="shared" si="7"/>
        <v>0.8666666666666667</v>
      </c>
    </row>
    <row r="495" spans="1:6" x14ac:dyDescent="0.2">
      <c r="A495" s="9">
        <v>20837</v>
      </c>
      <c r="B495" s="9" t="s">
        <v>1286</v>
      </c>
      <c r="C495" s="9">
        <v>52</v>
      </c>
      <c r="D495" s="9">
        <v>30</v>
      </c>
      <c r="E495" s="9">
        <v>24</v>
      </c>
      <c r="F495" s="32">
        <f t="shared" si="7"/>
        <v>0.8</v>
      </c>
    </row>
    <row r="496" spans="1:6" x14ac:dyDescent="0.2">
      <c r="A496" s="9">
        <v>20812</v>
      </c>
      <c r="B496" s="9" t="s">
        <v>1281</v>
      </c>
      <c r="C496" s="9">
        <v>57</v>
      </c>
      <c r="D496" s="9">
        <v>30</v>
      </c>
      <c r="E496" s="9">
        <v>19</v>
      </c>
      <c r="F496" s="32">
        <f t="shared" si="7"/>
        <v>0.6333333333333333</v>
      </c>
    </row>
    <row r="497" spans="1:6" x14ac:dyDescent="0.2">
      <c r="A497" s="9">
        <v>7570</v>
      </c>
      <c r="B497" s="9" t="s">
        <v>1126</v>
      </c>
      <c r="C497" s="9">
        <v>35</v>
      </c>
      <c r="D497" s="9">
        <v>29</v>
      </c>
      <c r="E497" s="9">
        <v>6632</v>
      </c>
      <c r="F497" s="32">
        <f t="shared" si="7"/>
        <v>228.68965517241378</v>
      </c>
    </row>
    <row r="498" spans="1:6" x14ac:dyDescent="0.2">
      <c r="A498" s="9">
        <v>20853</v>
      </c>
      <c r="B498" s="9" t="s">
        <v>1290</v>
      </c>
      <c r="C498" s="9">
        <v>54</v>
      </c>
      <c r="D498" s="9">
        <v>29</v>
      </c>
      <c r="E498" s="9">
        <v>24</v>
      </c>
      <c r="F498" s="32">
        <f t="shared" si="7"/>
        <v>0.82758620689655171</v>
      </c>
    </row>
    <row r="499" spans="1:6" x14ac:dyDescent="0.2">
      <c r="A499" s="9">
        <v>3964</v>
      </c>
      <c r="B499" s="9" t="s">
        <v>991</v>
      </c>
      <c r="C499" s="9">
        <v>36</v>
      </c>
      <c r="D499" s="9">
        <v>29</v>
      </c>
      <c r="E499" s="9">
        <v>22</v>
      </c>
      <c r="F499" s="32">
        <f t="shared" si="7"/>
        <v>0.75862068965517238</v>
      </c>
    </row>
    <row r="500" spans="1:6" x14ac:dyDescent="0.2">
      <c r="A500" s="9">
        <v>1373</v>
      </c>
      <c r="B500" s="9" t="s">
        <v>721</v>
      </c>
      <c r="C500" s="9">
        <v>35</v>
      </c>
      <c r="D500" s="9">
        <v>28</v>
      </c>
      <c r="E500" s="9">
        <v>2257</v>
      </c>
      <c r="F500" s="32">
        <f t="shared" si="7"/>
        <v>80.607142857142861</v>
      </c>
    </row>
    <row r="501" spans="1:6" x14ac:dyDescent="0.2">
      <c r="A501" s="9">
        <v>21773</v>
      </c>
      <c r="B501" s="9" t="s">
        <v>1604</v>
      </c>
      <c r="C501" s="9">
        <v>59</v>
      </c>
      <c r="D501" s="9">
        <v>28</v>
      </c>
      <c r="E501" s="9">
        <v>23</v>
      </c>
      <c r="F501" s="32">
        <f t="shared" si="7"/>
        <v>0.8214285714285714</v>
      </c>
    </row>
    <row r="502" spans="1:6" x14ac:dyDescent="0.2">
      <c r="A502" s="9">
        <v>589</v>
      </c>
      <c r="B502" s="9" t="s">
        <v>413</v>
      </c>
      <c r="C502" s="9">
        <v>33</v>
      </c>
      <c r="D502" s="9">
        <v>28</v>
      </c>
      <c r="E502" s="9">
        <v>20</v>
      </c>
      <c r="F502" s="32">
        <f t="shared" si="7"/>
        <v>0.7142857142857143</v>
      </c>
    </row>
    <row r="503" spans="1:6" x14ac:dyDescent="0.2">
      <c r="A503" s="9">
        <v>2542</v>
      </c>
      <c r="B503" s="9" t="s">
        <v>871</v>
      </c>
      <c r="C503" s="9">
        <v>37</v>
      </c>
      <c r="D503" s="9">
        <v>28</v>
      </c>
      <c r="E503" s="9">
        <v>17</v>
      </c>
      <c r="F503" s="32">
        <f t="shared" si="7"/>
        <v>0.6071428571428571</v>
      </c>
    </row>
    <row r="504" spans="1:6" x14ac:dyDescent="0.2">
      <c r="A504" s="9">
        <v>1229</v>
      </c>
      <c r="B504" s="9" t="s">
        <v>686</v>
      </c>
      <c r="C504" s="9">
        <v>105</v>
      </c>
      <c r="D504" s="9">
        <v>27</v>
      </c>
      <c r="E504" s="9">
        <v>42550</v>
      </c>
      <c r="F504" s="32">
        <f t="shared" si="7"/>
        <v>1575.9259259259259</v>
      </c>
    </row>
    <row r="505" spans="1:6" x14ac:dyDescent="0.2">
      <c r="A505" s="9">
        <v>347</v>
      </c>
      <c r="B505" s="9" t="s">
        <v>273</v>
      </c>
      <c r="C505" s="9">
        <v>69</v>
      </c>
      <c r="D505" s="9">
        <v>27</v>
      </c>
      <c r="E505" s="9">
        <v>10916</v>
      </c>
      <c r="F505" s="32">
        <f t="shared" si="7"/>
        <v>404.2962962962963</v>
      </c>
    </row>
    <row r="506" spans="1:6" x14ac:dyDescent="0.2">
      <c r="A506" s="9">
        <v>177</v>
      </c>
      <c r="B506" s="9" t="s">
        <v>167</v>
      </c>
      <c r="C506" s="9">
        <v>44</v>
      </c>
      <c r="D506" s="9">
        <v>27</v>
      </c>
      <c r="E506" s="9">
        <v>5829</v>
      </c>
      <c r="F506" s="32">
        <f t="shared" si="7"/>
        <v>215.88888888888889</v>
      </c>
    </row>
    <row r="507" spans="1:6" x14ac:dyDescent="0.2">
      <c r="A507" s="9">
        <v>1037</v>
      </c>
      <c r="B507" s="9" t="s">
        <v>597</v>
      </c>
      <c r="C507" s="9">
        <v>41</v>
      </c>
      <c r="D507" s="9">
        <v>27</v>
      </c>
      <c r="E507" s="9">
        <v>1693</v>
      </c>
      <c r="F507" s="32">
        <f t="shared" si="7"/>
        <v>62.703703703703702</v>
      </c>
    </row>
    <row r="508" spans="1:6" x14ac:dyDescent="0.2">
      <c r="A508" s="9">
        <v>1100</v>
      </c>
      <c r="B508" s="9" t="s">
        <v>632</v>
      </c>
      <c r="C508" s="9">
        <v>47</v>
      </c>
      <c r="D508" s="9">
        <v>27</v>
      </c>
      <c r="E508" s="9">
        <v>278</v>
      </c>
      <c r="F508" s="32">
        <f t="shared" si="7"/>
        <v>10.296296296296296</v>
      </c>
    </row>
    <row r="509" spans="1:6" x14ac:dyDescent="0.2">
      <c r="A509" s="9">
        <v>341</v>
      </c>
      <c r="B509" s="9" t="s">
        <v>268</v>
      </c>
      <c r="C509" s="9">
        <v>28</v>
      </c>
      <c r="D509" s="9">
        <v>27</v>
      </c>
      <c r="E509" s="9">
        <v>119</v>
      </c>
      <c r="F509" s="32">
        <f t="shared" si="7"/>
        <v>4.4074074074074074</v>
      </c>
    </row>
    <row r="510" spans="1:6" x14ac:dyDescent="0.2">
      <c r="A510" s="9">
        <v>20885</v>
      </c>
      <c r="B510" s="9" t="s">
        <v>1302</v>
      </c>
      <c r="C510" s="9">
        <v>47</v>
      </c>
      <c r="D510" s="9">
        <v>27</v>
      </c>
      <c r="E510" s="9">
        <v>26</v>
      </c>
      <c r="F510" s="32">
        <f t="shared" si="7"/>
        <v>0.96296296296296291</v>
      </c>
    </row>
    <row r="511" spans="1:6" x14ac:dyDescent="0.2">
      <c r="A511" s="9">
        <v>21511</v>
      </c>
      <c r="B511" s="9" t="s">
        <v>1518</v>
      </c>
      <c r="C511" s="9">
        <v>37</v>
      </c>
      <c r="D511" s="9">
        <v>27</v>
      </c>
      <c r="E511" s="9">
        <v>24</v>
      </c>
      <c r="F511" s="32">
        <f t="shared" si="7"/>
        <v>0.88888888888888884</v>
      </c>
    </row>
    <row r="512" spans="1:6" x14ac:dyDescent="0.2">
      <c r="A512" s="9">
        <v>21857</v>
      </c>
      <c r="B512" s="9" t="s">
        <v>1622</v>
      </c>
      <c r="C512" s="9">
        <v>43</v>
      </c>
      <c r="D512" s="9">
        <v>27</v>
      </c>
      <c r="E512" s="9">
        <v>23</v>
      </c>
      <c r="F512" s="32">
        <f t="shared" si="7"/>
        <v>0.85185185185185186</v>
      </c>
    </row>
    <row r="513" spans="1:6" x14ac:dyDescent="0.2">
      <c r="A513" s="9">
        <v>335</v>
      </c>
      <c r="B513" s="9" t="s">
        <v>264</v>
      </c>
      <c r="C513" s="9">
        <v>30</v>
      </c>
      <c r="D513" s="9">
        <v>27</v>
      </c>
      <c r="E513" s="9">
        <v>20</v>
      </c>
      <c r="F513" s="32">
        <f t="shared" si="7"/>
        <v>0.7407407407407407</v>
      </c>
    </row>
    <row r="514" spans="1:6" x14ac:dyDescent="0.2">
      <c r="A514" s="9">
        <v>933</v>
      </c>
      <c r="B514" s="9" t="s">
        <v>544</v>
      </c>
      <c r="C514" s="9">
        <v>45</v>
      </c>
      <c r="D514" s="9">
        <v>26</v>
      </c>
      <c r="E514" s="9">
        <v>5231</v>
      </c>
      <c r="F514" s="32">
        <f t="shared" ref="F514:F577" si="8">E514/D514</f>
        <v>201.19230769230768</v>
      </c>
    </row>
    <row r="515" spans="1:6" x14ac:dyDescent="0.2">
      <c r="A515" s="9">
        <v>7531</v>
      </c>
      <c r="B515" s="9" t="s">
        <v>1103</v>
      </c>
      <c r="C515" s="9">
        <v>54</v>
      </c>
      <c r="D515" s="9">
        <v>26</v>
      </c>
      <c r="E515" s="9">
        <v>25</v>
      </c>
      <c r="F515" s="32">
        <f t="shared" si="8"/>
        <v>0.96153846153846156</v>
      </c>
    </row>
    <row r="516" spans="1:6" x14ac:dyDescent="0.2">
      <c r="A516" s="9">
        <v>21127</v>
      </c>
      <c r="B516" s="9" t="s">
        <v>1378</v>
      </c>
      <c r="C516" s="9">
        <v>40</v>
      </c>
      <c r="D516" s="9">
        <v>26</v>
      </c>
      <c r="E516" s="9">
        <v>24</v>
      </c>
      <c r="F516" s="32">
        <f t="shared" si="8"/>
        <v>0.92307692307692313</v>
      </c>
    </row>
    <row r="517" spans="1:6" x14ac:dyDescent="0.2">
      <c r="A517" s="9">
        <v>21464</v>
      </c>
      <c r="B517" s="9" t="s">
        <v>1501</v>
      </c>
      <c r="C517" s="9">
        <v>35</v>
      </c>
      <c r="D517" s="9">
        <v>26</v>
      </c>
      <c r="E517" s="9">
        <v>23</v>
      </c>
      <c r="F517" s="32">
        <f t="shared" si="8"/>
        <v>0.88461538461538458</v>
      </c>
    </row>
    <row r="518" spans="1:6" x14ac:dyDescent="0.2">
      <c r="A518" s="9">
        <v>7840</v>
      </c>
      <c r="B518" s="9" t="s">
        <v>1206</v>
      </c>
      <c r="C518" s="9">
        <v>47</v>
      </c>
      <c r="D518" s="9">
        <v>26</v>
      </c>
      <c r="E518" s="9">
        <v>22</v>
      </c>
      <c r="F518" s="32">
        <f t="shared" si="8"/>
        <v>0.84615384615384615</v>
      </c>
    </row>
    <row r="519" spans="1:6" x14ac:dyDescent="0.2">
      <c r="A519" s="9">
        <v>7550</v>
      </c>
      <c r="B519" s="9" t="s">
        <v>1115</v>
      </c>
      <c r="C519" s="9">
        <v>54</v>
      </c>
      <c r="D519" s="9">
        <v>26</v>
      </c>
      <c r="E519" s="9">
        <v>20</v>
      </c>
      <c r="F519" s="32">
        <f t="shared" si="8"/>
        <v>0.76923076923076927</v>
      </c>
    </row>
    <row r="520" spans="1:6" x14ac:dyDescent="0.2">
      <c r="A520" s="9">
        <v>21670</v>
      </c>
      <c r="B520" s="9" t="s">
        <v>1573</v>
      </c>
      <c r="C520" s="9">
        <v>41</v>
      </c>
      <c r="D520" s="9">
        <v>26</v>
      </c>
      <c r="E520" s="9">
        <v>20</v>
      </c>
      <c r="F520" s="32">
        <f t="shared" si="8"/>
        <v>0.76923076923076927</v>
      </c>
    </row>
    <row r="521" spans="1:6" x14ac:dyDescent="0.2">
      <c r="A521" s="9">
        <v>1443</v>
      </c>
      <c r="B521" s="9" t="s">
        <v>738</v>
      </c>
      <c r="C521" s="9">
        <v>34</v>
      </c>
      <c r="D521" s="9">
        <v>26</v>
      </c>
      <c r="E521" s="9">
        <v>19</v>
      </c>
      <c r="F521" s="32">
        <f t="shared" si="8"/>
        <v>0.73076923076923073</v>
      </c>
    </row>
    <row r="522" spans="1:6" x14ac:dyDescent="0.2">
      <c r="A522" s="9">
        <v>7571</v>
      </c>
      <c r="B522" s="9" t="s">
        <v>1127</v>
      </c>
      <c r="C522" s="9">
        <v>45</v>
      </c>
      <c r="D522" s="9">
        <v>26</v>
      </c>
      <c r="E522" s="9">
        <v>19</v>
      </c>
      <c r="F522" s="32">
        <f t="shared" si="8"/>
        <v>0.73076923076923073</v>
      </c>
    </row>
    <row r="523" spans="1:6" x14ac:dyDescent="0.2">
      <c r="A523" s="9">
        <v>175</v>
      </c>
      <c r="B523" s="9" t="s">
        <v>165</v>
      </c>
      <c r="C523" s="9">
        <v>27</v>
      </c>
      <c r="D523" s="9">
        <v>25</v>
      </c>
      <c r="E523" s="9">
        <v>11868</v>
      </c>
      <c r="F523" s="32">
        <f t="shared" si="8"/>
        <v>474.72</v>
      </c>
    </row>
    <row r="524" spans="1:6" x14ac:dyDescent="0.2">
      <c r="A524" s="9">
        <v>7537</v>
      </c>
      <c r="B524" s="9" t="s">
        <v>1108</v>
      </c>
      <c r="C524" s="9">
        <v>33</v>
      </c>
      <c r="D524" s="9">
        <v>25</v>
      </c>
      <c r="E524" s="9">
        <v>10804</v>
      </c>
      <c r="F524" s="32">
        <f t="shared" si="8"/>
        <v>432.16</v>
      </c>
    </row>
    <row r="525" spans="1:6" x14ac:dyDescent="0.2">
      <c r="A525" s="9">
        <v>7807</v>
      </c>
      <c r="B525" s="9" t="s">
        <v>1198</v>
      </c>
      <c r="C525" s="9">
        <v>26</v>
      </c>
      <c r="D525" s="9">
        <v>25</v>
      </c>
      <c r="E525" s="9">
        <v>8551</v>
      </c>
      <c r="F525" s="32">
        <f t="shared" si="8"/>
        <v>342.04</v>
      </c>
    </row>
    <row r="526" spans="1:6" x14ac:dyDescent="0.2">
      <c r="A526" s="9">
        <v>1820</v>
      </c>
      <c r="B526" s="9" t="s">
        <v>812</v>
      </c>
      <c r="C526" s="9">
        <v>48</v>
      </c>
      <c r="D526" s="9">
        <v>25</v>
      </c>
      <c r="E526" s="9">
        <v>6935</v>
      </c>
      <c r="F526" s="32">
        <f t="shared" si="8"/>
        <v>277.39999999999998</v>
      </c>
    </row>
    <row r="527" spans="1:6" x14ac:dyDescent="0.2">
      <c r="A527" s="9">
        <v>3931</v>
      </c>
      <c r="B527" s="9" t="s">
        <v>982</v>
      </c>
      <c r="C527" s="9">
        <v>40</v>
      </c>
      <c r="D527" s="9">
        <v>25</v>
      </c>
      <c r="E527" s="9">
        <v>20</v>
      </c>
      <c r="F527" s="32">
        <f t="shared" si="8"/>
        <v>0.8</v>
      </c>
    </row>
    <row r="528" spans="1:6" x14ac:dyDescent="0.2">
      <c r="A528" s="9">
        <v>49</v>
      </c>
      <c r="B528" s="9" t="s">
        <v>97</v>
      </c>
      <c r="C528" s="9">
        <v>62</v>
      </c>
      <c r="D528" s="9">
        <v>24</v>
      </c>
      <c r="E528" s="9">
        <v>9908</v>
      </c>
      <c r="F528" s="32">
        <f t="shared" si="8"/>
        <v>412.83333333333331</v>
      </c>
    </row>
    <row r="529" spans="1:6" x14ac:dyDescent="0.2">
      <c r="A529" s="9">
        <v>437</v>
      </c>
      <c r="B529" s="9" t="s">
        <v>322</v>
      </c>
      <c r="C529" s="9">
        <v>29</v>
      </c>
      <c r="D529" s="9">
        <v>24</v>
      </c>
      <c r="E529" s="9">
        <v>4418</v>
      </c>
      <c r="F529" s="32">
        <f t="shared" si="8"/>
        <v>184.08333333333334</v>
      </c>
    </row>
    <row r="530" spans="1:6" x14ac:dyDescent="0.2">
      <c r="A530" s="9">
        <v>366</v>
      </c>
      <c r="B530" s="9" t="s">
        <v>288</v>
      </c>
      <c r="C530" s="9">
        <v>75</v>
      </c>
      <c r="D530" s="9">
        <v>24</v>
      </c>
      <c r="E530" s="9">
        <v>24</v>
      </c>
      <c r="F530" s="32">
        <f t="shared" si="8"/>
        <v>1</v>
      </c>
    </row>
    <row r="531" spans="1:6" x14ac:dyDescent="0.2">
      <c r="A531" s="9">
        <v>50160</v>
      </c>
      <c r="B531" s="9" t="s">
        <v>1805</v>
      </c>
      <c r="C531" s="9">
        <v>33</v>
      </c>
      <c r="D531" s="9">
        <v>24</v>
      </c>
      <c r="E531" s="9">
        <v>24</v>
      </c>
      <c r="F531" s="32">
        <f t="shared" si="8"/>
        <v>1</v>
      </c>
    </row>
    <row r="532" spans="1:6" x14ac:dyDescent="0.2">
      <c r="A532" s="9">
        <v>303</v>
      </c>
      <c r="B532" s="9" t="s">
        <v>240</v>
      </c>
      <c r="C532" s="9">
        <v>42</v>
      </c>
      <c r="D532" s="9">
        <v>24</v>
      </c>
      <c r="E532" s="9">
        <v>23</v>
      </c>
      <c r="F532" s="32">
        <f t="shared" si="8"/>
        <v>0.95833333333333337</v>
      </c>
    </row>
    <row r="533" spans="1:6" x14ac:dyDescent="0.2">
      <c r="A533" s="9">
        <v>7671</v>
      </c>
      <c r="B533" s="9" t="s">
        <v>1162</v>
      </c>
      <c r="C533" s="9">
        <v>39</v>
      </c>
      <c r="D533" s="9">
        <v>24</v>
      </c>
      <c r="E533" s="9">
        <v>22</v>
      </c>
      <c r="F533" s="32">
        <f t="shared" si="8"/>
        <v>0.91666666666666663</v>
      </c>
    </row>
    <row r="534" spans="1:6" x14ac:dyDescent="0.2">
      <c r="A534" s="9">
        <v>21656</v>
      </c>
      <c r="B534" s="9" t="s">
        <v>1568</v>
      </c>
      <c r="C534" s="9">
        <v>31</v>
      </c>
      <c r="D534" s="9">
        <v>24</v>
      </c>
      <c r="E534" s="9">
        <v>19</v>
      </c>
      <c r="F534" s="32">
        <f t="shared" si="8"/>
        <v>0.79166666666666663</v>
      </c>
    </row>
    <row r="535" spans="1:6" x14ac:dyDescent="0.2">
      <c r="A535" s="9">
        <v>21668</v>
      </c>
      <c r="B535" s="9" t="s">
        <v>1572</v>
      </c>
      <c r="C535" s="9">
        <v>32</v>
      </c>
      <c r="D535" s="9">
        <v>24</v>
      </c>
      <c r="E535" s="9">
        <v>19</v>
      </c>
      <c r="F535" s="32">
        <f t="shared" si="8"/>
        <v>0.79166666666666663</v>
      </c>
    </row>
    <row r="536" spans="1:6" x14ac:dyDescent="0.2">
      <c r="A536" s="9">
        <v>7619</v>
      </c>
      <c r="B536" s="9" t="s">
        <v>1147</v>
      </c>
      <c r="C536" s="9">
        <v>27</v>
      </c>
      <c r="D536" s="9">
        <v>24</v>
      </c>
      <c r="E536" s="9">
        <v>18</v>
      </c>
      <c r="F536" s="32">
        <f t="shared" si="8"/>
        <v>0.75</v>
      </c>
    </row>
    <row r="537" spans="1:6" x14ac:dyDescent="0.2">
      <c r="A537" s="9">
        <v>3997</v>
      </c>
      <c r="B537" s="9" t="s">
        <v>1006</v>
      </c>
      <c r="C537" s="9">
        <v>28</v>
      </c>
      <c r="D537" s="9">
        <v>24</v>
      </c>
      <c r="E537" s="9">
        <v>17</v>
      </c>
      <c r="F537" s="32">
        <f t="shared" si="8"/>
        <v>0.70833333333333337</v>
      </c>
    </row>
    <row r="538" spans="1:6" x14ac:dyDescent="0.2">
      <c r="A538" s="9">
        <v>1303</v>
      </c>
      <c r="B538" s="9" t="s">
        <v>704</v>
      </c>
      <c r="C538" s="9">
        <v>29</v>
      </c>
      <c r="D538" s="9">
        <v>23</v>
      </c>
      <c r="E538" s="9">
        <v>2769</v>
      </c>
      <c r="F538" s="32">
        <f t="shared" si="8"/>
        <v>120.39130434782609</v>
      </c>
    </row>
    <row r="539" spans="1:6" x14ac:dyDescent="0.2">
      <c r="A539" s="9">
        <v>7631</v>
      </c>
      <c r="B539" s="9" t="s">
        <v>1151</v>
      </c>
      <c r="C539" s="9">
        <v>43</v>
      </c>
      <c r="D539" s="9">
        <v>23</v>
      </c>
      <c r="E539" s="9">
        <v>2303</v>
      </c>
      <c r="F539" s="32">
        <f t="shared" si="8"/>
        <v>100.1304347826087</v>
      </c>
    </row>
    <row r="540" spans="1:6" x14ac:dyDescent="0.2">
      <c r="A540" s="9">
        <v>35926</v>
      </c>
      <c r="B540" s="9" t="s">
        <v>1773</v>
      </c>
      <c r="C540" s="9">
        <v>47</v>
      </c>
      <c r="D540" s="9">
        <v>23</v>
      </c>
      <c r="E540" s="9">
        <v>1839</v>
      </c>
      <c r="F540" s="32">
        <f t="shared" si="8"/>
        <v>79.956521739130437</v>
      </c>
    </row>
    <row r="541" spans="1:6" x14ac:dyDescent="0.2">
      <c r="A541" s="9">
        <v>313</v>
      </c>
      <c r="B541" s="9" t="s">
        <v>249</v>
      </c>
      <c r="C541" s="9">
        <v>39</v>
      </c>
      <c r="D541" s="9">
        <v>23</v>
      </c>
      <c r="E541" s="9">
        <v>21</v>
      </c>
      <c r="F541" s="32">
        <f t="shared" si="8"/>
        <v>0.91304347826086951</v>
      </c>
    </row>
    <row r="542" spans="1:6" x14ac:dyDescent="0.2">
      <c r="A542" s="9">
        <v>3967</v>
      </c>
      <c r="B542" s="9" t="s">
        <v>993</v>
      </c>
      <c r="C542" s="9">
        <v>38</v>
      </c>
      <c r="D542" s="9">
        <v>23</v>
      </c>
      <c r="E542" s="9">
        <v>19</v>
      </c>
      <c r="F542" s="32">
        <f t="shared" si="8"/>
        <v>0.82608695652173914</v>
      </c>
    </row>
    <row r="543" spans="1:6" x14ac:dyDescent="0.2">
      <c r="A543" s="9">
        <v>7803</v>
      </c>
      <c r="B543" s="9" t="s">
        <v>1196</v>
      </c>
      <c r="C543" s="9">
        <v>27</v>
      </c>
      <c r="D543" s="9">
        <v>23</v>
      </c>
      <c r="E543" s="9">
        <v>18</v>
      </c>
      <c r="F543" s="32">
        <f t="shared" si="8"/>
        <v>0.78260869565217395</v>
      </c>
    </row>
    <row r="544" spans="1:6" x14ac:dyDescent="0.2">
      <c r="A544" s="9">
        <v>21060</v>
      </c>
      <c r="B544" s="9" t="s">
        <v>1355</v>
      </c>
      <c r="C544" s="9">
        <v>28</v>
      </c>
      <c r="D544" s="9">
        <v>22</v>
      </c>
      <c r="E544" s="9">
        <v>8890</v>
      </c>
      <c r="F544" s="32">
        <f t="shared" si="8"/>
        <v>404.09090909090907</v>
      </c>
    </row>
    <row r="545" spans="1:6" x14ac:dyDescent="0.2">
      <c r="A545" s="9">
        <v>929</v>
      </c>
      <c r="B545" s="9" t="s">
        <v>543</v>
      </c>
      <c r="C545" s="9">
        <v>33</v>
      </c>
      <c r="D545" s="9">
        <v>22</v>
      </c>
      <c r="E545" s="9">
        <v>6017</v>
      </c>
      <c r="F545" s="32">
        <f t="shared" si="8"/>
        <v>273.5</v>
      </c>
    </row>
    <row r="546" spans="1:6" x14ac:dyDescent="0.2">
      <c r="A546" s="9">
        <v>1705</v>
      </c>
      <c r="B546" s="9" t="s">
        <v>797</v>
      </c>
      <c r="C546" s="9">
        <v>29</v>
      </c>
      <c r="D546" s="9">
        <v>22</v>
      </c>
      <c r="E546" s="9">
        <v>3996</v>
      </c>
      <c r="F546" s="32">
        <f t="shared" si="8"/>
        <v>181.63636363636363</v>
      </c>
    </row>
    <row r="547" spans="1:6" x14ac:dyDescent="0.2">
      <c r="A547" s="9">
        <v>1125</v>
      </c>
      <c r="B547" s="9" t="s">
        <v>646</v>
      </c>
      <c r="C547" s="9">
        <v>30</v>
      </c>
      <c r="D547" s="9">
        <v>22</v>
      </c>
      <c r="E547" s="9">
        <v>3602</v>
      </c>
      <c r="F547" s="32">
        <f t="shared" si="8"/>
        <v>163.72727272727272</v>
      </c>
    </row>
    <row r="548" spans="1:6" x14ac:dyDescent="0.2">
      <c r="A548" s="9">
        <v>1356</v>
      </c>
      <c r="B548" s="9" t="s">
        <v>713</v>
      </c>
      <c r="C548" s="9">
        <v>31</v>
      </c>
      <c r="D548" s="9">
        <v>22</v>
      </c>
      <c r="E548" s="9">
        <v>1850</v>
      </c>
      <c r="F548" s="32">
        <f t="shared" si="8"/>
        <v>84.090909090909093</v>
      </c>
    </row>
    <row r="549" spans="1:6" x14ac:dyDescent="0.2">
      <c r="A549" s="9">
        <v>1472</v>
      </c>
      <c r="B549" s="9" t="s">
        <v>748</v>
      </c>
      <c r="C549" s="9">
        <v>34</v>
      </c>
      <c r="D549" s="9">
        <v>22</v>
      </c>
      <c r="E549" s="9">
        <v>1555</v>
      </c>
      <c r="F549" s="32">
        <f t="shared" si="8"/>
        <v>70.681818181818187</v>
      </c>
    </row>
    <row r="550" spans="1:6" x14ac:dyDescent="0.2">
      <c r="A550" s="9">
        <v>325</v>
      </c>
      <c r="B550" s="9" t="s">
        <v>255</v>
      </c>
      <c r="C550" s="9">
        <v>28</v>
      </c>
      <c r="D550" s="9">
        <v>22</v>
      </c>
      <c r="E550" s="9">
        <v>1378</v>
      </c>
      <c r="F550" s="32">
        <f t="shared" si="8"/>
        <v>62.636363636363633</v>
      </c>
    </row>
    <row r="551" spans="1:6" x14ac:dyDescent="0.2">
      <c r="A551" s="9">
        <v>970</v>
      </c>
      <c r="B551" s="9" t="s">
        <v>569</v>
      </c>
      <c r="C551" s="9">
        <v>31</v>
      </c>
      <c r="D551" s="9">
        <v>22</v>
      </c>
      <c r="E551" s="9">
        <v>989</v>
      </c>
      <c r="F551" s="32">
        <f t="shared" si="8"/>
        <v>44.954545454545453</v>
      </c>
    </row>
    <row r="552" spans="1:6" x14ac:dyDescent="0.2">
      <c r="A552" s="9">
        <v>2541</v>
      </c>
      <c r="B552" s="9" t="s">
        <v>870</v>
      </c>
      <c r="C552" s="9">
        <v>29</v>
      </c>
      <c r="D552" s="9">
        <v>22</v>
      </c>
      <c r="E552" s="9">
        <v>21</v>
      </c>
      <c r="F552" s="32">
        <f t="shared" si="8"/>
        <v>0.95454545454545459</v>
      </c>
    </row>
    <row r="553" spans="1:6" x14ac:dyDescent="0.2">
      <c r="A553" s="9">
        <v>21405</v>
      </c>
      <c r="B553" s="9" t="s">
        <v>1474</v>
      </c>
      <c r="C553" s="9">
        <v>32</v>
      </c>
      <c r="D553" s="9">
        <v>22</v>
      </c>
      <c r="E553" s="9">
        <v>20</v>
      </c>
      <c r="F553" s="32">
        <f t="shared" si="8"/>
        <v>0.90909090909090906</v>
      </c>
    </row>
    <row r="554" spans="1:6" x14ac:dyDescent="0.2">
      <c r="A554" s="9">
        <v>7679</v>
      </c>
      <c r="B554" s="9" t="s">
        <v>1167</v>
      </c>
      <c r="C554" s="9">
        <v>29</v>
      </c>
      <c r="D554" s="9">
        <v>22</v>
      </c>
      <c r="E554" s="9">
        <v>18</v>
      </c>
      <c r="F554" s="32">
        <f t="shared" si="8"/>
        <v>0.81818181818181823</v>
      </c>
    </row>
    <row r="555" spans="1:6" x14ac:dyDescent="0.2">
      <c r="A555" s="9">
        <v>975</v>
      </c>
      <c r="B555" s="9" t="s">
        <v>572</v>
      </c>
      <c r="C555" s="9">
        <v>24</v>
      </c>
      <c r="D555" s="9">
        <v>22</v>
      </c>
      <c r="E555" s="9">
        <v>14</v>
      </c>
      <c r="F555" s="32">
        <f t="shared" si="8"/>
        <v>0.63636363636363635</v>
      </c>
    </row>
    <row r="556" spans="1:6" x14ac:dyDescent="0.2">
      <c r="A556" s="9">
        <v>918</v>
      </c>
      <c r="B556" s="9" t="s">
        <v>539</v>
      </c>
      <c r="C556" s="9">
        <v>39</v>
      </c>
      <c r="D556" s="9">
        <v>21</v>
      </c>
      <c r="E556" s="9">
        <v>2068</v>
      </c>
      <c r="F556" s="32">
        <f t="shared" si="8"/>
        <v>98.476190476190482</v>
      </c>
    </row>
    <row r="557" spans="1:6" x14ac:dyDescent="0.2">
      <c r="A557" s="9">
        <v>20808</v>
      </c>
      <c r="B557" s="9" t="s">
        <v>1279</v>
      </c>
      <c r="C557" s="9">
        <v>41</v>
      </c>
      <c r="D557" s="9">
        <v>21</v>
      </c>
      <c r="E557" s="9">
        <v>17</v>
      </c>
      <c r="F557" s="32">
        <f t="shared" si="8"/>
        <v>0.80952380952380953</v>
      </c>
    </row>
    <row r="558" spans="1:6" x14ac:dyDescent="0.2">
      <c r="A558" s="9">
        <v>21829</v>
      </c>
      <c r="B558" s="9" t="s">
        <v>1617</v>
      </c>
      <c r="C558" s="9">
        <v>26</v>
      </c>
      <c r="D558" s="9">
        <v>21</v>
      </c>
      <c r="E558" s="9">
        <v>17</v>
      </c>
      <c r="F558" s="32">
        <f t="shared" si="8"/>
        <v>0.80952380952380953</v>
      </c>
    </row>
    <row r="559" spans="1:6" x14ac:dyDescent="0.2">
      <c r="A559" s="9">
        <v>1133</v>
      </c>
      <c r="B559" s="9" t="s">
        <v>648</v>
      </c>
      <c r="C559" s="9">
        <v>33</v>
      </c>
      <c r="D559" s="9">
        <v>20</v>
      </c>
      <c r="E559" s="9">
        <v>4905</v>
      </c>
      <c r="F559" s="32">
        <f t="shared" si="8"/>
        <v>245.25</v>
      </c>
    </row>
    <row r="560" spans="1:6" x14ac:dyDescent="0.2">
      <c r="A560" s="9">
        <v>3969</v>
      </c>
      <c r="B560" s="9" t="s">
        <v>995</v>
      </c>
      <c r="C560" s="9">
        <v>23</v>
      </c>
      <c r="D560" s="9">
        <v>20</v>
      </c>
      <c r="E560" s="9">
        <v>3255</v>
      </c>
      <c r="F560" s="32">
        <f t="shared" si="8"/>
        <v>162.75</v>
      </c>
    </row>
    <row r="561" spans="1:6" x14ac:dyDescent="0.2">
      <c r="A561" s="9">
        <v>1646</v>
      </c>
      <c r="B561" s="9" t="s">
        <v>787</v>
      </c>
      <c r="C561" s="9">
        <v>31</v>
      </c>
      <c r="D561" s="9">
        <v>20</v>
      </c>
      <c r="E561" s="9">
        <v>3138</v>
      </c>
      <c r="F561" s="32">
        <f t="shared" si="8"/>
        <v>156.9</v>
      </c>
    </row>
    <row r="562" spans="1:6" x14ac:dyDescent="0.2">
      <c r="A562" s="9">
        <v>436</v>
      </c>
      <c r="B562" s="9" t="s">
        <v>321</v>
      </c>
      <c r="C562" s="9">
        <v>40</v>
      </c>
      <c r="D562" s="9">
        <v>20</v>
      </c>
      <c r="E562" s="9">
        <v>1808</v>
      </c>
      <c r="F562" s="32">
        <f t="shared" si="8"/>
        <v>90.4</v>
      </c>
    </row>
    <row r="563" spans="1:6" x14ac:dyDescent="0.2">
      <c r="A563" s="9">
        <v>1078</v>
      </c>
      <c r="B563" s="9" t="s">
        <v>619</v>
      </c>
      <c r="C563" s="9">
        <v>25</v>
      </c>
      <c r="D563" s="9">
        <v>20</v>
      </c>
      <c r="E563" s="9">
        <v>837</v>
      </c>
      <c r="F563" s="32">
        <f t="shared" si="8"/>
        <v>41.85</v>
      </c>
    </row>
    <row r="564" spans="1:6" x14ac:dyDescent="0.2">
      <c r="A564" s="9">
        <v>1140</v>
      </c>
      <c r="B564" s="9" t="s">
        <v>651</v>
      </c>
      <c r="C564" s="9">
        <v>23</v>
      </c>
      <c r="D564" s="9">
        <v>20</v>
      </c>
      <c r="E564" s="9">
        <v>130</v>
      </c>
      <c r="F564" s="32">
        <f t="shared" si="8"/>
        <v>6.5</v>
      </c>
    </row>
    <row r="565" spans="1:6" x14ac:dyDescent="0.2">
      <c r="A565" s="9">
        <v>423</v>
      </c>
      <c r="B565" s="9" t="s">
        <v>316</v>
      </c>
      <c r="C565" s="9">
        <v>31</v>
      </c>
      <c r="D565" s="9">
        <v>20</v>
      </c>
      <c r="E565" s="9">
        <v>20</v>
      </c>
      <c r="F565" s="32">
        <f t="shared" si="8"/>
        <v>1</v>
      </c>
    </row>
    <row r="566" spans="1:6" x14ac:dyDescent="0.2">
      <c r="A566" s="9">
        <v>20849</v>
      </c>
      <c r="B566" s="9" t="s">
        <v>1288</v>
      </c>
      <c r="C566" s="9">
        <v>32</v>
      </c>
      <c r="D566" s="9">
        <v>20</v>
      </c>
      <c r="E566" s="9">
        <v>19</v>
      </c>
      <c r="F566" s="32">
        <f t="shared" si="8"/>
        <v>0.95</v>
      </c>
    </row>
    <row r="567" spans="1:6" x14ac:dyDescent="0.2">
      <c r="A567" s="9">
        <v>20941</v>
      </c>
      <c r="B567" s="9" t="s">
        <v>1315</v>
      </c>
      <c r="C567" s="9">
        <v>54</v>
      </c>
      <c r="D567" s="9">
        <v>20</v>
      </c>
      <c r="E567" s="9">
        <v>19</v>
      </c>
      <c r="F567" s="32">
        <f t="shared" si="8"/>
        <v>0.95</v>
      </c>
    </row>
    <row r="568" spans="1:6" x14ac:dyDescent="0.2">
      <c r="A568" s="9">
        <v>800</v>
      </c>
      <c r="B568" s="9" t="s">
        <v>511</v>
      </c>
      <c r="C568" s="9">
        <v>29</v>
      </c>
      <c r="D568" s="9">
        <v>20</v>
      </c>
      <c r="E568" s="9">
        <v>18</v>
      </c>
      <c r="F568" s="32">
        <f t="shared" si="8"/>
        <v>0.9</v>
      </c>
    </row>
    <row r="569" spans="1:6" x14ac:dyDescent="0.2">
      <c r="A569" s="9">
        <v>7836</v>
      </c>
      <c r="B569" s="9" t="s">
        <v>1204</v>
      </c>
      <c r="C569" s="9">
        <v>30</v>
      </c>
      <c r="D569" s="9">
        <v>20</v>
      </c>
      <c r="E569" s="9">
        <v>18</v>
      </c>
      <c r="F569" s="32">
        <f t="shared" si="8"/>
        <v>0.9</v>
      </c>
    </row>
    <row r="570" spans="1:6" x14ac:dyDescent="0.2">
      <c r="A570" s="9">
        <v>10298</v>
      </c>
      <c r="B570" s="9" t="s">
        <v>1256</v>
      </c>
      <c r="C570" s="9">
        <v>25</v>
      </c>
      <c r="D570" s="9">
        <v>20</v>
      </c>
      <c r="E570" s="9">
        <v>15</v>
      </c>
      <c r="F570" s="32">
        <f t="shared" si="8"/>
        <v>0.75</v>
      </c>
    </row>
    <row r="571" spans="1:6" x14ac:dyDescent="0.2">
      <c r="A571" s="9">
        <v>21928</v>
      </c>
      <c r="B571" s="9" t="s">
        <v>1647</v>
      </c>
      <c r="C571" s="9">
        <v>35</v>
      </c>
      <c r="D571" s="9">
        <v>20</v>
      </c>
      <c r="E571" s="9">
        <v>14</v>
      </c>
      <c r="F571" s="32">
        <f t="shared" si="8"/>
        <v>0.7</v>
      </c>
    </row>
    <row r="572" spans="1:6" x14ac:dyDescent="0.2">
      <c r="A572" s="9">
        <v>2431</v>
      </c>
      <c r="B572" s="9" t="s">
        <v>860</v>
      </c>
      <c r="C572" s="9">
        <v>34</v>
      </c>
      <c r="D572" s="9">
        <v>19</v>
      </c>
      <c r="E572" s="9">
        <v>2140</v>
      </c>
      <c r="F572" s="32">
        <f t="shared" si="8"/>
        <v>112.63157894736842</v>
      </c>
    </row>
    <row r="573" spans="1:6" x14ac:dyDescent="0.2">
      <c r="A573" s="9">
        <v>361</v>
      </c>
      <c r="B573" s="9" t="s">
        <v>284</v>
      </c>
      <c r="C573" s="9">
        <v>81</v>
      </c>
      <c r="D573" s="9">
        <v>19</v>
      </c>
      <c r="E573" s="9">
        <v>19</v>
      </c>
      <c r="F573" s="32">
        <f t="shared" si="8"/>
        <v>1</v>
      </c>
    </row>
    <row r="574" spans="1:6" x14ac:dyDescent="0.2">
      <c r="A574" s="9">
        <v>461</v>
      </c>
      <c r="B574" s="9" t="s">
        <v>338</v>
      </c>
      <c r="C574" s="9">
        <v>61</v>
      </c>
      <c r="D574" s="9">
        <v>19</v>
      </c>
      <c r="E574" s="9">
        <v>19</v>
      </c>
      <c r="F574" s="32">
        <f t="shared" si="8"/>
        <v>1</v>
      </c>
    </row>
    <row r="575" spans="1:6" x14ac:dyDescent="0.2">
      <c r="A575" s="9">
        <v>680</v>
      </c>
      <c r="B575" s="9" t="s">
        <v>453</v>
      </c>
      <c r="C575" s="9">
        <v>71</v>
      </c>
      <c r="D575" s="9">
        <v>19</v>
      </c>
      <c r="E575" s="9">
        <v>19</v>
      </c>
      <c r="F575" s="32">
        <f t="shared" si="8"/>
        <v>1</v>
      </c>
    </row>
    <row r="576" spans="1:6" x14ac:dyDescent="0.2">
      <c r="A576" s="9">
        <v>21008</v>
      </c>
      <c r="B576" s="9" t="s">
        <v>1338</v>
      </c>
      <c r="C576" s="9">
        <v>32</v>
      </c>
      <c r="D576" s="9">
        <v>19</v>
      </c>
      <c r="E576" s="9">
        <v>18</v>
      </c>
      <c r="F576" s="32">
        <f t="shared" si="8"/>
        <v>0.94736842105263153</v>
      </c>
    </row>
    <row r="577" spans="1:6" x14ac:dyDescent="0.2">
      <c r="A577" s="9">
        <v>21557</v>
      </c>
      <c r="B577" s="9" t="s">
        <v>1534</v>
      </c>
      <c r="C577" s="9">
        <v>23</v>
      </c>
      <c r="D577" s="9">
        <v>19</v>
      </c>
      <c r="E577" s="9">
        <v>14</v>
      </c>
      <c r="F577" s="32">
        <f t="shared" si="8"/>
        <v>0.73684210526315785</v>
      </c>
    </row>
    <row r="578" spans="1:6" x14ac:dyDescent="0.2">
      <c r="A578" s="9">
        <v>750</v>
      </c>
      <c r="B578" s="9" t="s">
        <v>490</v>
      </c>
      <c r="C578" s="9">
        <v>25</v>
      </c>
      <c r="D578" s="9">
        <v>19</v>
      </c>
      <c r="E578" s="9">
        <v>13</v>
      </c>
      <c r="F578" s="32">
        <f t="shared" ref="F578:F641" si="9">E578/D578</f>
        <v>0.68421052631578949</v>
      </c>
    </row>
    <row r="579" spans="1:6" x14ac:dyDescent="0.2">
      <c r="A579" s="9">
        <v>1024</v>
      </c>
      <c r="B579" s="9" t="s">
        <v>594</v>
      </c>
      <c r="C579" s="9">
        <v>40</v>
      </c>
      <c r="D579" s="9">
        <v>18</v>
      </c>
      <c r="E579" s="9">
        <v>8330</v>
      </c>
      <c r="F579" s="32">
        <f t="shared" si="9"/>
        <v>462.77777777777777</v>
      </c>
    </row>
    <row r="580" spans="1:6" x14ac:dyDescent="0.2">
      <c r="A580" s="9">
        <v>1515</v>
      </c>
      <c r="B580" s="9" t="s">
        <v>760</v>
      </c>
      <c r="C580" s="9">
        <v>31</v>
      </c>
      <c r="D580" s="9">
        <v>18</v>
      </c>
      <c r="E580" s="9">
        <v>1015</v>
      </c>
      <c r="F580" s="32">
        <f t="shared" si="9"/>
        <v>56.388888888888886</v>
      </c>
    </row>
    <row r="581" spans="1:6" x14ac:dyDescent="0.2">
      <c r="A581" s="9">
        <v>476</v>
      </c>
      <c r="B581" s="9" t="s">
        <v>345</v>
      </c>
      <c r="C581" s="9">
        <v>75</v>
      </c>
      <c r="D581" s="9">
        <v>18</v>
      </c>
      <c r="E581" s="9">
        <v>18</v>
      </c>
      <c r="F581" s="32">
        <f t="shared" si="9"/>
        <v>1</v>
      </c>
    </row>
    <row r="582" spans="1:6" x14ac:dyDescent="0.2">
      <c r="A582" s="9">
        <v>176</v>
      </c>
      <c r="B582" s="9" t="s">
        <v>166</v>
      </c>
      <c r="C582" s="9">
        <v>37</v>
      </c>
      <c r="D582" s="9">
        <v>18</v>
      </c>
      <c r="E582" s="9">
        <v>17</v>
      </c>
      <c r="F582" s="32">
        <f t="shared" si="9"/>
        <v>0.94444444444444442</v>
      </c>
    </row>
    <row r="583" spans="1:6" x14ac:dyDescent="0.2">
      <c r="A583" s="9">
        <v>193</v>
      </c>
      <c r="B583" s="9" t="s">
        <v>177</v>
      </c>
      <c r="C583" s="9">
        <v>56</v>
      </c>
      <c r="D583" s="9">
        <v>18</v>
      </c>
      <c r="E583" s="9">
        <v>16</v>
      </c>
      <c r="F583" s="32">
        <f t="shared" si="9"/>
        <v>0.88888888888888884</v>
      </c>
    </row>
    <row r="584" spans="1:6" x14ac:dyDescent="0.2">
      <c r="A584" s="9">
        <v>21208</v>
      </c>
      <c r="B584" s="9" t="s">
        <v>1411</v>
      </c>
      <c r="C584" s="9">
        <v>28</v>
      </c>
      <c r="D584" s="9">
        <v>18</v>
      </c>
      <c r="E584" s="9">
        <v>15</v>
      </c>
      <c r="F584" s="32">
        <f t="shared" si="9"/>
        <v>0.83333333333333337</v>
      </c>
    </row>
    <row r="585" spans="1:6" x14ac:dyDescent="0.2">
      <c r="A585" s="9">
        <v>21397</v>
      </c>
      <c r="B585" s="9" t="s">
        <v>1472</v>
      </c>
      <c r="C585" s="9">
        <v>31</v>
      </c>
      <c r="D585" s="9">
        <v>18</v>
      </c>
      <c r="E585" s="9">
        <v>15</v>
      </c>
      <c r="F585" s="32">
        <f t="shared" si="9"/>
        <v>0.83333333333333337</v>
      </c>
    </row>
    <row r="586" spans="1:6" x14ac:dyDescent="0.2">
      <c r="A586" s="9">
        <v>7518</v>
      </c>
      <c r="B586" s="9" t="s">
        <v>1098</v>
      </c>
      <c r="C586" s="9">
        <v>29</v>
      </c>
      <c r="D586" s="9">
        <v>17</v>
      </c>
      <c r="E586" s="9">
        <v>8028</v>
      </c>
      <c r="F586" s="32">
        <f t="shared" si="9"/>
        <v>472.23529411764707</v>
      </c>
    </row>
    <row r="587" spans="1:6" x14ac:dyDescent="0.2">
      <c r="A587" s="9">
        <v>1838</v>
      </c>
      <c r="B587" s="9" t="s">
        <v>815</v>
      </c>
      <c r="C587" s="9">
        <v>22</v>
      </c>
      <c r="D587" s="9">
        <v>17</v>
      </c>
      <c r="E587" s="9">
        <v>4644</v>
      </c>
      <c r="F587" s="32">
        <f t="shared" si="9"/>
        <v>273.1764705882353</v>
      </c>
    </row>
    <row r="588" spans="1:6" x14ac:dyDescent="0.2">
      <c r="A588" s="9">
        <v>426</v>
      </c>
      <c r="B588" s="9" t="s">
        <v>317</v>
      </c>
      <c r="C588" s="9">
        <v>29</v>
      </c>
      <c r="D588" s="9">
        <v>17</v>
      </c>
      <c r="E588" s="9">
        <v>4008</v>
      </c>
      <c r="F588" s="32">
        <f t="shared" si="9"/>
        <v>235.76470588235293</v>
      </c>
    </row>
    <row r="589" spans="1:6" x14ac:dyDescent="0.2">
      <c r="A589" s="9">
        <v>1896</v>
      </c>
      <c r="B589" s="9" t="s">
        <v>825</v>
      </c>
      <c r="C589" s="9">
        <v>19</v>
      </c>
      <c r="D589" s="9">
        <v>17</v>
      </c>
      <c r="E589" s="9">
        <v>3433</v>
      </c>
      <c r="F589" s="32">
        <f t="shared" si="9"/>
        <v>201.94117647058823</v>
      </c>
    </row>
    <row r="590" spans="1:6" x14ac:dyDescent="0.2">
      <c r="A590" s="9">
        <v>343</v>
      </c>
      <c r="B590" s="9" t="s">
        <v>269</v>
      </c>
      <c r="C590" s="9">
        <v>58</v>
      </c>
      <c r="D590" s="9">
        <v>17</v>
      </c>
      <c r="E590" s="9">
        <v>17</v>
      </c>
      <c r="F590" s="32">
        <f t="shared" si="9"/>
        <v>1</v>
      </c>
    </row>
    <row r="591" spans="1:6" x14ac:dyDescent="0.2">
      <c r="A591" s="9">
        <v>21508</v>
      </c>
      <c r="B591" s="9" t="s">
        <v>1515</v>
      </c>
      <c r="C591" s="9">
        <v>27</v>
      </c>
      <c r="D591" s="9">
        <v>17</v>
      </c>
      <c r="E591" s="9">
        <v>16</v>
      </c>
      <c r="F591" s="32">
        <f t="shared" si="9"/>
        <v>0.94117647058823528</v>
      </c>
    </row>
    <row r="592" spans="1:6" x14ac:dyDescent="0.2">
      <c r="A592" s="9">
        <v>35773</v>
      </c>
      <c r="B592" s="9" t="s">
        <v>1764</v>
      </c>
      <c r="C592" s="9">
        <v>21</v>
      </c>
      <c r="D592" s="9">
        <v>17</v>
      </c>
      <c r="E592" s="9">
        <v>15</v>
      </c>
      <c r="F592" s="32">
        <f t="shared" si="9"/>
        <v>0.88235294117647056</v>
      </c>
    </row>
    <row r="593" spans="1:6" x14ac:dyDescent="0.2">
      <c r="A593" s="9">
        <v>20972</v>
      </c>
      <c r="B593" s="9" t="s">
        <v>1327</v>
      </c>
      <c r="C593" s="9">
        <v>20</v>
      </c>
      <c r="D593" s="9">
        <v>17</v>
      </c>
      <c r="E593" s="9">
        <v>10</v>
      </c>
      <c r="F593" s="32">
        <f t="shared" si="9"/>
        <v>0.58823529411764708</v>
      </c>
    </row>
    <row r="594" spans="1:6" x14ac:dyDescent="0.2">
      <c r="A594" s="9">
        <v>20868</v>
      </c>
      <c r="B594" s="9" t="s">
        <v>1296</v>
      </c>
      <c r="C594" s="9">
        <v>45</v>
      </c>
      <c r="D594" s="9">
        <v>16</v>
      </c>
      <c r="E594" s="9">
        <v>9115</v>
      </c>
      <c r="F594" s="32">
        <f t="shared" si="9"/>
        <v>569.6875</v>
      </c>
    </row>
    <row r="595" spans="1:6" x14ac:dyDescent="0.2">
      <c r="A595" s="9">
        <v>7551</v>
      </c>
      <c r="B595" s="9" t="s">
        <v>1116</v>
      </c>
      <c r="C595" s="9">
        <v>24</v>
      </c>
      <c r="D595" s="9">
        <v>16</v>
      </c>
      <c r="E595" s="9">
        <v>5673</v>
      </c>
      <c r="F595" s="32">
        <f t="shared" si="9"/>
        <v>354.5625</v>
      </c>
    </row>
    <row r="596" spans="1:6" x14ac:dyDescent="0.2">
      <c r="A596" s="9">
        <v>50</v>
      </c>
      <c r="B596" s="9" t="s">
        <v>98</v>
      </c>
      <c r="C596" s="9">
        <v>21</v>
      </c>
      <c r="D596" s="9">
        <v>16</v>
      </c>
      <c r="E596" s="9">
        <v>4504</v>
      </c>
      <c r="F596" s="32">
        <f t="shared" si="9"/>
        <v>281.5</v>
      </c>
    </row>
    <row r="597" spans="1:6" x14ac:dyDescent="0.2">
      <c r="A597" s="9">
        <v>21658</v>
      </c>
      <c r="B597" s="9" t="s">
        <v>1569</v>
      </c>
      <c r="C597" s="9">
        <v>18</v>
      </c>
      <c r="D597" s="9">
        <v>16</v>
      </c>
      <c r="E597" s="9">
        <v>2791</v>
      </c>
      <c r="F597" s="32">
        <f t="shared" si="9"/>
        <v>174.4375</v>
      </c>
    </row>
    <row r="598" spans="1:6" x14ac:dyDescent="0.2">
      <c r="A598" s="9">
        <v>1117</v>
      </c>
      <c r="B598" s="9" t="s">
        <v>643</v>
      </c>
      <c r="C598" s="9">
        <v>22</v>
      </c>
      <c r="D598" s="9">
        <v>16</v>
      </c>
      <c r="E598" s="9">
        <v>583</v>
      </c>
      <c r="F598" s="32">
        <f t="shared" si="9"/>
        <v>36.4375</v>
      </c>
    </row>
    <row r="599" spans="1:6" x14ac:dyDescent="0.2">
      <c r="A599" s="9">
        <v>35724</v>
      </c>
      <c r="B599" s="9" t="s">
        <v>1753</v>
      </c>
      <c r="C599" s="9">
        <v>20</v>
      </c>
      <c r="D599" s="9">
        <v>16</v>
      </c>
      <c r="E599" s="9">
        <v>16</v>
      </c>
      <c r="F599" s="32">
        <f t="shared" si="9"/>
        <v>1</v>
      </c>
    </row>
    <row r="600" spans="1:6" x14ac:dyDescent="0.2">
      <c r="A600" s="9">
        <v>651</v>
      </c>
      <c r="B600" s="9" t="s">
        <v>436</v>
      </c>
      <c r="C600" s="9">
        <v>28</v>
      </c>
      <c r="D600" s="9">
        <v>16</v>
      </c>
      <c r="E600" s="9">
        <v>15</v>
      </c>
      <c r="F600" s="32">
        <f t="shared" si="9"/>
        <v>0.9375</v>
      </c>
    </row>
    <row r="601" spans="1:6" x14ac:dyDescent="0.2">
      <c r="A601" s="9">
        <v>1055</v>
      </c>
      <c r="B601" s="9" t="s">
        <v>609</v>
      </c>
      <c r="C601" s="9">
        <v>22</v>
      </c>
      <c r="D601" s="9">
        <v>16</v>
      </c>
      <c r="E601" s="9">
        <v>14</v>
      </c>
      <c r="F601" s="32">
        <f t="shared" si="9"/>
        <v>0.875</v>
      </c>
    </row>
    <row r="602" spans="1:6" x14ac:dyDescent="0.2">
      <c r="A602" s="9">
        <v>1452</v>
      </c>
      <c r="B602" s="9" t="s">
        <v>740</v>
      </c>
      <c r="C602" s="9">
        <v>17</v>
      </c>
      <c r="D602" s="9">
        <v>15</v>
      </c>
      <c r="E602" s="9">
        <v>4939</v>
      </c>
      <c r="F602" s="32">
        <f t="shared" si="9"/>
        <v>329.26666666666665</v>
      </c>
    </row>
    <row r="603" spans="1:6" x14ac:dyDescent="0.2">
      <c r="A603" s="9">
        <v>1454</v>
      </c>
      <c r="B603" s="9" t="s">
        <v>742</v>
      </c>
      <c r="C603" s="9">
        <v>18</v>
      </c>
      <c r="D603" s="9">
        <v>15</v>
      </c>
      <c r="E603" s="9">
        <v>4582</v>
      </c>
      <c r="F603" s="32">
        <f t="shared" si="9"/>
        <v>305.46666666666664</v>
      </c>
    </row>
    <row r="604" spans="1:6" x14ac:dyDescent="0.2">
      <c r="A604" s="9">
        <v>166</v>
      </c>
      <c r="B604" s="9" t="s">
        <v>161</v>
      </c>
      <c r="C604" s="9">
        <v>20</v>
      </c>
      <c r="D604" s="9">
        <v>15</v>
      </c>
      <c r="E604" s="9">
        <v>3974</v>
      </c>
      <c r="F604" s="32">
        <f t="shared" si="9"/>
        <v>264.93333333333334</v>
      </c>
    </row>
    <row r="605" spans="1:6" x14ac:dyDescent="0.2">
      <c r="A605" s="9">
        <v>3759</v>
      </c>
      <c r="B605" s="9" t="s">
        <v>936</v>
      </c>
      <c r="C605" s="9">
        <v>30</v>
      </c>
      <c r="D605" s="9">
        <v>15</v>
      </c>
      <c r="E605" s="9">
        <v>1552</v>
      </c>
      <c r="F605" s="32">
        <f t="shared" si="9"/>
        <v>103.46666666666667</v>
      </c>
    </row>
    <row r="606" spans="1:6" x14ac:dyDescent="0.2">
      <c r="A606" s="9">
        <v>3230</v>
      </c>
      <c r="B606" s="9" t="s">
        <v>894</v>
      </c>
      <c r="C606" s="9">
        <v>18</v>
      </c>
      <c r="D606" s="9">
        <v>15</v>
      </c>
      <c r="E606" s="9">
        <v>904</v>
      </c>
      <c r="F606" s="32">
        <f t="shared" si="9"/>
        <v>60.266666666666666</v>
      </c>
    </row>
    <row r="607" spans="1:6" x14ac:dyDescent="0.2">
      <c r="A607" s="9">
        <v>1391</v>
      </c>
      <c r="B607" s="9" t="s">
        <v>727</v>
      </c>
      <c r="C607" s="9">
        <v>32</v>
      </c>
      <c r="D607" s="9">
        <v>15</v>
      </c>
      <c r="E607" s="9">
        <v>423</v>
      </c>
      <c r="F607" s="32">
        <f t="shared" si="9"/>
        <v>28.2</v>
      </c>
    </row>
    <row r="608" spans="1:6" x14ac:dyDescent="0.2">
      <c r="A608" s="9">
        <v>21409</v>
      </c>
      <c r="B608" s="9" t="s">
        <v>1478</v>
      </c>
      <c r="C608" s="9">
        <v>34</v>
      </c>
      <c r="D608" s="9">
        <v>15</v>
      </c>
      <c r="E608" s="9">
        <v>15</v>
      </c>
      <c r="F608" s="32">
        <f t="shared" si="9"/>
        <v>1</v>
      </c>
    </row>
    <row r="609" spans="1:6" x14ac:dyDescent="0.2">
      <c r="A609" s="9">
        <v>21368</v>
      </c>
      <c r="B609" s="9" t="s">
        <v>1465</v>
      </c>
      <c r="C609" s="9">
        <v>20</v>
      </c>
      <c r="D609" s="9">
        <v>15</v>
      </c>
      <c r="E609" s="9">
        <v>14</v>
      </c>
      <c r="F609" s="32">
        <f t="shared" si="9"/>
        <v>0.93333333333333335</v>
      </c>
    </row>
    <row r="610" spans="1:6" x14ac:dyDescent="0.2">
      <c r="A610" s="9">
        <v>21641</v>
      </c>
      <c r="B610" s="9" t="s">
        <v>1563</v>
      </c>
      <c r="C610" s="9">
        <v>20</v>
      </c>
      <c r="D610" s="9">
        <v>15</v>
      </c>
      <c r="E610" s="9">
        <v>14</v>
      </c>
      <c r="F610" s="32">
        <f t="shared" si="9"/>
        <v>0.93333333333333335</v>
      </c>
    </row>
    <row r="611" spans="1:6" x14ac:dyDescent="0.2">
      <c r="A611" s="9">
        <v>1518</v>
      </c>
      <c r="B611" s="9" t="s">
        <v>763</v>
      </c>
      <c r="C611" s="9">
        <v>17</v>
      </c>
      <c r="D611" s="9">
        <v>15</v>
      </c>
      <c r="E611" s="9">
        <v>13</v>
      </c>
      <c r="F611" s="32">
        <f t="shared" si="9"/>
        <v>0.8666666666666667</v>
      </c>
    </row>
    <row r="612" spans="1:6" x14ac:dyDescent="0.2">
      <c r="A612" s="9">
        <v>21056</v>
      </c>
      <c r="B612" s="9" t="s">
        <v>1351</v>
      </c>
      <c r="C612" s="9">
        <v>17</v>
      </c>
      <c r="D612" s="9">
        <v>15</v>
      </c>
      <c r="E612" s="9">
        <v>12</v>
      </c>
      <c r="F612" s="32">
        <f t="shared" si="9"/>
        <v>0.8</v>
      </c>
    </row>
    <row r="613" spans="1:6" x14ac:dyDescent="0.2">
      <c r="A613" s="9">
        <v>7540</v>
      </c>
      <c r="B613" s="9" t="s">
        <v>1110</v>
      </c>
      <c r="C613" s="9">
        <v>30</v>
      </c>
      <c r="D613" s="9">
        <v>15</v>
      </c>
      <c r="E613" s="9">
        <v>11</v>
      </c>
      <c r="F613" s="32">
        <f t="shared" si="9"/>
        <v>0.73333333333333328</v>
      </c>
    </row>
    <row r="614" spans="1:6" x14ac:dyDescent="0.2">
      <c r="A614" s="9">
        <v>21710</v>
      </c>
      <c r="B614" s="9" t="s">
        <v>1585</v>
      </c>
      <c r="C614" s="9">
        <v>20</v>
      </c>
      <c r="D614" s="9">
        <v>15</v>
      </c>
      <c r="E614" s="9">
        <v>11</v>
      </c>
      <c r="F614" s="32">
        <f t="shared" si="9"/>
        <v>0.73333333333333328</v>
      </c>
    </row>
    <row r="615" spans="1:6" x14ac:dyDescent="0.2">
      <c r="A615" s="9">
        <v>662</v>
      </c>
      <c r="B615" s="9" t="s">
        <v>443</v>
      </c>
      <c r="C615" s="9">
        <v>29</v>
      </c>
      <c r="D615" s="9">
        <v>14</v>
      </c>
      <c r="E615" s="9">
        <v>5660</v>
      </c>
      <c r="F615" s="32">
        <f t="shared" si="9"/>
        <v>404.28571428571428</v>
      </c>
    </row>
    <row r="616" spans="1:6" x14ac:dyDescent="0.2">
      <c r="A616" s="9">
        <v>98</v>
      </c>
      <c r="B616" s="9" t="s">
        <v>122</v>
      </c>
      <c r="C616" s="9">
        <v>22</v>
      </c>
      <c r="D616" s="9">
        <v>14</v>
      </c>
      <c r="E616" s="9">
        <v>4840</v>
      </c>
      <c r="F616" s="32">
        <f t="shared" si="9"/>
        <v>345.71428571428572</v>
      </c>
    </row>
    <row r="617" spans="1:6" x14ac:dyDescent="0.2">
      <c r="A617" s="9">
        <v>4124</v>
      </c>
      <c r="B617" s="9" t="s">
        <v>1023</v>
      </c>
      <c r="C617" s="9">
        <v>15</v>
      </c>
      <c r="D617" s="9">
        <v>14</v>
      </c>
      <c r="E617" s="9">
        <v>3515</v>
      </c>
      <c r="F617" s="32">
        <f t="shared" si="9"/>
        <v>251.07142857142858</v>
      </c>
    </row>
    <row r="618" spans="1:6" x14ac:dyDescent="0.2">
      <c r="A618" s="9">
        <v>5204</v>
      </c>
      <c r="B618" s="9" t="s">
        <v>1066</v>
      </c>
      <c r="C618" s="9">
        <v>21</v>
      </c>
      <c r="D618" s="9">
        <v>14</v>
      </c>
      <c r="E618" s="9">
        <v>1240</v>
      </c>
      <c r="F618" s="32">
        <f t="shared" si="9"/>
        <v>88.571428571428569</v>
      </c>
    </row>
    <row r="619" spans="1:6" x14ac:dyDescent="0.2">
      <c r="A619" s="9">
        <v>625</v>
      </c>
      <c r="B619" s="9" t="s">
        <v>429</v>
      </c>
      <c r="C619" s="9">
        <v>25</v>
      </c>
      <c r="D619" s="9">
        <v>14</v>
      </c>
      <c r="E619" s="9">
        <v>553</v>
      </c>
      <c r="F619" s="32">
        <f t="shared" si="9"/>
        <v>39.5</v>
      </c>
    </row>
    <row r="620" spans="1:6" x14ac:dyDescent="0.2">
      <c r="A620" s="9">
        <v>357</v>
      </c>
      <c r="B620" s="9" t="s">
        <v>280</v>
      </c>
      <c r="C620" s="9">
        <v>30</v>
      </c>
      <c r="D620" s="9">
        <v>14</v>
      </c>
      <c r="E620" s="9">
        <v>14</v>
      </c>
      <c r="F620" s="32">
        <f t="shared" si="9"/>
        <v>1</v>
      </c>
    </row>
    <row r="621" spans="1:6" x14ac:dyDescent="0.2">
      <c r="A621" s="9">
        <v>728</v>
      </c>
      <c r="B621" s="9" t="s">
        <v>480</v>
      </c>
      <c r="C621" s="9">
        <v>31</v>
      </c>
      <c r="D621" s="9">
        <v>14</v>
      </c>
      <c r="E621" s="9">
        <v>14</v>
      </c>
      <c r="F621" s="32">
        <f t="shared" si="9"/>
        <v>1</v>
      </c>
    </row>
    <row r="622" spans="1:6" x14ac:dyDescent="0.2">
      <c r="A622" s="9">
        <v>4081</v>
      </c>
      <c r="B622" s="9" t="s">
        <v>1016</v>
      </c>
      <c r="C622" s="9">
        <v>48</v>
      </c>
      <c r="D622" s="9">
        <v>14</v>
      </c>
      <c r="E622" s="9">
        <v>14</v>
      </c>
      <c r="F622" s="32">
        <f t="shared" si="9"/>
        <v>1</v>
      </c>
    </row>
    <row r="623" spans="1:6" x14ac:dyDescent="0.2">
      <c r="A623" s="9">
        <v>26363</v>
      </c>
      <c r="B623" s="9" t="s">
        <v>1706</v>
      </c>
      <c r="C623" s="9">
        <v>35</v>
      </c>
      <c r="D623" s="9">
        <v>14</v>
      </c>
      <c r="E623" s="9">
        <v>14</v>
      </c>
      <c r="F623" s="32">
        <f t="shared" si="9"/>
        <v>1</v>
      </c>
    </row>
    <row r="624" spans="1:6" x14ac:dyDescent="0.2">
      <c r="A624" s="9">
        <v>40795</v>
      </c>
      <c r="B624" s="9" t="s">
        <v>1796</v>
      </c>
      <c r="C624" s="9">
        <v>43</v>
      </c>
      <c r="D624" s="9">
        <v>14</v>
      </c>
      <c r="E624" s="9">
        <v>14</v>
      </c>
      <c r="F624" s="32">
        <f t="shared" si="9"/>
        <v>1</v>
      </c>
    </row>
    <row r="625" spans="1:6" x14ac:dyDescent="0.2">
      <c r="A625" s="9">
        <v>388</v>
      </c>
      <c r="B625" s="9" t="s">
        <v>300</v>
      </c>
      <c r="C625" s="9">
        <v>20</v>
      </c>
      <c r="D625" s="9">
        <v>14</v>
      </c>
      <c r="E625" s="9">
        <v>13</v>
      </c>
      <c r="F625" s="32">
        <f t="shared" si="9"/>
        <v>0.9285714285714286</v>
      </c>
    </row>
    <row r="626" spans="1:6" x14ac:dyDescent="0.2">
      <c r="A626" s="9">
        <v>21417</v>
      </c>
      <c r="B626" s="9" t="s">
        <v>1481</v>
      </c>
      <c r="C626" s="9">
        <v>20</v>
      </c>
      <c r="D626" s="9">
        <v>14</v>
      </c>
      <c r="E626" s="9">
        <v>13</v>
      </c>
      <c r="F626" s="32">
        <f t="shared" si="9"/>
        <v>0.9285714285714286</v>
      </c>
    </row>
    <row r="627" spans="1:6" x14ac:dyDescent="0.2">
      <c r="A627" s="9">
        <v>21980</v>
      </c>
      <c r="B627" s="9" t="s">
        <v>1666</v>
      </c>
      <c r="C627" s="9">
        <v>26</v>
      </c>
      <c r="D627" s="9">
        <v>14</v>
      </c>
      <c r="E627" s="9">
        <v>13</v>
      </c>
      <c r="F627" s="32">
        <f t="shared" si="9"/>
        <v>0.9285714285714286</v>
      </c>
    </row>
    <row r="628" spans="1:6" x14ac:dyDescent="0.2">
      <c r="A628" s="9">
        <v>4157</v>
      </c>
      <c r="B628" s="9" t="s">
        <v>1038</v>
      </c>
      <c r="C628" s="9">
        <v>34</v>
      </c>
      <c r="D628" s="9">
        <v>14</v>
      </c>
      <c r="E628" s="9">
        <v>12</v>
      </c>
      <c r="F628" s="32">
        <f t="shared" si="9"/>
        <v>0.8571428571428571</v>
      </c>
    </row>
    <row r="629" spans="1:6" x14ac:dyDescent="0.2">
      <c r="A629" s="9">
        <v>7835</v>
      </c>
      <c r="B629" s="9" t="s">
        <v>1203</v>
      </c>
      <c r="C629" s="9">
        <v>22</v>
      </c>
      <c r="D629" s="9">
        <v>14</v>
      </c>
      <c r="E629" s="9">
        <v>12</v>
      </c>
      <c r="F629" s="32">
        <f t="shared" si="9"/>
        <v>0.8571428571428571</v>
      </c>
    </row>
    <row r="630" spans="1:6" x14ac:dyDescent="0.2">
      <c r="A630" s="9">
        <v>21943</v>
      </c>
      <c r="B630" s="9" t="s">
        <v>1652</v>
      </c>
      <c r="C630" s="9">
        <v>26</v>
      </c>
      <c r="D630" s="9">
        <v>14</v>
      </c>
      <c r="E630" s="9">
        <v>12</v>
      </c>
      <c r="F630" s="32">
        <f t="shared" si="9"/>
        <v>0.8571428571428571</v>
      </c>
    </row>
    <row r="631" spans="1:6" x14ac:dyDescent="0.2">
      <c r="A631" s="9">
        <v>499</v>
      </c>
      <c r="B631" s="9" t="s">
        <v>360</v>
      </c>
      <c r="C631" s="9">
        <v>20</v>
      </c>
      <c r="D631" s="9">
        <v>14</v>
      </c>
      <c r="E631" s="9">
        <v>11</v>
      </c>
      <c r="F631" s="32">
        <f t="shared" si="9"/>
        <v>0.7857142857142857</v>
      </c>
    </row>
    <row r="632" spans="1:6" x14ac:dyDescent="0.2">
      <c r="A632" s="9">
        <v>21305</v>
      </c>
      <c r="B632" s="9" t="s">
        <v>1448</v>
      </c>
      <c r="C632" s="9">
        <v>17</v>
      </c>
      <c r="D632" s="9">
        <v>14</v>
      </c>
      <c r="E632" s="9">
        <v>9</v>
      </c>
      <c r="F632" s="32">
        <f t="shared" si="9"/>
        <v>0.6428571428571429</v>
      </c>
    </row>
    <row r="633" spans="1:6" x14ac:dyDescent="0.2">
      <c r="A633" s="9">
        <v>365</v>
      </c>
      <c r="B633" s="9" t="s">
        <v>287</v>
      </c>
      <c r="C633" s="9">
        <v>14</v>
      </c>
      <c r="D633" s="9">
        <v>13</v>
      </c>
      <c r="E633" s="9">
        <v>5430</v>
      </c>
      <c r="F633" s="32">
        <f t="shared" si="9"/>
        <v>417.69230769230768</v>
      </c>
    </row>
    <row r="634" spans="1:6" x14ac:dyDescent="0.2">
      <c r="A634" s="9">
        <v>157</v>
      </c>
      <c r="B634" s="9" t="s">
        <v>156</v>
      </c>
      <c r="C634" s="9">
        <v>29</v>
      </c>
      <c r="D634" s="9">
        <v>13</v>
      </c>
      <c r="E634" s="9">
        <v>2718</v>
      </c>
      <c r="F634" s="32">
        <f t="shared" si="9"/>
        <v>209.07692307692307</v>
      </c>
    </row>
    <row r="635" spans="1:6" x14ac:dyDescent="0.2">
      <c r="A635" s="9">
        <v>1111</v>
      </c>
      <c r="B635" s="9" t="s">
        <v>638</v>
      </c>
      <c r="C635" s="9">
        <v>16</v>
      </c>
      <c r="D635" s="9">
        <v>13</v>
      </c>
      <c r="E635" s="9">
        <v>2523</v>
      </c>
      <c r="F635" s="32">
        <f t="shared" si="9"/>
        <v>194.07692307692307</v>
      </c>
    </row>
    <row r="636" spans="1:6" x14ac:dyDescent="0.2">
      <c r="A636" s="9">
        <v>1560</v>
      </c>
      <c r="B636" s="9" t="s">
        <v>773</v>
      </c>
      <c r="C636" s="9">
        <v>14</v>
      </c>
      <c r="D636" s="9">
        <v>13</v>
      </c>
      <c r="E636" s="9">
        <v>1692</v>
      </c>
      <c r="F636" s="32">
        <f t="shared" si="9"/>
        <v>130.15384615384616</v>
      </c>
    </row>
    <row r="637" spans="1:6" x14ac:dyDescent="0.2">
      <c r="A637" s="9">
        <v>3885</v>
      </c>
      <c r="B637" s="9" t="s">
        <v>960</v>
      </c>
      <c r="C637" s="9">
        <v>17</v>
      </c>
      <c r="D637" s="9">
        <v>13</v>
      </c>
      <c r="E637" s="9">
        <v>1028</v>
      </c>
      <c r="F637" s="32">
        <f t="shared" si="9"/>
        <v>79.07692307692308</v>
      </c>
    </row>
    <row r="638" spans="1:6" x14ac:dyDescent="0.2">
      <c r="A638" s="9">
        <v>1228</v>
      </c>
      <c r="B638" s="9" t="s">
        <v>685</v>
      </c>
      <c r="C638" s="9">
        <v>31</v>
      </c>
      <c r="D638" s="9">
        <v>13</v>
      </c>
      <c r="E638" s="9">
        <v>470</v>
      </c>
      <c r="F638" s="32">
        <f t="shared" si="9"/>
        <v>36.153846153846153</v>
      </c>
    </row>
    <row r="639" spans="1:6" x14ac:dyDescent="0.2">
      <c r="A639" s="9">
        <v>603</v>
      </c>
      <c r="B639" s="9" t="s">
        <v>419</v>
      </c>
      <c r="C639" s="9">
        <v>17</v>
      </c>
      <c r="D639" s="9">
        <v>13</v>
      </c>
      <c r="E639" s="9">
        <v>421</v>
      </c>
      <c r="F639" s="32">
        <f t="shared" si="9"/>
        <v>32.384615384615387</v>
      </c>
    </row>
    <row r="640" spans="1:6" x14ac:dyDescent="0.2">
      <c r="A640" s="9">
        <v>706</v>
      </c>
      <c r="B640" s="9" t="s">
        <v>467</v>
      </c>
      <c r="C640" s="9">
        <v>23</v>
      </c>
      <c r="D640" s="9">
        <v>13</v>
      </c>
      <c r="E640" s="9">
        <v>13</v>
      </c>
      <c r="F640" s="32">
        <f t="shared" si="9"/>
        <v>1</v>
      </c>
    </row>
    <row r="641" spans="1:6" x14ac:dyDescent="0.2">
      <c r="A641" s="9">
        <v>26848</v>
      </c>
      <c r="B641" s="9" t="s">
        <v>1713</v>
      </c>
      <c r="C641" s="9">
        <v>33</v>
      </c>
      <c r="D641" s="9">
        <v>13</v>
      </c>
      <c r="E641" s="9">
        <v>13</v>
      </c>
      <c r="F641" s="32">
        <f t="shared" si="9"/>
        <v>1</v>
      </c>
    </row>
    <row r="642" spans="1:6" x14ac:dyDescent="0.2">
      <c r="A642" s="9">
        <v>20860</v>
      </c>
      <c r="B642" s="9" t="s">
        <v>1293</v>
      </c>
      <c r="C642" s="9">
        <v>15</v>
      </c>
      <c r="D642" s="9">
        <v>13</v>
      </c>
      <c r="E642" s="9">
        <v>12</v>
      </c>
      <c r="F642" s="32">
        <f t="shared" ref="F642:F705" si="10">E642/D642</f>
        <v>0.92307692307692313</v>
      </c>
    </row>
    <row r="643" spans="1:6" x14ac:dyDescent="0.2">
      <c r="A643" s="9">
        <v>20862</v>
      </c>
      <c r="B643" s="9" t="s">
        <v>1294</v>
      </c>
      <c r="C643" s="9">
        <v>17</v>
      </c>
      <c r="D643" s="9">
        <v>13</v>
      </c>
      <c r="E643" s="9">
        <v>12</v>
      </c>
      <c r="F643" s="32">
        <f t="shared" si="10"/>
        <v>0.92307692307692313</v>
      </c>
    </row>
    <row r="644" spans="1:6" x14ac:dyDescent="0.2">
      <c r="A644" s="9">
        <v>21272</v>
      </c>
      <c r="B644" s="9" t="s">
        <v>1433</v>
      </c>
      <c r="C644" s="9">
        <v>36</v>
      </c>
      <c r="D644" s="9">
        <v>13</v>
      </c>
      <c r="E644" s="9">
        <v>10</v>
      </c>
      <c r="F644" s="32">
        <f t="shared" si="10"/>
        <v>0.76923076923076927</v>
      </c>
    </row>
    <row r="645" spans="1:6" x14ac:dyDescent="0.2">
      <c r="A645" s="9">
        <v>404</v>
      </c>
      <c r="B645" s="9" t="s">
        <v>305</v>
      </c>
      <c r="C645" s="9">
        <v>20</v>
      </c>
      <c r="D645" s="9">
        <v>13</v>
      </c>
      <c r="E645" s="9">
        <v>9</v>
      </c>
      <c r="F645" s="32">
        <f t="shared" si="10"/>
        <v>0.69230769230769229</v>
      </c>
    </row>
    <row r="646" spans="1:6" x14ac:dyDescent="0.2">
      <c r="A646" s="9">
        <v>2651</v>
      </c>
      <c r="B646" s="9" t="s">
        <v>879</v>
      </c>
      <c r="C646" s="9">
        <v>18</v>
      </c>
      <c r="D646" s="9">
        <v>13</v>
      </c>
      <c r="E646" s="9">
        <v>9</v>
      </c>
      <c r="F646" s="32">
        <f t="shared" si="10"/>
        <v>0.69230769230769229</v>
      </c>
    </row>
    <row r="647" spans="1:6" x14ac:dyDescent="0.2">
      <c r="A647" s="9">
        <v>7579</v>
      </c>
      <c r="B647" s="9" t="s">
        <v>1132</v>
      </c>
      <c r="C647" s="9">
        <v>20</v>
      </c>
      <c r="D647" s="9">
        <v>13</v>
      </c>
      <c r="E647" s="9">
        <v>9</v>
      </c>
      <c r="F647" s="32">
        <f t="shared" si="10"/>
        <v>0.69230769230769229</v>
      </c>
    </row>
    <row r="648" spans="1:6" x14ac:dyDescent="0.2">
      <c r="A648" s="9">
        <v>21067</v>
      </c>
      <c r="B648" s="9" t="s">
        <v>1357</v>
      </c>
      <c r="C648" s="9">
        <v>14</v>
      </c>
      <c r="D648" s="9">
        <v>13</v>
      </c>
      <c r="E648" s="9">
        <v>6</v>
      </c>
      <c r="F648" s="32">
        <f t="shared" si="10"/>
        <v>0.46153846153846156</v>
      </c>
    </row>
    <row r="649" spans="1:6" x14ac:dyDescent="0.2">
      <c r="A649" s="9">
        <v>4159</v>
      </c>
      <c r="B649" s="9" t="s">
        <v>1039</v>
      </c>
      <c r="C649" s="9">
        <v>16</v>
      </c>
      <c r="D649" s="9">
        <v>12</v>
      </c>
      <c r="E649" s="9">
        <v>7063</v>
      </c>
      <c r="F649" s="32">
        <f t="shared" si="10"/>
        <v>588.58333333333337</v>
      </c>
    </row>
    <row r="650" spans="1:6" x14ac:dyDescent="0.2">
      <c r="A650" s="9">
        <v>867</v>
      </c>
      <c r="B650" s="9" t="s">
        <v>527</v>
      </c>
      <c r="C650" s="9">
        <v>18</v>
      </c>
      <c r="D650" s="9">
        <v>12</v>
      </c>
      <c r="E650" s="9">
        <v>5555</v>
      </c>
      <c r="F650" s="32">
        <f t="shared" si="10"/>
        <v>462.91666666666669</v>
      </c>
    </row>
    <row r="651" spans="1:6" x14ac:dyDescent="0.2">
      <c r="A651" s="9">
        <v>1706</v>
      </c>
      <c r="B651" s="9" t="s">
        <v>798</v>
      </c>
      <c r="C651" s="9">
        <v>18</v>
      </c>
      <c r="D651" s="9">
        <v>12</v>
      </c>
      <c r="E651" s="9">
        <v>5258</v>
      </c>
      <c r="F651" s="32">
        <f t="shared" si="10"/>
        <v>438.16666666666669</v>
      </c>
    </row>
    <row r="652" spans="1:6" x14ac:dyDescent="0.2">
      <c r="A652" s="9">
        <v>7576</v>
      </c>
      <c r="B652" s="9" t="s">
        <v>1130</v>
      </c>
      <c r="C652" s="9">
        <v>15</v>
      </c>
      <c r="D652" s="9">
        <v>12</v>
      </c>
      <c r="E652" s="9">
        <v>4135</v>
      </c>
      <c r="F652" s="32">
        <f t="shared" si="10"/>
        <v>344.58333333333331</v>
      </c>
    </row>
    <row r="653" spans="1:6" x14ac:dyDescent="0.2">
      <c r="A653" s="9">
        <v>7805</v>
      </c>
      <c r="B653" s="9" t="s">
        <v>1197</v>
      </c>
      <c r="C653" s="9">
        <v>26</v>
      </c>
      <c r="D653" s="9">
        <v>12</v>
      </c>
      <c r="E653" s="9">
        <v>1224</v>
      </c>
      <c r="F653" s="32">
        <f t="shared" si="10"/>
        <v>102</v>
      </c>
    </row>
    <row r="654" spans="1:6" x14ac:dyDescent="0.2">
      <c r="A654" s="9">
        <v>1233</v>
      </c>
      <c r="B654" s="9" t="s">
        <v>689</v>
      </c>
      <c r="C654" s="9">
        <v>13</v>
      </c>
      <c r="D654" s="9">
        <v>12</v>
      </c>
      <c r="E654" s="9">
        <v>785</v>
      </c>
      <c r="F654" s="32">
        <f t="shared" si="10"/>
        <v>65.416666666666671</v>
      </c>
    </row>
    <row r="655" spans="1:6" x14ac:dyDescent="0.2">
      <c r="A655" s="9">
        <v>1490</v>
      </c>
      <c r="B655" s="9" t="s">
        <v>755</v>
      </c>
      <c r="C655" s="9">
        <v>15</v>
      </c>
      <c r="D655" s="9">
        <v>12</v>
      </c>
      <c r="E655" s="9">
        <v>322</v>
      </c>
      <c r="F655" s="32">
        <f t="shared" si="10"/>
        <v>26.833333333333332</v>
      </c>
    </row>
    <row r="656" spans="1:6" x14ac:dyDescent="0.2">
      <c r="A656" s="9">
        <v>7707</v>
      </c>
      <c r="B656" s="9" t="s">
        <v>1175</v>
      </c>
      <c r="C656" s="9">
        <v>12</v>
      </c>
      <c r="D656" s="9">
        <v>12</v>
      </c>
      <c r="E656" s="9">
        <v>311</v>
      </c>
      <c r="F656" s="32">
        <f t="shared" si="10"/>
        <v>25.916666666666668</v>
      </c>
    </row>
    <row r="657" spans="1:6" x14ac:dyDescent="0.2">
      <c r="A657" s="9">
        <v>647</v>
      </c>
      <c r="B657" s="9" t="s">
        <v>435</v>
      </c>
      <c r="C657" s="9">
        <v>16</v>
      </c>
      <c r="D657" s="9">
        <v>12</v>
      </c>
      <c r="E657" s="9">
        <v>218</v>
      </c>
      <c r="F657" s="32">
        <f t="shared" si="10"/>
        <v>18.166666666666668</v>
      </c>
    </row>
    <row r="658" spans="1:6" x14ac:dyDescent="0.2">
      <c r="A658" s="9">
        <v>165</v>
      </c>
      <c r="B658" s="9" t="s">
        <v>160</v>
      </c>
      <c r="C658" s="9">
        <v>16</v>
      </c>
      <c r="D658" s="9">
        <v>12</v>
      </c>
      <c r="E658" s="9">
        <v>147</v>
      </c>
      <c r="F658" s="32">
        <f t="shared" si="10"/>
        <v>12.25</v>
      </c>
    </row>
    <row r="659" spans="1:6" x14ac:dyDescent="0.2">
      <c r="A659" s="9">
        <v>1288</v>
      </c>
      <c r="B659" s="9" t="s">
        <v>700</v>
      </c>
      <c r="C659" s="9">
        <v>28</v>
      </c>
      <c r="D659" s="9">
        <v>12</v>
      </c>
      <c r="E659" s="9">
        <v>12</v>
      </c>
      <c r="F659" s="32">
        <f t="shared" si="10"/>
        <v>1</v>
      </c>
    </row>
    <row r="660" spans="1:6" x14ac:dyDescent="0.2">
      <c r="A660" s="9">
        <v>3294</v>
      </c>
      <c r="B660" s="9" t="s">
        <v>900</v>
      </c>
      <c r="C660" s="9">
        <v>19</v>
      </c>
      <c r="D660" s="9">
        <v>12</v>
      </c>
      <c r="E660" s="9">
        <v>12</v>
      </c>
      <c r="F660" s="32">
        <f t="shared" si="10"/>
        <v>1</v>
      </c>
    </row>
    <row r="661" spans="1:6" x14ac:dyDescent="0.2">
      <c r="A661" s="9">
        <v>1209</v>
      </c>
      <c r="B661" s="9" t="s">
        <v>676</v>
      </c>
      <c r="C661" s="9">
        <v>14</v>
      </c>
      <c r="D661" s="9">
        <v>12</v>
      </c>
      <c r="E661" s="9">
        <v>11</v>
      </c>
      <c r="F661" s="32">
        <f t="shared" si="10"/>
        <v>0.91666666666666663</v>
      </c>
    </row>
    <row r="662" spans="1:6" x14ac:dyDescent="0.2">
      <c r="A662" s="9">
        <v>250</v>
      </c>
      <c r="B662" s="9" t="s">
        <v>208</v>
      </c>
      <c r="C662" s="9">
        <v>21</v>
      </c>
      <c r="D662" s="9">
        <v>12</v>
      </c>
      <c r="E662" s="9">
        <v>10</v>
      </c>
      <c r="F662" s="32">
        <f t="shared" si="10"/>
        <v>0.83333333333333337</v>
      </c>
    </row>
    <row r="663" spans="1:6" x14ac:dyDescent="0.2">
      <c r="A663" s="9">
        <v>21052</v>
      </c>
      <c r="B663" s="9" t="s">
        <v>1350</v>
      </c>
      <c r="C663" s="9">
        <v>13</v>
      </c>
      <c r="D663" s="9">
        <v>12</v>
      </c>
      <c r="E663" s="9">
        <v>10</v>
      </c>
      <c r="F663" s="32">
        <f t="shared" si="10"/>
        <v>0.83333333333333337</v>
      </c>
    </row>
    <row r="664" spans="1:6" x14ac:dyDescent="0.2">
      <c r="A664" s="9">
        <v>285</v>
      </c>
      <c r="B664" s="9" t="s">
        <v>230</v>
      </c>
      <c r="C664" s="9">
        <v>18</v>
      </c>
      <c r="D664" s="9">
        <v>12</v>
      </c>
      <c r="E664" s="9">
        <v>9</v>
      </c>
      <c r="F664" s="32">
        <f t="shared" si="10"/>
        <v>0.75</v>
      </c>
    </row>
    <row r="665" spans="1:6" x14ac:dyDescent="0.2">
      <c r="A665" s="9">
        <v>4131</v>
      </c>
      <c r="B665" s="9" t="s">
        <v>1026</v>
      </c>
      <c r="C665" s="9">
        <v>19</v>
      </c>
      <c r="D665" s="9">
        <v>12</v>
      </c>
      <c r="E665" s="9">
        <v>9</v>
      </c>
      <c r="F665" s="32">
        <f t="shared" si="10"/>
        <v>0.75</v>
      </c>
    </row>
    <row r="666" spans="1:6" x14ac:dyDescent="0.2">
      <c r="A666" s="9">
        <v>7586</v>
      </c>
      <c r="B666" s="9" t="s">
        <v>1135</v>
      </c>
      <c r="C666" s="9">
        <v>27</v>
      </c>
      <c r="D666" s="9">
        <v>12</v>
      </c>
      <c r="E666" s="9">
        <v>9</v>
      </c>
      <c r="F666" s="32">
        <f t="shared" si="10"/>
        <v>0.75</v>
      </c>
    </row>
    <row r="667" spans="1:6" x14ac:dyDescent="0.2">
      <c r="A667" s="9">
        <v>128</v>
      </c>
      <c r="B667" s="9" t="s">
        <v>137</v>
      </c>
      <c r="C667" s="9">
        <v>14</v>
      </c>
      <c r="D667" s="9">
        <v>12</v>
      </c>
      <c r="E667" s="9">
        <v>8</v>
      </c>
      <c r="F667" s="32">
        <f t="shared" si="10"/>
        <v>0.66666666666666663</v>
      </c>
    </row>
    <row r="668" spans="1:6" x14ac:dyDescent="0.2">
      <c r="A668" s="9">
        <v>3764</v>
      </c>
      <c r="B668" s="9" t="s">
        <v>937</v>
      </c>
      <c r="C668" s="9">
        <v>26</v>
      </c>
      <c r="D668" s="9">
        <v>11</v>
      </c>
      <c r="E668" s="9">
        <v>2747</v>
      </c>
      <c r="F668" s="32">
        <f t="shared" si="10"/>
        <v>249.72727272727272</v>
      </c>
    </row>
    <row r="669" spans="1:6" x14ac:dyDescent="0.2">
      <c r="A669" s="9">
        <v>1210</v>
      </c>
      <c r="B669" s="9" t="s">
        <v>677</v>
      </c>
      <c r="C669" s="9">
        <v>30</v>
      </c>
      <c r="D669" s="9">
        <v>11</v>
      </c>
      <c r="E669" s="9">
        <v>1755</v>
      </c>
      <c r="F669" s="32">
        <f t="shared" si="10"/>
        <v>159.54545454545453</v>
      </c>
    </row>
    <row r="670" spans="1:6" x14ac:dyDescent="0.2">
      <c r="A670" s="9">
        <v>1236</v>
      </c>
      <c r="B670" s="9" t="s">
        <v>691</v>
      </c>
      <c r="C670" s="9">
        <v>15</v>
      </c>
      <c r="D670" s="9">
        <v>11</v>
      </c>
      <c r="E670" s="9">
        <v>467</v>
      </c>
      <c r="F670" s="32">
        <f t="shared" si="10"/>
        <v>42.454545454545453</v>
      </c>
    </row>
    <row r="671" spans="1:6" x14ac:dyDescent="0.2">
      <c r="A671" s="9">
        <v>522</v>
      </c>
      <c r="B671" s="9" t="s">
        <v>374</v>
      </c>
      <c r="C671" s="9">
        <v>14</v>
      </c>
      <c r="D671" s="9">
        <v>11</v>
      </c>
      <c r="E671" s="9">
        <v>11</v>
      </c>
      <c r="F671" s="32">
        <f t="shared" si="10"/>
        <v>1</v>
      </c>
    </row>
    <row r="672" spans="1:6" x14ac:dyDescent="0.2">
      <c r="A672" s="9">
        <v>1176</v>
      </c>
      <c r="B672" s="9" t="s">
        <v>661</v>
      </c>
      <c r="C672" s="9">
        <v>20</v>
      </c>
      <c r="D672" s="9">
        <v>11</v>
      </c>
      <c r="E672" s="9">
        <v>11</v>
      </c>
      <c r="F672" s="32">
        <f t="shared" si="10"/>
        <v>1</v>
      </c>
    </row>
    <row r="673" spans="1:6" x14ac:dyDescent="0.2">
      <c r="A673" s="9">
        <v>5184</v>
      </c>
      <c r="B673" s="9" t="s">
        <v>1064</v>
      </c>
      <c r="C673" s="9">
        <v>18</v>
      </c>
      <c r="D673" s="9">
        <v>11</v>
      </c>
      <c r="E673" s="9">
        <v>11</v>
      </c>
      <c r="F673" s="32">
        <f t="shared" si="10"/>
        <v>1</v>
      </c>
    </row>
    <row r="674" spans="1:6" x14ac:dyDescent="0.2">
      <c r="A674" s="9">
        <v>21203</v>
      </c>
      <c r="B674" s="9" t="s">
        <v>1409</v>
      </c>
      <c r="C674" s="9">
        <v>13</v>
      </c>
      <c r="D674" s="9">
        <v>11</v>
      </c>
      <c r="E674" s="9">
        <v>11</v>
      </c>
      <c r="F674" s="32">
        <f t="shared" si="10"/>
        <v>1</v>
      </c>
    </row>
    <row r="675" spans="1:6" x14ac:dyDescent="0.2">
      <c r="A675" s="9">
        <v>21312</v>
      </c>
      <c r="B675" s="9" t="s">
        <v>1451</v>
      </c>
      <c r="C675" s="9">
        <v>14</v>
      </c>
      <c r="D675" s="9">
        <v>11</v>
      </c>
      <c r="E675" s="9">
        <v>11</v>
      </c>
      <c r="F675" s="32">
        <f t="shared" si="10"/>
        <v>1</v>
      </c>
    </row>
    <row r="676" spans="1:6" x14ac:dyDescent="0.2">
      <c r="A676" s="9">
        <v>21375</v>
      </c>
      <c r="B676" s="9" t="s">
        <v>1467</v>
      </c>
      <c r="C676" s="9">
        <v>14</v>
      </c>
      <c r="D676" s="9">
        <v>11</v>
      </c>
      <c r="E676" s="9">
        <v>11</v>
      </c>
      <c r="F676" s="32">
        <f t="shared" si="10"/>
        <v>1</v>
      </c>
    </row>
    <row r="677" spans="1:6" x14ac:dyDescent="0.2">
      <c r="A677" s="9">
        <v>92573</v>
      </c>
      <c r="B677" s="9" t="s">
        <v>1877</v>
      </c>
      <c r="C677" s="9">
        <v>23</v>
      </c>
      <c r="D677" s="9">
        <v>11</v>
      </c>
      <c r="E677" s="9">
        <v>11</v>
      </c>
      <c r="F677" s="32">
        <f t="shared" si="10"/>
        <v>1</v>
      </c>
    </row>
    <row r="678" spans="1:6" x14ac:dyDescent="0.2">
      <c r="A678" s="9">
        <v>3680</v>
      </c>
      <c r="B678" s="9" t="s">
        <v>927</v>
      </c>
      <c r="C678" s="9">
        <v>14</v>
      </c>
      <c r="D678" s="9">
        <v>11</v>
      </c>
      <c r="E678" s="9">
        <v>10</v>
      </c>
      <c r="F678" s="32">
        <f t="shared" si="10"/>
        <v>0.90909090909090906</v>
      </c>
    </row>
    <row r="679" spans="1:6" x14ac:dyDescent="0.2">
      <c r="A679" s="9">
        <v>485</v>
      </c>
      <c r="B679" s="9" t="s">
        <v>351</v>
      </c>
      <c r="C679" s="9">
        <v>17</v>
      </c>
      <c r="D679" s="9">
        <v>11</v>
      </c>
      <c r="E679" s="9">
        <v>9</v>
      </c>
      <c r="F679" s="32">
        <f t="shared" si="10"/>
        <v>0.81818181818181823</v>
      </c>
    </row>
    <row r="680" spans="1:6" x14ac:dyDescent="0.2">
      <c r="A680" s="9">
        <v>909</v>
      </c>
      <c r="B680" s="9" t="s">
        <v>537</v>
      </c>
      <c r="C680" s="9">
        <v>20</v>
      </c>
      <c r="D680" s="9">
        <v>11</v>
      </c>
      <c r="E680" s="9">
        <v>9</v>
      </c>
      <c r="F680" s="32">
        <f t="shared" si="10"/>
        <v>0.81818181818181823</v>
      </c>
    </row>
    <row r="681" spans="1:6" x14ac:dyDescent="0.2">
      <c r="A681" s="9">
        <v>1038</v>
      </c>
      <c r="B681" s="9" t="s">
        <v>598</v>
      </c>
      <c r="C681" s="9">
        <v>21</v>
      </c>
      <c r="D681" s="9">
        <v>11</v>
      </c>
      <c r="E681" s="9">
        <v>9</v>
      </c>
      <c r="F681" s="32">
        <f t="shared" si="10"/>
        <v>0.81818181818181823</v>
      </c>
    </row>
    <row r="682" spans="1:6" x14ac:dyDescent="0.2">
      <c r="A682" s="9">
        <v>3233</v>
      </c>
      <c r="B682" s="9" t="s">
        <v>895</v>
      </c>
      <c r="C682" s="9">
        <v>14</v>
      </c>
      <c r="D682" s="9">
        <v>11</v>
      </c>
      <c r="E682" s="9">
        <v>9</v>
      </c>
      <c r="F682" s="32">
        <f t="shared" si="10"/>
        <v>0.81818181818181823</v>
      </c>
    </row>
    <row r="683" spans="1:6" x14ac:dyDescent="0.2">
      <c r="A683" s="9">
        <v>21509</v>
      </c>
      <c r="B683" s="9" t="s">
        <v>1516</v>
      </c>
      <c r="C683" s="9">
        <v>20</v>
      </c>
      <c r="D683" s="9">
        <v>11</v>
      </c>
      <c r="E683" s="9">
        <v>9</v>
      </c>
      <c r="F683" s="32">
        <f t="shared" si="10"/>
        <v>0.81818181818181823</v>
      </c>
    </row>
    <row r="684" spans="1:6" x14ac:dyDescent="0.2">
      <c r="A684" s="9">
        <v>21531</v>
      </c>
      <c r="B684" s="9" t="s">
        <v>1524</v>
      </c>
      <c r="C684" s="9">
        <v>20</v>
      </c>
      <c r="D684" s="9">
        <v>11</v>
      </c>
      <c r="E684" s="9">
        <v>9</v>
      </c>
      <c r="F684" s="32">
        <f t="shared" si="10"/>
        <v>0.81818181818181823</v>
      </c>
    </row>
    <row r="685" spans="1:6" x14ac:dyDescent="0.2">
      <c r="A685" s="9">
        <v>4185</v>
      </c>
      <c r="B685" s="9" t="s">
        <v>1041</v>
      </c>
      <c r="C685" s="9">
        <v>14</v>
      </c>
      <c r="D685" s="9">
        <v>11</v>
      </c>
      <c r="E685" s="9">
        <v>8</v>
      </c>
      <c r="F685" s="32">
        <f t="shared" si="10"/>
        <v>0.72727272727272729</v>
      </c>
    </row>
    <row r="686" spans="1:6" x14ac:dyDescent="0.2">
      <c r="A686" s="9">
        <v>10254</v>
      </c>
      <c r="B686" s="9" t="s">
        <v>1251</v>
      </c>
      <c r="C686" s="9">
        <v>12</v>
      </c>
      <c r="D686" s="9">
        <v>11</v>
      </c>
      <c r="E686" s="9">
        <v>8</v>
      </c>
      <c r="F686" s="32">
        <f t="shared" si="10"/>
        <v>0.72727272727272729</v>
      </c>
    </row>
    <row r="687" spans="1:6" x14ac:dyDescent="0.2">
      <c r="A687" s="9">
        <v>3920</v>
      </c>
      <c r="B687" s="9" t="s">
        <v>971</v>
      </c>
      <c r="C687" s="9">
        <v>19</v>
      </c>
      <c r="D687" s="9">
        <v>11</v>
      </c>
      <c r="E687" s="9">
        <v>7</v>
      </c>
      <c r="F687" s="32">
        <f t="shared" si="10"/>
        <v>0.63636363636363635</v>
      </c>
    </row>
    <row r="688" spans="1:6" x14ac:dyDescent="0.2">
      <c r="A688" s="9">
        <v>21542</v>
      </c>
      <c r="B688" s="9" t="s">
        <v>1527</v>
      </c>
      <c r="C688" s="9">
        <v>11</v>
      </c>
      <c r="D688" s="9">
        <v>11</v>
      </c>
      <c r="E688" s="9">
        <v>7</v>
      </c>
      <c r="F688" s="32">
        <f t="shared" si="10"/>
        <v>0.63636363636363635</v>
      </c>
    </row>
    <row r="689" spans="1:6" x14ac:dyDescent="0.2">
      <c r="A689" s="9">
        <v>3055</v>
      </c>
      <c r="B689" s="9" t="s">
        <v>887</v>
      </c>
      <c r="C689" s="9">
        <v>12</v>
      </c>
      <c r="D689" s="9">
        <v>10</v>
      </c>
      <c r="E689" s="9">
        <v>7394</v>
      </c>
      <c r="F689" s="32">
        <f t="shared" si="10"/>
        <v>739.4</v>
      </c>
    </row>
    <row r="690" spans="1:6" x14ac:dyDescent="0.2">
      <c r="A690" s="9">
        <v>161</v>
      </c>
      <c r="B690" s="9" t="s">
        <v>159</v>
      </c>
      <c r="C690" s="9">
        <v>13</v>
      </c>
      <c r="D690" s="9">
        <v>10</v>
      </c>
      <c r="E690" s="9">
        <v>905</v>
      </c>
      <c r="F690" s="32">
        <f t="shared" si="10"/>
        <v>90.5</v>
      </c>
    </row>
    <row r="691" spans="1:6" x14ac:dyDescent="0.2">
      <c r="A691" s="9">
        <v>7595</v>
      </c>
      <c r="B691" s="9" t="s">
        <v>1140</v>
      </c>
      <c r="C691" s="9">
        <v>14</v>
      </c>
      <c r="D691" s="9">
        <v>10</v>
      </c>
      <c r="E691" s="9">
        <v>197</v>
      </c>
      <c r="F691" s="32">
        <f t="shared" si="10"/>
        <v>19.7</v>
      </c>
    </row>
    <row r="692" spans="1:6" x14ac:dyDescent="0.2">
      <c r="A692" s="9">
        <v>1239</v>
      </c>
      <c r="B692" s="9" t="s">
        <v>692</v>
      </c>
      <c r="C692" s="9">
        <v>26</v>
      </c>
      <c r="D692" s="9">
        <v>10</v>
      </c>
      <c r="E692" s="9">
        <v>123</v>
      </c>
      <c r="F692" s="32">
        <f t="shared" si="10"/>
        <v>12.3</v>
      </c>
    </row>
    <row r="693" spans="1:6" x14ac:dyDescent="0.2">
      <c r="A693" s="9">
        <v>220</v>
      </c>
      <c r="B693" s="9" t="s">
        <v>196</v>
      </c>
      <c r="C693" s="9">
        <v>18</v>
      </c>
      <c r="D693" s="9">
        <v>10</v>
      </c>
      <c r="E693" s="9">
        <v>10</v>
      </c>
      <c r="F693" s="32">
        <f t="shared" si="10"/>
        <v>1</v>
      </c>
    </row>
    <row r="694" spans="1:6" x14ac:dyDescent="0.2">
      <c r="A694" s="9">
        <v>363</v>
      </c>
      <c r="B694" s="9" t="s">
        <v>285</v>
      </c>
      <c r="C694" s="9">
        <v>25</v>
      </c>
      <c r="D694" s="9">
        <v>10</v>
      </c>
      <c r="E694" s="9">
        <v>10</v>
      </c>
      <c r="F694" s="32">
        <f t="shared" si="10"/>
        <v>1</v>
      </c>
    </row>
    <row r="695" spans="1:6" x14ac:dyDescent="0.2">
      <c r="A695" s="9">
        <v>582</v>
      </c>
      <c r="B695" s="9" t="s">
        <v>410</v>
      </c>
      <c r="C695" s="9">
        <v>16</v>
      </c>
      <c r="D695" s="9">
        <v>10</v>
      </c>
      <c r="E695" s="9">
        <v>10</v>
      </c>
      <c r="F695" s="32">
        <f t="shared" si="10"/>
        <v>1</v>
      </c>
    </row>
    <row r="696" spans="1:6" x14ac:dyDescent="0.2">
      <c r="A696" s="9">
        <v>21216</v>
      </c>
      <c r="B696" s="9" t="s">
        <v>1414</v>
      </c>
      <c r="C696" s="9">
        <v>21</v>
      </c>
      <c r="D696" s="9">
        <v>10</v>
      </c>
      <c r="E696" s="9">
        <v>10</v>
      </c>
      <c r="F696" s="32">
        <f t="shared" si="10"/>
        <v>1</v>
      </c>
    </row>
    <row r="697" spans="1:6" x14ac:dyDescent="0.2">
      <c r="A697" s="9">
        <v>21334</v>
      </c>
      <c r="B697" s="9" t="s">
        <v>1455</v>
      </c>
      <c r="C697" s="9">
        <v>14</v>
      </c>
      <c r="D697" s="9">
        <v>10</v>
      </c>
      <c r="E697" s="9">
        <v>10</v>
      </c>
      <c r="F697" s="32">
        <f t="shared" si="10"/>
        <v>1</v>
      </c>
    </row>
    <row r="698" spans="1:6" x14ac:dyDescent="0.2">
      <c r="A698" s="9">
        <v>21528</v>
      </c>
      <c r="B698" s="9" t="s">
        <v>1522</v>
      </c>
      <c r="C698" s="9">
        <v>15</v>
      </c>
      <c r="D698" s="9">
        <v>10</v>
      </c>
      <c r="E698" s="9">
        <v>10</v>
      </c>
      <c r="F698" s="32">
        <f t="shared" si="10"/>
        <v>1</v>
      </c>
    </row>
    <row r="699" spans="1:6" x14ac:dyDescent="0.2">
      <c r="A699" s="9">
        <v>21966</v>
      </c>
      <c r="B699" s="9" t="s">
        <v>1661</v>
      </c>
      <c r="C699" s="9">
        <v>15</v>
      </c>
      <c r="D699" s="9">
        <v>10</v>
      </c>
      <c r="E699" s="9">
        <v>10</v>
      </c>
      <c r="F699" s="32">
        <f t="shared" si="10"/>
        <v>1</v>
      </c>
    </row>
    <row r="700" spans="1:6" x14ac:dyDescent="0.2">
      <c r="A700" s="9">
        <v>260</v>
      </c>
      <c r="B700" s="9" t="s">
        <v>216</v>
      </c>
      <c r="C700" s="9">
        <v>18</v>
      </c>
      <c r="D700" s="9">
        <v>10</v>
      </c>
      <c r="E700" s="9">
        <v>9</v>
      </c>
      <c r="F700" s="32">
        <f t="shared" si="10"/>
        <v>0.9</v>
      </c>
    </row>
    <row r="701" spans="1:6" x14ac:dyDescent="0.2">
      <c r="A701" s="9">
        <v>511</v>
      </c>
      <c r="B701" s="9" t="s">
        <v>366</v>
      </c>
      <c r="C701" s="9">
        <v>36</v>
      </c>
      <c r="D701" s="9">
        <v>10</v>
      </c>
      <c r="E701" s="9">
        <v>9</v>
      </c>
      <c r="F701" s="32">
        <f t="shared" si="10"/>
        <v>0.9</v>
      </c>
    </row>
    <row r="702" spans="1:6" x14ac:dyDescent="0.2">
      <c r="A702" s="9">
        <v>532</v>
      </c>
      <c r="B702" s="9" t="s">
        <v>379</v>
      </c>
      <c r="C702" s="9">
        <v>18</v>
      </c>
      <c r="D702" s="9">
        <v>10</v>
      </c>
      <c r="E702" s="9">
        <v>9</v>
      </c>
      <c r="F702" s="32">
        <f t="shared" si="10"/>
        <v>0.9</v>
      </c>
    </row>
    <row r="703" spans="1:6" x14ac:dyDescent="0.2">
      <c r="A703" s="9">
        <v>3906</v>
      </c>
      <c r="B703" s="9" t="s">
        <v>964</v>
      </c>
      <c r="C703" s="9">
        <v>13</v>
      </c>
      <c r="D703" s="9">
        <v>10</v>
      </c>
      <c r="E703" s="9">
        <v>9</v>
      </c>
      <c r="F703" s="32">
        <f t="shared" si="10"/>
        <v>0.9</v>
      </c>
    </row>
    <row r="704" spans="1:6" x14ac:dyDescent="0.2">
      <c r="A704" s="9">
        <v>7545</v>
      </c>
      <c r="B704" s="9" t="s">
        <v>1113</v>
      </c>
      <c r="C704" s="9">
        <v>18</v>
      </c>
      <c r="D704" s="9">
        <v>10</v>
      </c>
      <c r="E704" s="9">
        <v>9</v>
      </c>
      <c r="F704" s="32">
        <f t="shared" si="10"/>
        <v>0.9</v>
      </c>
    </row>
    <row r="705" spans="1:6" x14ac:dyDescent="0.2">
      <c r="A705" s="9">
        <v>329</v>
      </c>
      <c r="B705" s="9" t="s">
        <v>259</v>
      </c>
      <c r="C705" s="9">
        <v>10</v>
      </c>
      <c r="D705" s="9">
        <v>10</v>
      </c>
      <c r="E705" s="9">
        <v>8</v>
      </c>
      <c r="F705" s="32">
        <f t="shared" si="10"/>
        <v>0.8</v>
      </c>
    </row>
    <row r="706" spans="1:6" x14ac:dyDescent="0.2">
      <c r="A706" s="9">
        <v>1993</v>
      </c>
      <c r="B706" s="9" t="s">
        <v>837</v>
      </c>
      <c r="C706" s="9">
        <v>13</v>
      </c>
      <c r="D706" s="9">
        <v>10</v>
      </c>
      <c r="E706" s="9">
        <v>8</v>
      </c>
      <c r="F706" s="32">
        <f t="shared" ref="F706:F769" si="11">E706/D706</f>
        <v>0.8</v>
      </c>
    </row>
    <row r="707" spans="1:6" x14ac:dyDescent="0.2">
      <c r="A707" s="9">
        <v>3971</v>
      </c>
      <c r="B707" s="9" t="s">
        <v>996</v>
      </c>
      <c r="C707" s="9">
        <v>13</v>
      </c>
      <c r="D707" s="9">
        <v>10</v>
      </c>
      <c r="E707" s="9">
        <v>8</v>
      </c>
      <c r="F707" s="32">
        <f t="shared" si="11"/>
        <v>0.8</v>
      </c>
    </row>
    <row r="708" spans="1:6" x14ac:dyDescent="0.2">
      <c r="A708" s="9">
        <v>21655</v>
      </c>
      <c r="B708" s="9" t="s">
        <v>1567</v>
      </c>
      <c r="C708" s="9">
        <v>12</v>
      </c>
      <c r="D708" s="9">
        <v>10</v>
      </c>
      <c r="E708" s="9">
        <v>8</v>
      </c>
      <c r="F708" s="32">
        <f t="shared" si="11"/>
        <v>0.8</v>
      </c>
    </row>
    <row r="709" spans="1:6" x14ac:dyDescent="0.2">
      <c r="A709" s="9">
        <v>1103</v>
      </c>
      <c r="B709" s="9" t="s">
        <v>633</v>
      </c>
      <c r="C709" s="9">
        <v>14</v>
      </c>
      <c r="D709" s="9">
        <v>10</v>
      </c>
      <c r="E709" s="9">
        <v>7</v>
      </c>
      <c r="F709" s="32">
        <f t="shared" si="11"/>
        <v>0.7</v>
      </c>
    </row>
    <row r="710" spans="1:6" x14ac:dyDescent="0.2">
      <c r="A710" s="9">
        <v>21302</v>
      </c>
      <c r="B710" s="9" t="s">
        <v>1446</v>
      </c>
      <c r="C710" s="9">
        <v>15</v>
      </c>
      <c r="D710" s="9">
        <v>9</v>
      </c>
      <c r="E710" s="9">
        <v>3523</v>
      </c>
      <c r="F710" s="32">
        <f t="shared" si="11"/>
        <v>391.44444444444446</v>
      </c>
    </row>
    <row r="711" spans="1:6" x14ac:dyDescent="0.2">
      <c r="A711" s="9">
        <v>4257</v>
      </c>
      <c r="B711" s="9" t="s">
        <v>1054</v>
      </c>
      <c r="C711" s="9">
        <v>22</v>
      </c>
      <c r="D711" s="9">
        <v>9</v>
      </c>
      <c r="E711" s="9">
        <v>2296</v>
      </c>
      <c r="F711" s="32">
        <f t="shared" si="11"/>
        <v>255.11111111111111</v>
      </c>
    </row>
    <row r="712" spans="1:6" x14ac:dyDescent="0.2">
      <c r="A712" s="9">
        <v>513</v>
      </c>
      <c r="B712" s="9" t="s">
        <v>368</v>
      </c>
      <c r="C712" s="9">
        <v>10</v>
      </c>
      <c r="D712" s="9">
        <v>9</v>
      </c>
      <c r="E712" s="9">
        <v>1479</v>
      </c>
      <c r="F712" s="32">
        <f t="shared" si="11"/>
        <v>164.33333333333334</v>
      </c>
    </row>
    <row r="713" spans="1:6" x14ac:dyDescent="0.2">
      <c r="A713" s="9">
        <v>7584</v>
      </c>
      <c r="B713" s="9" t="s">
        <v>1134</v>
      </c>
      <c r="C713" s="9">
        <v>11</v>
      </c>
      <c r="D713" s="9">
        <v>9</v>
      </c>
      <c r="E713" s="9">
        <v>864</v>
      </c>
      <c r="F713" s="32">
        <f t="shared" si="11"/>
        <v>96</v>
      </c>
    </row>
    <row r="714" spans="1:6" x14ac:dyDescent="0.2">
      <c r="A714" s="9">
        <v>527</v>
      </c>
      <c r="B714" s="9" t="s">
        <v>377</v>
      </c>
      <c r="C714" s="9">
        <v>10</v>
      </c>
      <c r="D714" s="9">
        <v>9</v>
      </c>
      <c r="E714" s="9">
        <v>848</v>
      </c>
      <c r="F714" s="32">
        <f t="shared" si="11"/>
        <v>94.222222222222229</v>
      </c>
    </row>
    <row r="715" spans="1:6" x14ac:dyDescent="0.2">
      <c r="A715" s="9">
        <v>3933</v>
      </c>
      <c r="B715" s="9" t="s">
        <v>984</v>
      </c>
      <c r="C715" s="9">
        <v>9</v>
      </c>
      <c r="D715" s="9">
        <v>9</v>
      </c>
      <c r="E715" s="9">
        <v>688</v>
      </c>
      <c r="F715" s="32">
        <f t="shared" si="11"/>
        <v>76.444444444444443</v>
      </c>
    </row>
    <row r="716" spans="1:6" x14ac:dyDescent="0.2">
      <c r="A716" s="9">
        <v>1376</v>
      </c>
      <c r="B716" s="9" t="s">
        <v>723</v>
      </c>
      <c r="C716" s="9">
        <v>12</v>
      </c>
      <c r="D716" s="9">
        <v>9</v>
      </c>
      <c r="E716" s="9">
        <v>456</v>
      </c>
      <c r="F716" s="32">
        <f t="shared" si="11"/>
        <v>50.666666666666664</v>
      </c>
    </row>
    <row r="717" spans="1:6" x14ac:dyDescent="0.2">
      <c r="A717" s="9">
        <v>1892</v>
      </c>
      <c r="B717" s="9" t="s">
        <v>823</v>
      </c>
      <c r="C717" s="9">
        <v>9</v>
      </c>
      <c r="D717" s="9">
        <v>9</v>
      </c>
      <c r="E717" s="9">
        <v>269</v>
      </c>
      <c r="F717" s="32">
        <f t="shared" si="11"/>
        <v>29.888888888888889</v>
      </c>
    </row>
    <row r="718" spans="1:6" x14ac:dyDescent="0.2">
      <c r="A718" s="9">
        <v>687</v>
      </c>
      <c r="B718" s="9" t="s">
        <v>457</v>
      </c>
      <c r="C718" s="9">
        <v>18</v>
      </c>
      <c r="D718" s="9">
        <v>9</v>
      </c>
      <c r="E718" s="9">
        <v>9</v>
      </c>
      <c r="F718" s="32">
        <f t="shared" si="11"/>
        <v>1</v>
      </c>
    </row>
    <row r="719" spans="1:6" x14ac:dyDescent="0.2">
      <c r="A719" s="9">
        <v>688</v>
      </c>
      <c r="B719" s="9" t="s">
        <v>458</v>
      </c>
      <c r="C719" s="9">
        <v>13</v>
      </c>
      <c r="D719" s="9">
        <v>9</v>
      </c>
      <c r="E719" s="9">
        <v>9</v>
      </c>
      <c r="F719" s="32">
        <f t="shared" si="11"/>
        <v>1</v>
      </c>
    </row>
    <row r="720" spans="1:6" x14ac:dyDescent="0.2">
      <c r="A720" s="9">
        <v>943</v>
      </c>
      <c r="B720" s="9" t="s">
        <v>550</v>
      </c>
      <c r="C720" s="9">
        <v>11</v>
      </c>
      <c r="D720" s="9">
        <v>9</v>
      </c>
      <c r="E720" s="9">
        <v>9</v>
      </c>
      <c r="F720" s="32">
        <f t="shared" si="11"/>
        <v>1</v>
      </c>
    </row>
    <row r="721" spans="1:6" x14ac:dyDescent="0.2">
      <c r="A721" s="9">
        <v>1135</v>
      </c>
      <c r="B721" s="9" t="s">
        <v>649</v>
      </c>
      <c r="C721" s="9">
        <v>13</v>
      </c>
      <c r="D721" s="9">
        <v>9</v>
      </c>
      <c r="E721" s="9">
        <v>9</v>
      </c>
      <c r="F721" s="32">
        <f t="shared" si="11"/>
        <v>1</v>
      </c>
    </row>
    <row r="722" spans="1:6" x14ac:dyDescent="0.2">
      <c r="A722" s="9">
        <v>1463</v>
      </c>
      <c r="B722" s="9" t="s">
        <v>745</v>
      </c>
      <c r="C722" s="9">
        <v>17</v>
      </c>
      <c r="D722" s="9">
        <v>9</v>
      </c>
      <c r="E722" s="9">
        <v>9</v>
      </c>
      <c r="F722" s="32">
        <f t="shared" si="11"/>
        <v>1</v>
      </c>
    </row>
    <row r="723" spans="1:6" x14ac:dyDescent="0.2">
      <c r="A723" s="9">
        <v>3666</v>
      </c>
      <c r="B723" s="9" t="s">
        <v>923</v>
      </c>
      <c r="C723" s="9">
        <v>16</v>
      </c>
      <c r="D723" s="9">
        <v>9</v>
      </c>
      <c r="E723" s="9">
        <v>9</v>
      </c>
      <c r="F723" s="32">
        <f t="shared" si="11"/>
        <v>1</v>
      </c>
    </row>
    <row r="724" spans="1:6" x14ac:dyDescent="0.2">
      <c r="A724" s="9">
        <v>20743</v>
      </c>
      <c r="B724" s="9" t="s">
        <v>1269</v>
      </c>
      <c r="C724" s="9">
        <v>18</v>
      </c>
      <c r="D724" s="9">
        <v>9</v>
      </c>
      <c r="E724" s="9">
        <v>9</v>
      </c>
      <c r="F724" s="32">
        <f t="shared" si="11"/>
        <v>1</v>
      </c>
    </row>
    <row r="725" spans="1:6" x14ac:dyDescent="0.2">
      <c r="A725" s="9">
        <v>20958</v>
      </c>
      <c r="B725" s="9" t="s">
        <v>1320</v>
      </c>
      <c r="C725" s="9">
        <v>10</v>
      </c>
      <c r="D725" s="9">
        <v>9</v>
      </c>
      <c r="E725" s="9">
        <v>9</v>
      </c>
      <c r="F725" s="32">
        <f t="shared" si="11"/>
        <v>1</v>
      </c>
    </row>
    <row r="726" spans="1:6" x14ac:dyDescent="0.2">
      <c r="A726" s="9">
        <v>20976</v>
      </c>
      <c r="B726" s="9" t="s">
        <v>1329</v>
      </c>
      <c r="C726" s="9">
        <v>10</v>
      </c>
      <c r="D726" s="9">
        <v>9</v>
      </c>
      <c r="E726" s="9">
        <v>9</v>
      </c>
      <c r="F726" s="32">
        <f t="shared" si="11"/>
        <v>1</v>
      </c>
    </row>
    <row r="727" spans="1:6" x14ac:dyDescent="0.2">
      <c r="A727" s="9">
        <v>21227</v>
      </c>
      <c r="B727" s="9" t="s">
        <v>1415</v>
      </c>
      <c r="C727" s="9">
        <v>13</v>
      </c>
      <c r="D727" s="9">
        <v>9</v>
      </c>
      <c r="E727" s="9">
        <v>9</v>
      </c>
      <c r="F727" s="32">
        <f t="shared" si="11"/>
        <v>1</v>
      </c>
    </row>
    <row r="728" spans="1:6" x14ac:dyDescent="0.2">
      <c r="A728" s="9">
        <v>21251</v>
      </c>
      <c r="B728" s="9" t="s">
        <v>1424</v>
      </c>
      <c r="C728" s="9">
        <v>13</v>
      </c>
      <c r="D728" s="9">
        <v>9</v>
      </c>
      <c r="E728" s="9">
        <v>9</v>
      </c>
      <c r="F728" s="32">
        <f t="shared" si="11"/>
        <v>1</v>
      </c>
    </row>
    <row r="729" spans="1:6" x14ac:dyDescent="0.2">
      <c r="A729" s="9">
        <v>21594</v>
      </c>
      <c r="B729" s="9" t="s">
        <v>1547</v>
      </c>
      <c r="C729" s="9">
        <v>9</v>
      </c>
      <c r="D729" s="9">
        <v>9</v>
      </c>
      <c r="E729" s="9">
        <v>9</v>
      </c>
      <c r="F729" s="32">
        <f t="shared" si="11"/>
        <v>1</v>
      </c>
    </row>
    <row r="730" spans="1:6" x14ac:dyDescent="0.2">
      <c r="A730" s="9">
        <v>21687</v>
      </c>
      <c r="B730" s="9" t="s">
        <v>1578</v>
      </c>
      <c r="C730" s="9">
        <v>9</v>
      </c>
      <c r="D730" s="9">
        <v>9</v>
      </c>
      <c r="E730" s="9">
        <v>9</v>
      </c>
      <c r="F730" s="32">
        <f t="shared" si="11"/>
        <v>1</v>
      </c>
    </row>
    <row r="731" spans="1:6" x14ac:dyDescent="0.2">
      <c r="A731" s="9">
        <v>35714</v>
      </c>
      <c r="B731" s="9" t="s">
        <v>1750</v>
      </c>
      <c r="C731" s="9">
        <v>9</v>
      </c>
      <c r="D731" s="9">
        <v>9</v>
      </c>
      <c r="E731" s="9">
        <v>9</v>
      </c>
      <c r="F731" s="32">
        <f t="shared" si="11"/>
        <v>1</v>
      </c>
    </row>
    <row r="732" spans="1:6" x14ac:dyDescent="0.2">
      <c r="A732" s="9">
        <v>486</v>
      </c>
      <c r="B732" s="9" t="s">
        <v>352</v>
      </c>
      <c r="C732" s="9">
        <v>15</v>
      </c>
      <c r="D732" s="9">
        <v>9</v>
      </c>
      <c r="E732" s="9">
        <v>8</v>
      </c>
      <c r="F732" s="32">
        <f t="shared" si="11"/>
        <v>0.88888888888888884</v>
      </c>
    </row>
    <row r="733" spans="1:6" x14ac:dyDescent="0.2">
      <c r="A733" s="9">
        <v>895</v>
      </c>
      <c r="B733" s="9" t="s">
        <v>534</v>
      </c>
      <c r="C733" s="9">
        <v>9</v>
      </c>
      <c r="D733" s="9">
        <v>9</v>
      </c>
      <c r="E733" s="9">
        <v>8</v>
      </c>
      <c r="F733" s="32">
        <f t="shared" si="11"/>
        <v>0.88888888888888884</v>
      </c>
    </row>
    <row r="734" spans="1:6" x14ac:dyDescent="0.2">
      <c r="A734" s="9">
        <v>1501</v>
      </c>
      <c r="B734" s="9" t="s">
        <v>757</v>
      </c>
      <c r="C734" s="9">
        <v>13</v>
      </c>
      <c r="D734" s="9">
        <v>9</v>
      </c>
      <c r="E734" s="9">
        <v>8</v>
      </c>
      <c r="F734" s="32">
        <f t="shared" si="11"/>
        <v>0.88888888888888884</v>
      </c>
    </row>
    <row r="735" spans="1:6" x14ac:dyDescent="0.2">
      <c r="A735" s="9">
        <v>1593</v>
      </c>
      <c r="B735" s="9" t="s">
        <v>779</v>
      </c>
      <c r="C735" s="9">
        <v>12</v>
      </c>
      <c r="D735" s="9">
        <v>9</v>
      </c>
      <c r="E735" s="9">
        <v>8</v>
      </c>
      <c r="F735" s="32">
        <f t="shared" si="11"/>
        <v>0.88888888888888884</v>
      </c>
    </row>
    <row r="736" spans="1:6" x14ac:dyDescent="0.2">
      <c r="A736" s="9">
        <v>4828</v>
      </c>
      <c r="B736" s="9" t="s">
        <v>1061</v>
      </c>
      <c r="C736" s="9">
        <v>14</v>
      </c>
      <c r="D736" s="9">
        <v>9</v>
      </c>
      <c r="E736" s="9">
        <v>8</v>
      </c>
      <c r="F736" s="32">
        <f t="shared" si="11"/>
        <v>0.88888888888888884</v>
      </c>
    </row>
    <row r="737" spans="1:6" x14ac:dyDescent="0.2">
      <c r="A737" s="9">
        <v>7713</v>
      </c>
      <c r="B737" s="9" t="s">
        <v>1178</v>
      </c>
      <c r="C737" s="9">
        <v>14</v>
      </c>
      <c r="D737" s="9">
        <v>9</v>
      </c>
      <c r="E737" s="9">
        <v>8</v>
      </c>
      <c r="F737" s="32">
        <f t="shared" si="11"/>
        <v>0.88888888888888884</v>
      </c>
    </row>
    <row r="738" spans="1:6" x14ac:dyDescent="0.2">
      <c r="A738" s="9">
        <v>20899</v>
      </c>
      <c r="B738" s="9" t="s">
        <v>1305</v>
      </c>
      <c r="C738" s="9">
        <v>10</v>
      </c>
      <c r="D738" s="9">
        <v>9</v>
      </c>
      <c r="E738" s="9">
        <v>8</v>
      </c>
      <c r="F738" s="32">
        <f t="shared" si="11"/>
        <v>0.88888888888888884</v>
      </c>
    </row>
    <row r="739" spans="1:6" x14ac:dyDescent="0.2">
      <c r="A739" s="9">
        <v>21637</v>
      </c>
      <c r="B739" s="9" t="s">
        <v>1562</v>
      </c>
      <c r="C739" s="9">
        <v>13</v>
      </c>
      <c r="D739" s="9">
        <v>9</v>
      </c>
      <c r="E739" s="9">
        <v>8</v>
      </c>
      <c r="F739" s="32">
        <f t="shared" si="11"/>
        <v>0.88888888888888884</v>
      </c>
    </row>
    <row r="740" spans="1:6" x14ac:dyDescent="0.2">
      <c r="A740" s="9">
        <v>254</v>
      </c>
      <c r="B740" s="9" t="s">
        <v>212</v>
      </c>
      <c r="C740" s="9">
        <v>13</v>
      </c>
      <c r="D740" s="9">
        <v>9</v>
      </c>
      <c r="E740" s="9">
        <v>7</v>
      </c>
      <c r="F740" s="32">
        <f t="shared" si="11"/>
        <v>0.77777777777777779</v>
      </c>
    </row>
    <row r="741" spans="1:6" x14ac:dyDescent="0.2">
      <c r="A741" s="9">
        <v>1043</v>
      </c>
      <c r="B741" s="9" t="s">
        <v>600</v>
      </c>
      <c r="C741" s="9">
        <v>11</v>
      </c>
      <c r="D741" s="9">
        <v>9</v>
      </c>
      <c r="E741" s="9">
        <v>7</v>
      </c>
      <c r="F741" s="32">
        <f t="shared" si="11"/>
        <v>0.77777777777777779</v>
      </c>
    </row>
    <row r="742" spans="1:6" x14ac:dyDescent="0.2">
      <c r="A742" s="9">
        <v>1920</v>
      </c>
      <c r="B742" s="9" t="s">
        <v>831</v>
      </c>
      <c r="C742" s="9">
        <v>14</v>
      </c>
      <c r="D742" s="9">
        <v>9</v>
      </c>
      <c r="E742" s="9">
        <v>7</v>
      </c>
      <c r="F742" s="32">
        <f t="shared" si="11"/>
        <v>0.77777777777777779</v>
      </c>
    </row>
    <row r="743" spans="1:6" x14ac:dyDescent="0.2">
      <c r="A743" s="9">
        <v>3677</v>
      </c>
      <c r="B743" s="9" t="s">
        <v>925</v>
      </c>
      <c r="C743" s="9">
        <v>18</v>
      </c>
      <c r="D743" s="9">
        <v>9</v>
      </c>
      <c r="E743" s="9">
        <v>7</v>
      </c>
      <c r="F743" s="32">
        <f t="shared" si="11"/>
        <v>0.77777777777777779</v>
      </c>
    </row>
    <row r="744" spans="1:6" x14ac:dyDescent="0.2">
      <c r="A744" s="9">
        <v>4080</v>
      </c>
      <c r="B744" s="9" t="s">
        <v>1015</v>
      </c>
      <c r="C744" s="9">
        <v>9</v>
      </c>
      <c r="D744" s="9">
        <v>9</v>
      </c>
      <c r="E744" s="9">
        <v>7</v>
      </c>
      <c r="F744" s="32">
        <f t="shared" si="11"/>
        <v>0.77777777777777779</v>
      </c>
    </row>
    <row r="745" spans="1:6" x14ac:dyDescent="0.2">
      <c r="A745" s="9">
        <v>7694</v>
      </c>
      <c r="B745" s="9" t="s">
        <v>1171</v>
      </c>
      <c r="C745" s="9">
        <v>10</v>
      </c>
      <c r="D745" s="9">
        <v>9</v>
      </c>
      <c r="E745" s="9">
        <v>7</v>
      </c>
      <c r="F745" s="32">
        <f t="shared" si="11"/>
        <v>0.77777777777777779</v>
      </c>
    </row>
    <row r="746" spans="1:6" x14ac:dyDescent="0.2">
      <c r="A746" s="9">
        <v>21058</v>
      </c>
      <c r="B746" s="9" t="s">
        <v>1353</v>
      </c>
      <c r="C746" s="9">
        <v>13</v>
      </c>
      <c r="D746" s="9">
        <v>9</v>
      </c>
      <c r="E746" s="9">
        <v>7</v>
      </c>
      <c r="F746" s="32">
        <f t="shared" si="11"/>
        <v>0.77777777777777779</v>
      </c>
    </row>
    <row r="747" spans="1:6" x14ac:dyDescent="0.2">
      <c r="A747" s="9">
        <v>20809</v>
      </c>
      <c r="B747" s="9" t="s">
        <v>1280</v>
      </c>
      <c r="C747" s="9">
        <v>9</v>
      </c>
      <c r="D747" s="9">
        <v>9</v>
      </c>
      <c r="E747" s="9">
        <v>6</v>
      </c>
      <c r="F747" s="32">
        <f t="shared" si="11"/>
        <v>0.66666666666666663</v>
      </c>
    </row>
    <row r="748" spans="1:6" x14ac:dyDescent="0.2">
      <c r="A748" s="9">
        <v>21066</v>
      </c>
      <c r="B748" s="9" t="s">
        <v>1356</v>
      </c>
      <c r="C748" s="9">
        <v>9</v>
      </c>
      <c r="D748" s="9">
        <v>9</v>
      </c>
      <c r="E748" s="9">
        <v>6</v>
      </c>
      <c r="F748" s="32">
        <f t="shared" si="11"/>
        <v>0.66666666666666663</v>
      </c>
    </row>
    <row r="749" spans="1:6" x14ac:dyDescent="0.2">
      <c r="A749" s="9">
        <v>21719</v>
      </c>
      <c r="B749" s="9" t="s">
        <v>1587</v>
      </c>
      <c r="C749" s="9">
        <v>10</v>
      </c>
      <c r="D749" s="9">
        <v>9</v>
      </c>
      <c r="E749" s="9">
        <v>6</v>
      </c>
      <c r="F749" s="32">
        <f t="shared" si="11"/>
        <v>0.66666666666666663</v>
      </c>
    </row>
    <row r="750" spans="1:6" x14ac:dyDescent="0.2">
      <c r="A750" s="9">
        <v>983</v>
      </c>
      <c r="B750" s="9" t="s">
        <v>576</v>
      </c>
      <c r="C750" s="9">
        <v>9</v>
      </c>
      <c r="D750" s="9">
        <v>9</v>
      </c>
      <c r="E750" s="9">
        <v>5</v>
      </c>
      <c r="F750" s="32">
        <f t="shared" si="11"/>
        <v>0.55555555555555558</v>
      </c>
    </row>
    <row r="751" spans="1:6" x14ac:dyDescent="0.2">
      <c r="A751" s="9">
        <v>21411</v>
      </c>
      <c r="B751" s="9" t="s">
        <v>1479</v>
      </c>
      <c r="C751" s="9">
        <v>13</v>
      </c>
      <c r="D751" s="9">
        <v>9</v>
      </c>
      <c r="E751" s="9">
        <v>5</v>
      </c>
      <c r="F751" s="32">
        <f t="shared" si="11"/>
        <v>0.55555555555555558</v>
      </c>
    </row>
    <row r="752" spans="1:6" x14ac:dyDescent="0.2">
      <c r="A752" s="9">
        <v>934</v>
      </c>
      <c r="B752" s="9" t="s">
        <v>545</v>
      </c>
      <c r="C752" s="9">
        <v>12</v>
      </c>
      <c r="D752" s="9">
        <v>9</v>
      </c>
      <c r="E752" s="9">
        <v>4</v>
      </c>
      <c r="F752" s="32">
        <f t="shared" si="11"/>
        <v>0.44444444444444442</v>
      </c>
    </row>
    <row r="753" spans="1:6" x14ac:dyDescent="0.2">
      <c r="A753" s="9">
        <v>500</v>
      </c>
      <c r="B753" s="9" t="s">
        <v>361</v>
      </c>
      <c r="C753" s="9">
        <v>8</v>
      </c>
      <c r="D753" s="9">
        <v>8</v>
      </c>
      <c r="E753" s="9">
        <v>1006</v>
      </c>
      <c r="F753" s="32">
        <f t="shared" si="11"/>
        <v>125.75</v>
      </c>
    </row>
    <row r="754" spans="1:6" x14ac:dyDescent="0.2">
      <c r="A754" s="9">
        <v>304</v>
      </c>
      <c r="B754" s="9" t="s">
        <v>241</v>
      </c>
      <c r="C754" s="9">
        <v>19</v>
      </c>
      <c r="D754" s="9">
        <v>8</v>
      </c>
      <c r="E754" s="9">
        <v>8</v>
      </c>
      <c r="F754" s="32">
        <f t="shared" si="11"/>
        <v>1</v>
      </c>
    </row>
    <row r="755" spans="1:6" x14ac:dyDescent="0.2">
      <c r="A755" s="9">
        <v>434</v>
      </c>
      <c r="B755" s="9" t="s">
        <v>320</v>
      </c>
      <c r="C755" s="9">
        <v>17</v>
      </c>
      <c r="D755" s="9">
        <v>8</v>
      </c>
      <c r="E755" s="9">
        <v>8</v>
      </c>
      <c r="F755" s="32">
        <f t="shared" si="11"/>
        <v>1</v>
      </c>
    </row>
    <row r="756" spans="1:6" x14ac:dyDescent="0.2">
      <c r="A756" s="9">
        <v>637</v>
      </c>
      <c r="B756" s="9" t="s">
        <v>433</v>
      </c>
      <c r="C756" s="9">
        <v>22</v>
      </c>
      <c r="D756" s="9">
        <v>8</v>
      </c>
      <c r="E756" s="9">
        <v>8</v>
      </c>
      <c r="F756" s="32">
        <f t="shared" si="11"/>
        <v>1</v>
      </c>
    </row>
    <row r="757" spans="1:6" x14ac:dyDescent="0.2">
      <c r="A757" s="9">
        <v>681</v>
      </c>
      <c r="B757" s="9" t="s">
        <v>454</v>
      </c>
      <c r="C757" s="9">
        <v>14</v>
      </c>
      <c r="D757" s="9">
        <v>8</v>
      </c>
      <c r="E757" s="9">
        <v>8</v>
      </c>
      <c r="F757" s="32">
        <f t="shared" si="11"/>
        <v>1</v>
      </c>
    </row>
    <row r="758" spans="1:6" x14ac:dyDescent="0.2">
      <c r="A758" s="9">
        <v>735</v>
      </c>
      <c r="B758" s="9" t="s">
        <v>485</v>
      </c>
      <c r="C758" s="9">
        <v>13</v>
      </c>
      <c r="D758" s="9">
        <v>8</v>
      </c>
      <c r="E758" s="9">
        <v>8</v>
      </c>
      <c r="F758" s="32">
        <f t="shared" si="11"/>
        <v>1</v>
      </c>
    </row>
    <row r="759" spans="1:6" x14ac:dyDescent="0.2">
      <c r="A759" s="9">
        <v>757</v>
      </c>
      <c r="B759" s="9" t="s">
        <v>494</v>
      </c>
      <c r="C759" s="9">
        <v>22</v>
      </c>
      <c r="D759" s="9">
        <v>8</v>
      </c>
      <c r="E759" s="9">
        <v>8</v>
      </c>
      <c r="F759" s="32">
        <f t="shared" si="11"/>
        <v>1</v>
      </c>
    </row>
    <row r="760" spans="1:6" x14ac:dyDescent="0.2">
      <c r="A760" s="9">
        <v>3167</v>
      </c>
      <c r="B760" s="9" t="s">
        <v>889</v>
      </c>
      <c r="C760" s="9">
        <v>14</v>
      </c>
      <c r="D760" s="9">
        <v>8</v>
      </c>
      <c r="E760" s="9">
        <v>8</v>
      </c>
      <c r="F760" s="32">
        <f t="shared" si="11"/>
        <v>1</v>
      </c>
    </row>
    <row r="761" spans="1:6" x14ac:dyDescent="0.2">
      <c r="A761" s="9">
        <v>3860</v>
      </c>
      <c r="B761" s="9" t="s">
        <v>953</v>
      </c>
      <c r="C761" s="9">
        <v>18</v>
      </c>
      <c r="D761" s="9">
        <v>8</v>
      </c>
      <c r="E761" s="9">
        <v>8</v>
      </c>
      <c r="F761" s="32">
        <f t="shared" si="11"/>
        <v>1</v>
      </c>
    </row>
    <row r="762" spans="1:6" x14ac:dyDescent="0.2">
      <c r="A762" s="9">
        <v>4280</v>
      </c>
      <c r="B762" s="9" t="s">
        <v>1055</v>
      </c>
      <c r="C762" s="9">
        <v>11</v>
      </c>
      <c r="D762" s="9">
        <v>8</v>
      </c>
      <c r="E762" s="9">
        <v>8</v>
      </c>
      <c r="F762" s="32">
        <f t="shared" si="11"/>
        <v>1</v>
      </c>
    </row>
    <row r="763" spans="1:6" x14ac:dyDescent="0.2">
      <c r="A763" s="9">
        <v>9312</v>
      </c>
      <c r="B763" s="9" t="s">
        <v>1215</v>
      </c>
      <c r="C763" s="9">
        <v>14</v>
      </c>
      <c r="D763" s="9">
        <v>8</v>
      </c>
      <c r="E763" s="9">
        <v>8</v>
      </c>
      <c r="F763" s="32">
        <f t="shared" si="11"/>
        <v>1</v>
      </c>
    </row>
    <row r="764" spans="1:6" x14ac:dyDescent="0.2">
      <c r="A764" s="9">
        <v>36030</v>
      </c>
      <c r="B764" s="9" t="s">
        <v>1778</v>
      </c>
      <c r="C764" s="9">
        <v>11</v>
      </c>
      <c r="D764" s="9">
        <v>8</v>
      </c>
      <c r="E764" s="9">
        <v>8</v>
      </c>
      <c r="F764" s="32">
        <f t="shared" si="11"/>
        <v>1</v>
      </c>
    </row>
    <row r="765" spans="1:6" x14ac:dyDescent="0.2">
      <c r="A765" s="9">
        <v>87</v>
      </c>
      <c r="B765" s="9" t="s">
        <v>114</v>
      </c>
      <c r="C765" s="9">
        <v>13</v>
      </c>
      <c r="D765" s="9">
        <v>8</v>
      </c>
      <c r="E765" s="9">
        <v>7</v>
      </c>
      <c r="F765" s="32">
        <f t="shared" si="11"/>
        <v>0.875</v>
      </c>
    </row>
    <row r="766" spans="1:6" x14ac:dyDescent="0.2">
      <c r="A766" s="9">
        <v>238</v>
      </c>
      <c r="B766" s="9" t="s">
        <v>204</v>
      </c>
      <c r="C766" s="9">
        <v>9</v>
      </c>
      <c r="D766" s="9">
        <v>8</v>
      </c>
      <c r="E766" s="9">
        <v>7</v>
      </c>
      <c r="F766" s="32">
        <f t="shared" si="11"/>
        <v>0.875</v>
      </c>
    </row>
    <row r="767" spans="1:6" x14ac:dyDescent="0.2">
      <c r="A767" s="9">
        <v>921</v>
      </c>
      <c r="B767" s="9" t="s">
        <v>540</v>
      </c>
      <c r="C767" s="9">
        <v>10</v>
      </c>
      <c r="D767" s="9">
        <v>8</v>
      </c>
      <c r="E767" s="9">
        <v>7</v>
      </c>
      <c r="F767" s="32">
        <f t="shared" si="11"/>
        <v>0.875</v>
      </c>
    </row>
    <row r="768" spans="1:6" x14ac:dyDescent="0.2">
      <c r="A768" s="9">
        <v>21120</v>
      </c>
      <c r="B768" s="9" t="s">
        <v>1376</v>
      </c>
      <c r="C768" s="9">
        <v>14</v>
      </c>
      <c r="D768" s="9">
        <v>8</v>
      </c>
      <c r="E768" s="9">
        <v>7</v>
      </c>
      <c r="F768" s="32">
        <f t="shared" si="11"/>
        <v>0.875</v>
      </c>
    </row>
    <row r="769" spans="1:6" x14ac:dyDescent="0.2">
      <c r="A769" s="9">
        <v>21360</v>
      </c>
      <c r="B769" s="9" t="s">
        <v>1462</v>
      </c>
      <c r="C769" s="9">
        <v>9</v>
      </c>
      <c r="D769" s="9">
        <v>8</v>
      </c>
      <c r="E769" s="9">
        <v>7</v>
      </c>
      <c r="F769" s="32">
        <f t="shared" si="11"/>
        <v>0.875</v>
      </c>
    </row>
    <row r="770" spans="1:6" x14ac:dyDescent="0.2">
      <c r="A770" s="9">
        <v>21860</v>
      </c>
      <c r="B770" s="9" t="s">
        <v>1624</v>
      </c>
      <c r="C770" s="9">
        <v>10</v>
      </c>
      <c r="D770" s="9">
        <v>8</v>
      </c>
      <c r="E770" s="9">
        <v>7</v>
      </c>
      <c r="F770" s="32">
        <f t="shared" ref="F770:F833" si="12">E770/D770</f>
        <v>0.875</v>
      </c>
    </row>
    <row r="771" spans="1:6" x14ac:dyDescent="0.2">
      <c r="A771" s="9">
        <v>19955</v>
      </c>
      <c r="B771" s="9" t="s">
        <v>1259</v>
      </c>
      <c r="C771" s="9">
        <v>14</v>
      </c>
      <c r="D771" s="9">
        <v>8</v>
      </c>
      <c r="E771" s="9">
        <v>6</v>
      </c>
      <c r="F771" s="32">
        <f t="shared" si="12"/>
        <v>0.75</v>
      </c>
    </row>
    <row r="772" spans="1:6" x14ac:dyDescent="0.2">
      <c r="A772" s="9">
        <v>21386</v>
      </c>
      <c r="B772" s="9" t="s">
        <v>1470</v>
      </c>
      <c r="C772" s="9">
        <v>9</v>
      </c>
      <c r="D772" s="9">
        <v>8</v>
      </c>
      <c r="E772" s="9">
        <v>6</v>
      </c>
      <c r="F772" s="32">
        <f t="shared" si="12"/>
        <v>0.75</v>
      </c>
    </row>
    <row r="773" spans="1:6" x14ac:dyDescent="0.2">
      <c r="A773" s="9">
        <v>1206</v>
      </c>
      <c r="B773" s="9" t="s">
        <v>673</v>
      </c>
      <c r="C773" s="9">
        <v>10</v>
      </c>
      <c r="D773" s="9">
        <v>8</v>
      </c>
      <c r="E773" s="9">
        <v>4</v>
      </c>
      <c r="F773" s="32">
        <f t="shared" si="12"/>
        <v>0.5</v>
      </c>
    </row>
    <row r="774" spans="1:6" x14ac:dyDescent="0.2">
      <c r="A774" s="9">
        <v>21541</v>
      </c>
      <c r="B774" s="9" t="s">
        <v>1526</v>
      </c>
      <c r="C774" s="9">
        <v>8</v>
      </c>
      <c r="D774" s="9">
        <v>8</v>
      </c>
      <c r="E774" s="9">
        <v>3</v>
      </c>
      <c r="F774" s="32">
        <f t="shared" si="12"/>
        <v>0.375</v>
      </c>
    </row>
    <row r="775" spans="1:6" x14ac:dyDescent="0.2">
      <c r="A775" s="9">
        <v>992</v>
      </c>
      <c r="B775" s="9" t="s">
        <v>582</v>
      </c>
      <c r="C775" s="9">
        <v>18</v>
      </c>
      <c r="D775" s="9">
        <v>7</v>
      </c>
      <c r="E775" s="9">
        <v>794</v>
      </c>
      <c r="F775" s="32">
        <f t="shared" si="12"/>
        <v>113.42857142857143</v>
      </c>
    </row>
    <row r="776" spans="1:6" x14ac:dyDescent="0.2">
      <c r="A776" s="9">
        <v>271</v>
      </c>
      <c r="B776" s="9" t="s">
        <v>222</v>
      </c>
      <c r="C776" s="9">
        <v>17</v>
      </c>
      <c r="D776" s="9">
        <v>7</v>
      </c>
      <c r="E776" s="9">
        <v>7</v>
      </c>
      <c r="F776" s="32">
        <f t="shared" si="12"/>
        <v>1</v>
      </c>
    </row>
    <row r="777" spans="1:6" x14ac:dyDescent="0.2">
      <c r="A777" s="9">
        <v>444</v>
      </c>
      <c r="B777" s="9" t="s">
        <v>326</v>
      </c>
      <c r="C777" s="9">
        <v>8</v>
      </c>
      <c r="D777" s="9">
        <v>7</v>
      </c>
      <c r="E777" s="9">
        <v>7</v>
      </c>
      <c r="F777" s="32">
        <f t="shared" si="12"/>
        <v>1</v>
      </c>
    </row>
    <row r="778" spans="1:6" x14ac:dyDescent="0.2">
      <c r="A778" s="9">
        <v>628</v>
      </c>
      <c r="B778" s="9" t="s">
        <v>430</v>
      </c>
      <c r="C778" s="9">
        <v>21</v>
      </c>
      <c r="D778" s="9">
        <v>7</v>
      </c>
      <c r="E778" s="9">
        <v>7</v>
      </c>
      <c r="F778" s="32">
        <f t="shared" si="12"/>
        <v>1</v>
      </c>
    </row>
    <row r="779" spans="1:6" x14ac:dyDescent="0.2">
      <c r="A779" s="9">
        <v>1207</v>
      </c>
      <c r="B779" s="9" t="s">
        <v>674</v>
      </c>
      <c r="C779" s="9">
        <v>9</v>
      </c>
      <c r="D779" s="9">
        <v>7</v>
      </c>
      <c r="E779" s="9">
        <v>7</v>
      </c>
      <c r="F779" s="32">
        <f t="shared" si="12"/>
        <v>1</v>
      </c>
    </row>
    <row r="780" spans="1:6" x14ac:dyDescent="0.2">
      <c r="A780" s="9">
        <v>1510</v>
      </c>
      <c r="B780" s="9" t="s">
        <v>759</v>
      </c>
      <c r="C780" s="9">
        <v>11</v>
      </c>
      <c r="D780" s="9">
        <v>7</v>
      </c>
      <c r="E780" s="9">
        <v>7</v>
      </c>
      <c r="F780" s="32">
        <f t="shared" si="12"/>
        <v>1</v>
      </c>
    </row>
    <row r="781" spans="1:6" x14ac:dyDescent="0.2">
      <c r="A781" s="9">
        <v>3566</v>
      </c>
      <c r="B781" s="9" t="s">
        <v>918</v>
      </c>
      <c r="C781" s="9">
        <v>9</v>
      </c>
      <c r="D781" s="9">
        <v>7</v>
      </c>
      <c r="E781" s="9">
        <v>7</v>
      </c>
      <c r="F781" s="32">
        <f t="shared" si="12"/>
        <v>1</v>
      </c>
    </row>
    <row r="782" spans="1:6" x14ac:dyDescent="0.2">
      <c r="A782" s="9">
        <v>3915</v>
      </c>
      <c r="B782" s="9" t="s">
        <v>967</v>
      </c>
      <c r="C782" s="9">
        <v>20</v>
      </c>
      <c r="D782" s="9">
        <v>7</v>
      </c>
      <c r="E782" s="9">
        <v>7</v>
      </c>
      <c r="F782" s="32">
        <f t="shared" si="12"/>
        <v>1</v>
      </c>
    </row>
    <row r="783" spans="1:6" x14ac:dyDescent="0.2">
      <c r="A783" s="9">
        <v>7505</v>
      </c>
      <c r="B783" s="9" t="s">
        <v>1097</v>
      </c>
      <c r="C783" s="9">
        <v>9</v>
      </c>
      <c r="D783" s="9">
        <v>7</v>
      </c>
      <c r="E783" s="9">
        <v>7</v>
      </c>
      <c r="F783" s="32">
        <f t="shared" si="12"/>
        <v>1</v>
      </c>
    </row>
    <row r="784" spans="1:6" x14ac:dyDescent="0.2">
      <c r="A784" s="9">
        <v>21319</v>
      </c>
      <c r="B784" s="9" t="s">
        <v>1453</v>
      </c>
      <c r="C784" s="9">
        <v>9</v>
      </c>
      <c r="D784" s="9">
        <v>7</v>
      </c>
      <c r="E784" s="9">
        <v>7</v>
      </c>
      <c r="F784" s="32">
        <f t="shared" si="12"/>
        <v>1</v>
      </c>
    </row>
    <row r="785" spans="1:6" x14ac:dyDescent="0.2">
      <c r="A785" s="9">
        <v>21555</v>
      </c>
      <c r="B785" s="9" t="s">
        <v>1533</v>
      </c>
      <c r="C785" s="9">
        <v>14</v>
      </c>
      <c r="D785" s="9">
        <v>7</v>
      </c>
      <c r="E785" s="9">
        <v>7</v>
      </c>
      <c r="F785" s="32">
        <f t="shared" si="12"/>
        <v>1</v>
      </c>
    </row>
    <row r="786" spans="1:6" x14ac:dyDescent="0.2">
      <c r="A786" s="9">
        <v>26153</v>
      </c>
      <c r="B786" s="9" t="s">
        <v>1702</v>
      </c>
      <c r="C786" s="9">
        <v>14</v>
      </c>
      <c r="D786" s="9">
        <v>7</v>
      </c>
      <c r="E786" s="9">
        <v>7</v>
      </c>
      <c r="F786" s="32">
        <f t="shared" si="12"/>
        <v>1</v>
      </c>
    </row>
    <row r="787" spans="1:6" x14ac:dyDescent="0.2">
      <c r="A787" s="9">
        <v>35754</v>
      </c>
      <c r="B787" s="9" t="s">
        <v>1761</v>
      </c>
      <c r="C787" s="9">
        <v>7</v>
      </c>
      <c r="D787" s="9">
        <v>7</v>
      </c>
      <c r="E787" s="9">
        <v>7</v>
      </c>
      <c r="F787" s="32">
        <f t="shared" si="12"/>
        <v>1</v>
      </c>
    </row>
    <row r="788" spans="1:6" x14ac:dyDescent="0.2">
      <c r="A788" s="9">
        <v>50390</v>
      </c>
      <c r="B788" s="9" t="s">
        <v>1820</v>
      </c>
      <c r="C788" s="9">
        <v>9</v>
      </c>
      <c r="D788" s="9">
        <v>7</v>
      </c>
      <c r="E788" s="9">
        <v>7</v>
      </c>
      <c r="F788" s="32">
        <f t="shared" si="12"/>
        <v>1</v>
      </c>
    </row>
    <row r="789" spans="1:6" x14ac:dyDescent="0.2">
      <c r="A789" s="9">
        <v>449</v>
      </c>
      <c r="B789" s="9" t="s">
        <v>330</v>
      </c>
      <c r="C789" s="9">
        <v>7</v>
      </c>
      <c r="D789" s="9">
        <v>7</v>
      </c>
      <c r="E789" s="9">
        <v>6</v>
      </c>
      <c r="F789" s="32">
        <f t="shared" si="12"/>
        <v>0.8571428571428571</v>
      </c>
    </row>
    <row r="790" spans="1:6" x14ac:dyDescent="0.2">
      <c r="A790" s="9">
        <v>1187</v>
      </c>
      <c r="B790" s="9" t="s">
        <v>663</v>
      </c>
      <c r="C790" s="9">
        <v>37</v>
      </c>
      <c r="D790" s="9">
        <v>7</v>
      </c>
      <c r="E790" s="9">
        <v>6</v>
      </c>
      <c r="F790" s="32">
        <f t="shared" si="12"/>
        <v>0.8571428571428571</v>
      </c>
    </row>
    <row r="791" spans="1:6" x14ac:dyDescent="0.2">
      <c r="A791" s="9">
        <v>1495</v>
      </c>
      <c r="B791" s="9" t="s">
        <v>756</v>
      </c>
      <c r="C791" s="9">
        <v>9</v>
      </c>
      <c r="D791" s="9">
        <v>7</v>
      </c>
      <c r="E791" s="9">
        <v>6</v>
      </c>
      <c r="F791" s="32">
        <f t="shared" si="12"/>
        <v>0.8571428571428571</v>
      </c>
    </row>
    <row r="792" spans="1:6" x14ac:dyDescent="0.2">
      <c r="A792" s="9">
        <v>3917</v>
      </c>
      <c r="B792" s="9" t="s">
        <v>969</v>
      </c>
      <c r="C792" s="9">
        <v>7</v>
      </c>
      <c r="D792" s="9">
        <v>7</v>
      </c>
      <c r="E792" s="9">
        <v>6</v>
      </c>
      <c r="F792" s="32">
        <f t="shared" si="12"/>
        <v>0.8571428571428571</v>
      </c>
    </row>
    <row r="793" spans="1:6" x14ac:dyDescent="0.2">
      <c r="A793" s="9">
        <v>21194</v>
      </c>
      <c r="B793" s="9" t="s">
        <v>1406</v>
      </c>
      <c r="C793" s="9">
        <v>7</v>
      </c>
      <c r="D793" s="9">
        <v>7</v>
      </c>
      <c r="E793" s="9">
        <v>6</v>
      </c>
      <c r="F793" s="32">
        <f t="shared" si="12"/>
        <v>0.8571428571428571</v>
      </c>
    </row>
    <row r="794" spans="1:6" x14ac:dyDescent="0.2">
      <c r="A794" s="9">
        <v>26282</v>
      </c>
      <c r="B794" s="9" t="s">
        <v>1704</v>
      </c>
      <c r="C794" s="9">
        <v>7</v>
      </c>
      <c r="D794" s="9">
        <v>7</v>
      </c>
      <c r="E794" s="9">
        <v>6</v>
      </c>
      <c r="F794" s="32">
        <f t="shared" si="12"/>
        <v>0.8571428571428571</v>
      </c>
    </row>
    <row r="795" spans="1:6" x14ac:dyDescent="0.2">
      <c r="A795" s="9">
        <v>330</v>
      </c>
      <c r="B795" s="9" t="s">
        <v>260</v>
      </c>
      <c r="C795" s="9">
        <v>11</v>
      </c>
      <c r="D795" s="9">
        <v>7</v>
      </c>
      <c r="E795" s="9">
        <v>5</v>
      </c>
      <c r="F795" s="32">
        <f t="shared" si="12"/>
        <v>0.7142857142857143</v>
      </c>
    </row>
    <row r="796" spans="1:6" x14ac:dyDescent="0.2">
      <c r="A796" s="9">
        <v>1011</v>
      </c>
      <c r="B796" s="9" t="s">
        <v>590</v>
      </c>
      <c r="C796" s="9">
        <v>7</v>
      </c>
      <c r="D796" s="9">
        <v>7</v>
      </c>
      <c r="E796" s="9">
        <v>5</v>
      </c>
      <c r="F796" s="32">
        <f t="shared" si="12"/>
        <v>0.7142857142857143</v>
      </c>
    </row>
    <row r="797" spans="1:6" x14ac:dyDescent="0.2">
      <c r="A797" s="9">
        <v>3017</v>
      </c>
      <c r="B797" s="9" t="s">
        <v>885</v>
      </c>
      <c r="C797" s="9">
        <v>9</v>
      </c>
      <c r="D797" s="9">
        <v>7</v>
      </c>
      <c r="E797" s="9">
        <v>5</v>
      </c>
      <c r="F797" s="32">
        <f t="shared" si="12"/>
        <v>0.7142857142857143</v>
      </c>
    </row>
    <row r="798" spans="1:6" x14ac:dyDescent="0.2">
      <c r="A798" s="9">
        <v>4125</v>
      </c>
      <c r="B798" s="9" t="s">
        <v>1024</v>
      </c>
      <c r="C798" s="9">
        <v>8</v>
      </c>
      <c r="D798" s="9">
        <v>7</v>
      </c>
      <c r="E798" s="9">
        <v>5</v>
      </c>
      <c r="F798" s="32">
        <f t="shared" si="12"/>
        <v>0.7142857142857143</v>
      </c>
    </row>
    <row r="799" spans="1:6" x14ac:dyDescent="0.2">
      <c r="A799" s="9">
        <v>19959</v>
      </c>
      <c r="B799" s="9" t="s">
        <v>1262</v>
      </c>
      <c r="C799" s="9">
        <v>8</v>
      </c>
      <c r="D799" s="9">
        <v>7</v>
      </c>
      <c r="E799" s="9">
        <v>5</v>
      </c>
      <c r="F799" s="32">
        <f t="shared" si="12"/>
        <v>0.7142857142857143</v>
      </c>
    </row>
    <row r="800" spans="1:6" x14ac:dyDescent="0.2">
      <c r="A800" s="9">
        <v>20856</v>
      </c>
      <c r="B800" s="9" t="s">
        <v>1292</v>
      </c>
      <c r="C800" s="9">
        <v>14</v>
      </c>
      <c r="D800" s="9">
        <v>7</v>
      </c>
      <c r="E800" s="9">
        <v>4</v>
      </c>
      <c r="F800" s="32">
        <f t="shared" si="12"/>
        <v>0.5714285714285714</v>
      </c>
    </row>
    <row r="801" spans="1:6" x14ac:dyDescent="0.2">
      <c r="A801" s="9">
        <v>21892</v>
      </c>
      <c r="B801" s="9" t="s">
        <v>1633</v>
      </c>
      <c r="C801" s="9">
        <v>14</v>
      </c>
      <c r="D801" s="9">
        <v>6</v>
      </c>
      <c r="E801" s="9">
        <v>3684</v>
      </c>
      <c r="F801" s="32">
        <f t="shared" si="12"/>
        <v>614</v>
      </c>
    </row>
    <row r="802" spans="1:6" x14ac:dyDescent="0.2">
      <c r="A802" s="9">
        <v>61380</v>
      </c>
      <c r="B802" s="9" t="s">
        <v>1837</v>
      </c>
      <c r="C802" s="9">
        <v>6</v>
      </c>
      <c r="D802" s="9">
        <v>6</v>
      </c>
      <c r="E802" s="9">
        <v>2696</v>
      </c>
      <c r="F802" s="32">
        <f t="shared" si="12"/>
        <v>449.33333333333331</v>
      </c>
    </row>
    <row r="803" spans="1:6" x14ac:dyDescent="0.2">
      <c r="A803" s="9">
        <v>21269</v>
      </c>
      <c r="B803" s="9" t="s">
        <v>1432</v>
      </c>
      <c r="C803" s="9">
        <v>8</v>
      </c>
      <c r="D803" s="9">
        <v>6</v>
      </c>
      <c r="E803" s="9">
        <v>802</v>
      </c>
      <c r="F803" s="32">
        <f t="shared" si="12"/>
        <v>133.66666666666666</v>
      </c>
    </row>
    <row r="804" spans="1:6" x14ac:dyDescent="0.2">
      <c r="A804" s="9">
        <v>4137</v>
      </c>
      <c r="B804" s="9" t="s">
        <v>1030</v>
      </c>
      <c r="C804" s="9">
        <v>11</v>
      </c>
      <c r="D804" s="9">
        <v>6</v>
      </c>
      <c r="E804" s="9">
        <v>291</v>
      </c>
      <c r="F804" s="32">
        <f t="shared" si="12"/>
        <v>48.5</v>
      </c>
    </row>
    <row r="805" spans="1:6" x14ac:dyDescent="0.2">
      <c r="A805" s="9">
        <v>1775</v>
      </c>
      <c r="B805" s="9" t="s">
        <v>802</v>
      </c>
      <c r="C805" s="9">
        <v>6</v>
      </c>
      <c r="D805" s="9">
        <v>6</v>
      </c>
      <c r="E805" s="9">
        <v>92</v>
      </c>
      <c r="F805" s="32">
        <f t="shared" si="12"/>
        <v>15.333333333333334</v>
      </c>
    </row>
    <row r="806" spans="1:6" x14ac:dyDescent="0.2">
      <c r="A806" s="9">
        <v>293</v>
      </c>
      <c r="B806" s="9" t="s">
        <v>236</v>
      </c>
      <c r="C806" s="9">
        <v>18</v>
      </c>
      <c r="D806" s="9">
        <v>6</v>
      </c>
      <c r="E806" s="9">
        <v>6</v>
      </c>
      <c r="F806" s="32">
        <f t="shared" si="12"/>
        <v>1</v>
      </c>
    </row>
    <row r="807" spans="1:6" x14ac:dyDescent="0.2">
      <c r="A807" s="9">
        <v>679</v>
      </c>
      <c r="B807" s="9" t="s">
        <v>452</v>
      </c>
      <c r="C807" s="9">
        <v>7</v>
      </c>
      <c r="D807" s="9">
        <v>6</v>
      </c>
      <c r="E807" s="9">
        <v>6</v>
      </c>
      <c r="F807" s="32">
        <f t="shared" si="12"/>
        <v>1</v>
      </c>
    </row>
    <row r="808" spans="1:6" x14ac:dyDescent="0.2">
      <c r="A808" s="9">
        <v>810</v>
      </c>
      <c r="B808" s="9" t="s">
        <v>514</v>
      </c>
      <c r="C808" s="9">
        <v>9</v>
      </c>
      <c r="D808" s="9">
        <v>6</v>
      </c>
      <c r="E808" s="9">
        <v>6</v>
      </c>
      <c r="F808" s="32">
        <f t="shared" si="12"/>
        <v>1</v>
      </c>
    </row>
    <row r="809" spans="1:6" x14ac:dyDescent="0.2">
      <c r="A809" s="9">
        <v>1212</v>
      </c>
      <c r="B809" s="9" t="s">
        <v>678</v>
      </c>
      <c r="C809" s="9">
        <v>15</v>
      </c>
      <c r="D809" s="9">
        <v>6</v>
      </c>
      <c r="E809" s="9">
        <v>6</v>
      </c>
      <c r="F809" s="32">
        <f t="shared" si="12"/>
        <v>1</v>
      </c>
    </row>
    <row r="810" spans="1:6" x14ac:dyDescent="0.2">
      <c r="A810" s="9">
        <v>1243</v>
      </c>
      <c r="B810" s="9" t="s">
        <v>694</v>
      </c>
      <c r="C810" s="9">
        <v>18</v>
      </c>
      <c r="D810" s="9">
        <v>6</v>
      </c>
      <c r="E810" s="9">
        <v>6</v>
      </c>
      <c r="F810" s="32">
        <f t="shared" si="12"/>
        <v>1</v>
      </c>
    </row>
    <row r="811" spans="1:6" x14ac:dyDescent="0.2">
      <c r="A811" s="9">
        <v>1287</v>
      </c>
      <c r="B811" s="9" t="s">
        <v>699</v>
      </c>
      <c r="C811" s="9">
        <v>6</v>
      </c>
      <c r="D811" s="9">
        <v>6</v>
      </c>
      <c r="E811" s="9">
        <v>6</v>
      </c>
      <c r="F811" s="32">
        <f t="shared" si="12"/>
        <v>1</v>
      </c>
    </row>
    <row r="812" spans="1:6" x14ac:dyDescent="0.2">
      <c r="A812" s="9">
        <v>19958</v>
      </c>
      <c r="B812" s="9" t="s">
        <v>1261</v>
      </c>
      <c r="C812" s="9">
        <v>14</v>
      </c>
      <c r="D812" s="9">
        <v>6</v>
      </c>
      <c r="E812" s="9">
        <v>6</v>
      </c>
      <c r="F812" s="32">
        <f t="shared" si="12"/>
        <v>1</v>
      </c>
    </row>
    <row r="813" spans="1:6" x14ac:dyDescent="0.2">
      <c r="A813" s="9">
        <v>20960</v>
      </c>
      <c r="B813" s="9" t="s">
        <v>1321</v>
      </c>
      <c r="C813" s="9">
        <v>9</v>
      </c>
      <c r="D813" s="9">
        <v>6</v>
      </c>
      <c r="E813" s="9">
        <v>6</v>
      </c>
      <c r="F813" s="32">
        <f t="shared" si="12"/>
        <v>1</v>
      </c>
    </row>
    <row r="814" spans="1:6" x14ac:dyDescent="0.2">
      <c r="A814" s="9">
        <v>21077</v>
      </c>
      <c r="B814" s="9" t="s">
        <v>1361</v>
      </c>
      <c r="C814" s="9">
        <v>9</v>
      </c>
      <c r="D814" s="9">
        <v>6</v>
      </c>
      <c r="E814" s="9">
        <v>6</v>
      </c>
      <c r="F814" s="32">
        <f t="shared" si="12"/>
        <v>1</v>
      </c>
    </row>
    <row r="815" spans="1:6" x14ac:dyDescent="0.2">
      <c r="A815" s="9">
        <v>21431</v>
      </c>
      <c r="B815" s="9" t="s">
        <v>1488</v>
      </c>
      <c r="C815" s="9">
        <v>10</v>
      </c>
      <c r="D815" s="9">
        <v>6</v>
      </c>
      <c r="E815" s="9">
        <v>6</v>
      </c>
      <c r="F815" s="32">
        <f t="shared" si="12"/>
        <v>1</v>
      </c>
    </row>
    <row r="816" spans="1:6" x14ac:dyDescent="0.2">
      <c r="A816" s="9">
        <v>21654</v>
      </c>
      <c r="B816" s="9" t="s">
        <v>1566</v>
      </c>
      <c r="C816" s="9">
        <v>9</v>
      </c>
      <c r="D816" s="9">
        <v>6</v>
      </c>
      <c r="E816" s="9">
        <v>6</v>
      </c>
      <c r="F816" s="32">
        <f t="shared" si="12"/>
        <v>1</v>
      </c>
    </row>
    <row r="817" spans="1:6" x14ac:dyDescent="0.2">
      <c r="A817" s="9">
        <v>22002</v>
      </c>
      <c r="B817" s="9" t="s">
        <v>1674</v>
      </c>
      <c r="C817" s="9">
        <v>7</v>
      </c>
      <c r="D817" s="9">
        <v>6</v>
      </c>
      <c r="E817" s="9">
        <v>6</v>
      </c>
      <c r="F817" s="32">
        <f t="shared" si="12"/>
        <v>1</v>
      </c>
    </row>
    <row r="818" spans="1:6" x14ac:dyDescent="0.2">
      <c r="A818" s="9">
        <v>35752</v>
      </c>
      <c r="B818" s="9" t="s">
        <v>1760</v>
      </c>
      <c r="C818" s="9">
        <v>8</v>
      </c>
      <c r="D818" s="9">
        <v>6</v>
      </c>
      <c r="E818" s="9">
        <v>6</v>
      </c>
      <c r="F818" s="32">
        <f t="shared" si="12"/>
        <v>1</v>
      </c>
    </row>
    <row r="819" spans="1:6" x14ac:dyDescent="0.2">
      <c r="A819" s="9">
        <v>1517</v>
      </c>
      <c r="B819" s="9" t="s">
        <v>762</v>
      </c>
      <c r="C819" s="9">
        <v>12</v>
      </c>
      <c r="D819" s="9">
        <v>6</v>
      </c>
      <c r="E819" s="9">
        <v>5</v>
      </c>
      <c r="F819" s="32">
        <f t="shared" si="12"/>
        <v>0.83333333333333337</v>
      </c>
    </row>
    <row r="820" spans="1:6" x14ac:dyDescent="0.2">
      <c r="A820" s="9">
        <v>4154</v>
      </c>
      <c r="B820" s="9" t="s">
        <v>1037</v>
      </c>
      <c r="C820" s="9">
        <v>10</v>
      </c>
      <c r="D820" s="9">
        <v>6</v>
      </c>
      <c r="E820" s="9">
        <v>5</v>
      </c>
      <c r="F820" s="32">
        <f t="shared" si="12"/>
        <v>0.83333333333333337</v>
      </c>
    </row>
    <row r="821" spans="1:6" x14ac:dyDescent="0.2">
      <c r="A821" s="9">
        <v>21619</v>
      </c>
      <c r="B821" s="9" t="s">
        <v>1557</v>
      </c>
      <c r="C821" s="9">
        <v>8</v>
      </c>
      <c r="D821" s="9">
        <v>6</v>
      </c>
      <c r="E821" s="9">
        <v>5</v>
      </c>
      <c r="F821" s="32">
        <f t="shared" si="12"/>
        <v>0.83333333333333337</v>
      </c>
    </row>
    <row r="822" spans="1:6" x14ac:dyDescent="0.2">
      <c r="A822" s="9">
        <v>22001</v>
      </c>
      <c r="B822" s="9" t="s">
        <v>1673</v>
      </c>
      <c r="C822" s="9">
        <v>8</v>
      </c>
      <c r="D822" s="9">
        <v>6</v>
      </c>
      <c r="E822" s="9">
        <v>5</v>
      </c>
      <c r="F822" s="32">
        <f t="shared" si="12"/>
        <v>0.83333333333333337</v>
      </c>
    </row>
    <row r="823" spans="1:6" x14ac:dyDescent="0.2">
      <c r="A823" s="9">
        <v>1026</v>
      </c>
      <c r="B823" s="9" t="s">
        <v>595</v>
      </c>
      <c r="C823" s="9">
        <v>9</v>
      </c>
      <c r="D823" s="9">
        <v>6</v>
      </c>
      <c r="E823" s="9">
        <v>4</v>
      </c>
      <c r="F823" s="32">
        <f t="shared" si="12"/>
        <v>0.66666666666666663</v>
      </c>
    </row>
    <row r="824" spans="1:6" x14ac:dyDescent="0.2">
      <c r="A824" s="9">
        <v>7519</v>
      </c>
      <c r="B824" s="9" t="s">
        <v>1099</v>
      </c>
      <c r="C824" s="9">
        <v>14</v>
      </c>
      <c r="D824" s="9">
        <v>6</v>
      </c>
      <c r="E824" s="9">
        <v>4</v>
      </c>
      <c r="F824" s="32">
        <f t="shared" si="12"/>
        <v>0.66666666666666663</v>
      </c>
    </row>
    <row r="825" spans="1:6" x14ac:dyDescent="0.2">
      <c r="A825" s="9">
        <v>7605</v>
      </c>
      <c r="B825" s="9" t="s">
        <v>1143</v>
      </c>
      <c r="C825" s="9">
        <v>7</v>
      </c>
      <c r="D825" s="9">
        <v>6</v>
      </c>
      <c r="E825" s="9">
        <v>4</v>
      </c>
      <c r="F825" s="32">
        <f t="shared" si="12"/>
        <v>0.66666666666666663</v>
      </c>
    </row>
    <row r="826" spans="1:6" x14ac:dyDescent="0.2">
      <c r="A826" s="9">
        <v>21193</v>
      </c>
      <c r="B826" s="9" t="s">
        <v>1405</v>
      </c>
      <c r="C826" s="9">
        <v>6</v>
      </c>
      <c r="D826" s="9">
        <v>6</v>
      </c>
      <c r="E826" s="9">
        <v>4</v>
      </c>
      <c r="F826" s="32">
        <f t="shared" si="12"/>
        <v>0.66666666666666663</v>
      </c>
    </row>
    <row r="827" spans="1:6" x14ac:dyDescent="0.2">
      <c r="A827" s="9">
        <v>21903</v>
      </c>
      <c r="B827" s="9" t="s">
        <v>1638</v>
      </c>
      <c r="C827" s="9">
        <v>8</v>
      </c>
      <c r="D827" s="9">
        <v>6</v>
      </c>
      <c r="E827" s="9">
        <v>4</v>
      </c>
      <c r="F827" s="32">
        <f t="shared" si="12"/>
        <v>0.66666666666666663</v>
      </c>
    </row>
    <row r="828" spans="1:6" x14ac:dyDescent="0.2">
      <c r="A828" s="9">
        <v>3687</v>
      </c>
      <c r="B828" s="9" t="s">
        <v>930</v>
      </c>
      <c r="C828" s="9">
        <v>6</v>
      </c>
      <c r="D828" s="9">
        <v>6</v>
      </c>
      <c r="E828" s="9">
        <v>3</v>
      </c>
      <c r="F828" s="32">
        <f t="shared" si="12"/>
        <v>0.5</v>
      </c>
    </row>
    <row r="829" spans="1:6" x14ac:dyDescent="0.2">
      <c r="A829" s="9">
        <v>7642</v>
      </c>
      <c r="B829" s="9" t="s">
        <v>1154</v>
      </c>
      <c r="C829" s="9">
        <v>14</v>
      </c>
      <c r="D829" s="9">
        <v>5</v>
      </c>
      <c r="E829" s="9">
        <v>3181</v>
      </c>
      <c r="F829" s="32">
        <f t="shared" si="12"/>
        <v>636.20000000000005</v>
      </c>
    </row>
    <row r="830" spans="1:6" x14ac:dyDescent="0.2">
      <c r="A830" s="9">
        <v>1341</v>
      </c>
      <c r="B830" s="9" t="s">
        <v>708</v>
      </c>
      <c r="C830" s="9">
        <v>6</v>
      </c>
      <c r="D830" s="9">
        <v>5</v>
      </c>
      <c r="E830" s="9">
        <v>1495</v>
      </c>
      <c r="F830" s="32">
        <f t="shared" si="12"/>
        <v>299</v>
      </c>
    </row>
    <row r="831" spans="1:6" x14ac:dyDescent="0.2">
      <c r="A831" s="9">
        <v>5649</v>
      </c>
      <c r="B831" s="9" t="s">
        <v>1073</v>
      </c>
      <c r="C831" s="9">
        <v>8</v>
      </c>
      <c r="D831" s="9">
        <v>5</v>
      </c>
      <c r="E831" s="9">
        <v>1444</v>
      </c>
      <c r="F831" s="32">
        <f t="shared" si="12"/>
        <v>288.8</v>
      </c>
    </row>
    <row r="832" spans="1:6" x14ac:dyDescent="0.2">
      <c r="A832" s="9">
        <v>21358</v>
      </c>
      <c r="B832" s="9" t="s">
        <v>1461</v>
      </c>
      <c r="C832" s="9">
        <v>7</v>
      </c>
      <c r="D832" s="9">
        <v>5</v>
      </c>
      <c r="E832" s="9">
        <v>1388</v>
      </c>
      <c r="F832" s="32">
        <f t="shared" si="12"/>
        <v>277.60000000000002</v>
      </c>
    </row>
    <row r="833" spans="1:6" x14ac:dyDescent="0.2">
      <c r="A833" s="9">
        <v>1882</v>
      </c>
      <c r="B833" s="9" t="s">
        <v>820</v>
      </c>
      <c r="C833" s="9">
        <v>7</v>
      </c>
      <c r="D833" s="9">
        <v>5</v>
      </c>
      <c r="E833" s="9">
        <v>401</v>
      </c>
      <c r="F833" s="32">
        <f t="shared" si="12"/>
        <v>80.2</v>
      </c>
    </row>
    <row r="834" spans="1:6" x14ac:dyDescent="0.2">
      <c r="A834" s="9">
        <v>21433</v>
      </c>
      <c r="B834" s="9" t="s">
        <v>1489</v>
      </c>
      <c r="C834" s="9">
        <v>8</v>
      </c>
      <c r="D834" s="9">
        <v>5</v>
      </c>
      <c r="E834" s="9">
        <v>347</v>
      </c>
      <c r="F834" s="32">
        <f t="shared" ref="F834:F897" si="13">E834/D834</f>
        <v>69.400000000000006</v>
      </c>
    </row>
    <row r="835" spans="1:6" x14ac:dyDescent="0.2">
      <c r="A835" s="9">
        <v>197</v>
      </c>
      <c r="B835" s="9" t="s">
        <v>179</v>
      </c>
      <c r="C835" s="9">
        <v>7</v>
      </c>
      <c r="D835" s="9">
        <v>5</v>
      </c>
      <c r="E835" s="9">
        <v>169</v>
      </c>
      <c r="F835" s="32">
        <f t="shared" si="13"/>
        <v>33.799999999999997</v>
      </c>
    </row>
    <row r="836" spans="1:6" x14ac:dyDescent="0.2">
      <c r="A836" s="9">
        <v>255</v>
      </c>
      <c r="B836" s="9" t="s">
        <v>213</v>
      </c>
      <c r="C836" s="9">
        <v>6</v>
      </c>
      <c r="D836" s="9">
        <v>5</v>
      </c>
      <c r="E836" s="9">
        <v>5</v>
      </c>
      <c r="F836" s="32">
        <f t="shared" si="13"/>
        <v>1</v>
      </c>
    </row>
    <row r="837" spans="1:6" x14ac:dyDescent="0.2">
      <c r="A837" s="9">
        <v>262</v>
      </c>
      <c r="B837" s="9" t="s">
        <v>217</v>
      </c>
      <c r="C837" s="9">
        <v>6</v>
      </c>
      <c r="D837" s="9">
        <v>5</v>
      </c>
      <c r="E837" s="9">
        <v>5</v>
      </c>
      <c r="F837" s="32">
        <f t="shared" si="13"/>
        <v>1</v>
      </c>
    </row>
    <row r="838" spans="1:6" x14ac:dyDescent="0.2">
      <c r="A838" s="9">
        <v>549</v>
      </c>
      <c r="B838" s="9" t="s">
        <v>391</v>
      </c>
      <c r="C838" s="9">
        <v>12</v>
      </c>
      <c r="D838" s="9">
        <v>5</v>
      </c>
      <c r="E838" s="9">
        <v>5</v>
      </c>
      <c r="F838" s="32">
        <f t="shared" si="13"/>
        <v>1</v>
      </c>
    </row>
    <row r="839" spans="1:6" x14ac:dyDescent="0.2">
      <c r="A839" s="9">
        <v>585</v>
      </c>
      <c r="B839" s="9" t="s">
        <v>411</v>
      </c>
      <c r="C839" s="9">
        <v>10</v>
      </c>
      <c r="D839" s="9">
        <v>5</v>
      </c>
      <c r="E839" s="9">
        <v>5</v>
      </c>
      <c r="F839" s="32">
        <f t="shared" si="13"/>
        <v>1</v>
      </c>
    </row>
    <row r="840" spans="1:6" x14ac:dyDescent="0.2">
      <c r="A840" s="9">
        <v>721</v>
      </c>
      <c r="B840" s="9" t="s">
        <v>475</v>
      </c>
      <c r="C840" s="9">
        <v>9</v>
      </c>
      <c r="D840" s="9">
        <v>5</v>
      </c>
      <c r="E840" s="9">
        <v>5</v>
      </c>
      <c r="F840" s="32">
        <f t="shared" si="13"/>
        <v>1</v>
      </c>
    </row>
    <row r="841" spans="1:6" x14ac:dyDescent="0.2">
      <c r="A841" s="9">
        <v>775</v>
      </c>
      <c r="B841" s="9" t="s">
        <v>504</v>
      </c>
      <c r="C841" s="9">
        <v>14</v>
      </c>
      <c r="D841" s="9">
        <v>5</v>
      </c>
      <c r="E841" s="9">
        <v>5</v>
      </c>
      <c r="F841" s="32">
        <f t="shared" si="13"/>
        <v>1</v>
      </c>
    </row>
    <row r="842" spans="1:6" x14ac:dyDescent="0.2">
      <c r="A842" s="9">
        <v>1116</v>
      </c>
      <c r="B842" s="9" t="s">
        <v>642</v>
      </c>
      <c r="C842" s="9">
        <v>11</v>
      </c>
      <c r="D842" s="9">
        <v>5</v>
      </c>
      <c r="E842" s="9">
        <v>5</v>
      </c>
      <c r="F842" s="32">
        <f t="shared" si="13"/>
        <v>1</v>
      </c>
    </row>
    <row r="843" spans="1:6" x14ac:dyDescent="0.2">
      <c r="A843" s="9">
        <v>1190</v>
      </c>
      <c r="B843" s="9" t="s">
        <v>665</v>
      </c>
      <c r="C843" s="9">
        <v>8</v>
      </c>
      <c r="D843" s="9">
        <v>5</v>
      </c>
      <c r="E843" s="9">
        <v>5</v>
      </c>
      <c r="F843" s="32">
        <f t="shared" si="13"/>
        <v>1</v>
      </c>
    </row>
    <row r="844" spans="1:6" x14ac:dyDescent="0.2">
      <c r="A844" s="9">
        <v>1446</v>
      </c>
      <c r="B844" s="9" t="s">
        <v>739</v>
      </c>
      <c r="C844" s="9">
        <v>11</v>
      </c>
      <c r="D844" s="9">
        <v>5</v>
      </c>
      <c r="E844" s="9">
        <v>5</v>
      </c>
      <c r="F844" s="32">
        <f t="shared" si="13"/>
        <v>1</v>
      </c>
    </row>
    <row r="845" spans="1:6" x14ac:dyDescent="0.2">
      <c r="A845" s="9">
        <v>1946</v>
      </c>
      <c r="B845" s="9" t="s">
        <v>834</v>
      </c>
      <c r="C845" s="9">
        <v>6</v>
      </c>
      <c r="D845" s="9">
        <v>5</v>
      </c>
      <c r="E845" s="9">
        <v>5</v>
      </c>
      <c r="F845" s="32">
        <f t="shared" si="13"/>
        <v>1</v>
      </c>
    </row>
    <row r="846" spans="1:6" x14ac:dyDescent="0.2">
      <c r="A846" s="9">
        <v>2376</v>
      </c>
      <c r="B846" s="9" t="s">
        <v>858</v>
      </c>
      <c r="C846" s="9">
        <v>10</v>
      </c>
      <c r="D846" s="9">
        <v>5</v>
      </c>
      <c r="E846" s="9">
        <v>5</v>
      </c>
      <c r="F846" s="32">
        <f t="shared" si="13"/>
        <v>1</v>
      </c>
    </row>
    <row r="847" spans="1:6" x14ac:dyDescent="0.2">
      <c r="A847" s="9">
        <v>3229</v>
      </c>
      <c r="B847" s="9" t="s">
        <v>893</v>
      </c>
      <c r="C847" s="9">
        <v>7</v>
      </c>
      <c r="D847" s="9">
        <v>5</v>
      </c>
      <c r="E847" s="9">
        <v>5</v>
      </c>
      <c r="F847" s="32">
        <f t="shared" si="13"/>
        <v>1</v>
      </c>
    </row>
    <row r="848" spans="1:6" x14ac:dyDescent="0.2">
      <c r="A848" s="9">
        <v>3565</v>
      </c>
      <c r="B848" s="9" t="s">
        <v>917</v>
      </c>
      <c r="C848" s="9">
        <v>8</v>
      </c>
      <c r="D848" s="9">
        <v>5</v>
      </c>
      <c r="E848" s="9">
        <v>5</v>
      </c>
      <c r="F848" s="32">
        <f t="shared" si="13"/>
        <v>1</v>
      </c>
    </row>
    <row r="849" spans="1:6" x14ac:dyDescent="0.2">
      <c r="A849" s="9">
        <v>4009</v>
      </c>
      <c r="B849" s="9" t="s">
        <v>1009</v>
      </c>
      <c r="C849" s="9">
        <v>7</v>
      </c>
      <c r="D849" s="9">
        <v>5</v>
      </c>
      <c r="E849" s="9">
        <v>5</v>
      </c>
      <c r="F849" s="32">
        <f t="shared" si="13"/>
        <v>1</v>
      </c>
    </row>
    <row r="850" spans="1:6" x14ac:dyDescent="0.2">
      <c r="A850" s="9">
        <v>5999</v>
      </c>
      <c r="B850" s="9" t="s">
        <v>1079</v>
      </c>
      <c r="C850" s="9">
        <v>9</v>
      </c>
      <c r="D850" s="9">
        <v>5</v>
      </c>
      <c r="E850" s="9">
        <v>5</v>
      </c>
      <c r="F850" s="32">
        <f t="shared" si="13"/>
        <v>1</v>
      </c>
    </row>
    <row r="851" spans="1:6" x14ac:dyDescent="0.2">
      <c r="A851" s="9">
        <v>7535</v>
      </c>
      <c r="B851" s="9" t="s">
        <v>1106</v>
      </c>
      <c r="C851" s="9">
        <v>9</v>
      </c>
      <c r="D851" s="9">
        <v>5</v>
      </c>
      <c r="E851" s="9">
        <v>5</v>
      </c>
      <c r="F851" s="32">
        <f t="shared" si="13"/>
        <v>1</v>
      </c>
    </row>
    <row r="852" spans="1:6" x14ac:dyDescent="0.2">
      <c r="A852" s="9">
        <v>7558</v>
      </c>
      <c r="B852" s="9" t="s">
        <v>1121</v>
      </c>
      <c r="C852" s="9">
        <v>6</v>
      </c>
      <c r="D852" s="9">
        <v>5</v>
      </c>
      <c r="E852" s="9">
        <v>5</v>
      </c>
      <c r="F852" s="32">
        <f t="shared" si="13"/>
        <v>1</v>
      </c>
    </row>
    <row r="853" spans="1:6" x14ac:dyDescent="0.2">
      <c r="A853" s="9">
        <v>7578</v>
      </c>
      <c r="B853" s="9" t="s">
        <v>1131</v>
      </c>
      <c r="C853" s="9">
        <v>6</v>
      </c>
      <c r="D853" s="9">
        <v>5</v>
      </c>
      <c r="E853" s="9">
        <v>5</v>
      </c>
      <c r="F853" s="32">
        <f t="shared" si="13"/>
        <v>1</v>
      </c>
    </row>
    <row r="854" spans="1:6" x14ac:dyDescent="0.2">
      <c r="A854" s="9">
        <v>9830</v>
      </c>
      <c r="B854" s="9" t="s">
        <v>1237</v>
      </c>
      <c r="C854" s="9">
        <v>7</v>
      </c>
      <c r="D854" s="9">
        <v>5</v>
      </c>
      <c r="E854" s="9">
        <v>5</v>
      </c>
      <c r="F854" s="32">
        <f t="shared" si="13"/>
        <v>1</v>
      </c>
    </row>
    <row r="855" spans="1:6" x14ac:dyDescent="0.2">
      <c r="A855" s="9">
        <v>20854</v>
      </c>
      <c r="B855" s="9" t="s">
        <v>1291</v>
      </c>
      <c r="C855" s="9">
        <v>6</v>
      </c>
      <c r="D855" s="9">
        <v>5</v>
      </c>
      <c r="E855" s="9">
        <v>5</v>
      </c>
      <c r="F855" s="32">
        <f t="shared" si="13"/>
        <v>1</v>
      </c>
    </row>
    <row r="856" spans="1:6" x14ac:dyDescent="0.2">
      <c r="A856" s="9">
        <v>21059</v>
      </c>
      <c r="B856" s="9" t="s">
        <v>1354</v>
      </c>
      <c r="C856" s="9">
        <v>11</v>
      </c>
      <c r="D856" s="9">
        <v>5</v>
      </c>
      <c r="E856" s="9">
        <v>5</v>
      </c>
      <c r="F856" s="32">
        <f t="shared" si="13"/>
        <v>1</v>
      </c>
    </row>
    <row r="857" spans="1:6" x14ac:dyDescent="0.2">
      <c r="A857" s="9">
        <v>21121</v>
      </c>
      <c r="B857" s="9" t="s">
        <v>1377</v>
      </c>
      <c r="C857" s="9">
        <v>10</v>
      </c>
      <c r="D857" s="9">
        <v>5</v>
      </c>
      <c r="E857" s="9">
        <v>5</v>
      </c>
      <c r="F857" s="32">
        <f t="shared" si="13"/>
        <v>1</v>
      </c>
    </row>
    <row r="858" spans="1:6" x14ac:dyDescent="0.2">
      <c r="A858" s="9">
        <v>21188</v>
      </c>
      <c r="B858" s="9" t="s">
        <v>1403</v>
      </c>
      <c r="C858" s="9">
        <v>14</v>
      </c>
      <c r="D858" s="9">
        <v>5</v>
      </c>
      <c r="E858" s="9">
        <v>5</v>
      </c>
      <c r="F858" s="32">
        <f t="shared" si="13"/>
        <v>1</v>
      </c>
    </row>
    <row r="859" spans="1:6" x14ac:dyDescent="0.2">
      <c r="A859" s="9">
        <v>21451</v>
      </c>
      <c r="B859" s="9" t="s">
        <v>1496</v>
      </c>
      <c r="C859" s="9">
        <v>8</v>
      </c>
      <c r="D859" s="9">
        <v>5</v>
      </c>
      <c r="E859" s="9">
        <v>5</v>
      </c>
      <c r="F859" s="32">
        <f t="shared" si="13"/>
        <v>1</v>
      </c>
    </row>
    <row r="860" spans="1:6" x14ac:dyDescent="0.2">
      <c r="A860" s="9">
        <v>21470</v>
      </c>
      <c r="B860" s="9" t="s">
        <v>1505</v>
      </c>
      <c r="C860" s="9">
        <v>9</v>
      </c>
      <c r="D860" s="9">
        <v>5</v>
      </c>
      <c r="E860" s="9">
        <v>5</v>
      </c>
      <c r="F860" s="32">
        <f t="shared" si="13"/>
        <v>1</v>
      </c>
    </row>
    <row r="861" spans="1:6" x14ac:dyDescent="0.2">
      <c r="A861" s="9">
        <v>21865</v>
      </c>
      <c r="B861" s="9" t="s">
        <v>1626</v>
      </c>
      <c r="C861" s="9">
        <v>20</v>
      </c>
      <c r="D861" s="9">
        <v>5</v>
      </c>
      <c r="E861" s="9">
        <v>5</v>
      </c>
      <c r="F861" s="32">
        <f t="shared" si="13"/>
        <v>1</v>
      </c>
    </row>
    <row r="862" spans="1:6" x14ac:dyDescent="0.2">
      <c r="A862" s="9">
        <v>35797</v>
      </c>
      <c r="B862" s="9" t="s">
        <v>1770</v>
      </c>
      <c r="C862" s="9">
        <v>8</v>
      </c>
      <c r="D862" s="9">
        <v>5</v>
      </c>
      <c r="E862" s="9">
        <v>5</v>
      </c>
      <c r="F862" s="32">
        <f t="shared" si="13"/>
        <v>1</v>
      </c>
    </row>
    <row r="863" spans="1:6" x14ac:dyDescent="0.2">
      <c r="A863" s="9">
        <v>36062</v>
      </c>
      <c r="B863" s="9" t="s">
        <v>1780</v>
      </c>
      <c r="C863" s="9">
        <v>25</v>
      </c>
      <c r="D863" s="9">
        <v>5</v>
      </c>
      <c r="E863" s="9">
        <v>5</v>
      </c>
      <c r="F863" s="32">
        <f t="shared" si="13"/>
        <v>1</v>
      </c>
    </row>
    <row r="864" spans="1:6" x14ac:dyDescent="0.2">
      <c r="A864" s="9">
        <v>62275</v>
      </c>
      <c r="B864" s="9" t="s">
        <v>1844</v>
      </c>
      <c r="C864" s="9">
        <v>7</v>
      </c>
      <c r="D864" s="9">
        <v>5</v>
      </c>
      <c r="E864" s="9">
        <v>5</v>
      </c>
      <c r="F864" s="32">
        <f t="shared" si="13"/>
        <v>1</v>
      </c>
    </row>
    <row r="865" spans="1:6" x14ac:dyDescent="0.2">
      <c r="A865" s="9">
        <v>408</v>
      </c>
      <c r="B865" s="9" t="s">
        <v>308</v>
      </c>
      <c r="C865" s="9">
        <v>5</v>
      </c>
      <c r="D865" s="9">
        <v>5</v>
      </c>
      <c r="E865" s="9">
        <v>4</v>
      </c>
      <c r="F865" s="32">
        <f t="shared" si="13"/>
        <v>0.8</v>
      </c>
    </row>
    <row r="866" spans="1:6" x14ac:dyDescent="0.2">
      <c r="A866" s="9">
        <v>484</v>
      </c>
      <c r="B866" s="9" t="s">
        <v>350</v>
      </c>
      <c r="C866" s="9">
        <v>20</v>
      </c>
      <c r="D866" s="9">
        <v>5</v>
      </c>
      <c r="E866" s="9">
        <v>4</v>
      </c>
      <c r="F866" s="32">
        <f t="shared" si="13"/>
        <v>0.8</v>
      </c>
    </row>
    <row r="867" spans="1:6" x14ac:dyDescent="0.2">
      <c r="A867" s="9">
        <v>798</v>
      </c>
      <c r="B867" s="9" t="s">
        <v>510</v>
      </c>
      <c r="C867" s="9">
        <v>14</v>
      </c>
      <c r="D867" s="9">
        <v>5</v>
      </c>
      <c r="E867" s="9">
        <v>4</v>
      </c>
      <c r="F867" s="32">
        <f t="shared" si="13"/>
        <v>0.8</v>
      </c>
    </row>
    <row r="868" spans="1:6" x14ac:dyDescent="0.2">
      <c r="A868" s="9">
        <v>951</v>
      </c>
      <c r="B868" s="9" t="s">
        <v>555</v>
      </c>
      <c r="C868" s="9">
        <v>6</v>
      </c>
      <c r="D868" s="9">
        <v>5</v>
      </c>
      <c r="E868" s="9">
        <v>4</v>
      </c>
      <c r="F868" s="32">
        <f t="shared" si="13"/>
        <v>0.8</v>
      </c>
    </row>
    <row r="869" spans="1:6" x14ac:dyDescent="0.2">
      <c r="A869" s="9">
        <v>1079</v>
      </c>
      <c r="B869" s="9" t="s">
        <v>620</v>
      </c>
      <c r="C869" s="9">
        <v>7</v>
      </c>
      <c r="D869" s="9">
        <v>5</v>
      </c>
      <c r="E869" s="9">
        <v>4</v>
      </c>
      <c r="F869" s="32">
        <f t="shared" si="13"/>
        <v>0.8</v>
      </c>
    </row>
    <row r="870" spans="1:6" x14ac:dyDescent="0.2">
      <c r="A870" s="9">
        <v>2625</v>
      </c>
      <c r="B870" s="9" t="s">
        <v>878</v>
      </c>
      <c r="C870" s="9">
        <v>5</v>
      </c>
      <c r="D870" s="9">
        <v>5</v>
      </c>
      <c r="E870" s="9">
        <v>4</v>
      </c>
      <c r="F870" s="32">
        <f t="shared" si="13"/>
        <v>0.8</v>
      </c>
    </row>
    <row r="871" spans="1:6" x14ac:dyDescent="0.2">
      <c r="A871" s="9">
        <v>3924</v>
      </c>
      <c r="B871" s="9" t="s">
        <v>975</v>
      </c>
      <c r="C871" s="9">
        <v>9</v>
      </c>
      <c r="D871" s="9">
        <v>5</v>
      </c>
      <c r="E871" s="9">
        <v>4</v>
      </c>
      <c r="F871" s="32">
        <f t="shared" si="13"/>
        <v>0.8</v>
      </c>
    </row>
    <row r="872" spans="1:6" x14ac:dyDescent="0.2">
      <c r="A872" s="9">
        <v>7723</v>
      </c>
      <c r="B872" s="9" t="s">
        <v>1180</v>
      </c>
      <c r="C872" s="9">
        <v>6</v>
      </c>
      <c r="D872" s="9">
        <v>5</v>
      </c>
      <c r="E872" s="9">
        <v>4</v>
      </c>
      <c r="F872" s="32">
        <f t="shared" si="13"/>
        <v>0.8</v>
      </c>
    </row>
    <row r="873" spans="1:6" x14ac:dyDescent="0.2">
      <c r="A873" s="9">
        <v>21530</v>
      </c>
      <c r="B873" s="9" t="s">
        <v>1523</v>
      </c>
      <c r="C873" s="9">
        <v>6</v>
      </c>
      <c r="D873" s="9">
        <v>5</v>
      </c>
      <c r="E873" s="9">
        <v>4</v>
      </c>
      <c r="F873" s="32">
        <f t="shared" si="13"/>
        <v>0.8</v>
      </c>
    </row>
    <row r="874" spans="1:6" x14ac:dyDescent="0.2">
      <c r="A874" s="9">
        <v>21549</v>
      </c>
      <c r="B874" s="9" t="s">
        <v>1531</v>
      </c>
      <c r="C874" s="9">
        <v>9</v>
      </c>
      <c r="D874" s="9">
        <v>5</v>
      </c>
      <c r="E874" s="9">
        <v>4</v>
      </c>
      <c r="F874" s="32">
        <f t="shared" si="13"/>
        <v>0.8</v>
      </c>
    </row>
    <row r="875" spans="1:6" x14ac:dyDescent="0.2">
      <c r="A875" s="9">
        <v>21907</v>
      </c>
      <c r="B875" s="9" t="s">
        <v>1639</v>
      </c>
      <c r="C875" s="9">
        <v>10</v>
      </c>
      <c r="D875" s="9">
        <v>5</v>
      </c>
      <c r="E875" s="9">
        <v>4</v>
      </c>
      <c r="F875" s="32">
        <f t="shared" si="13"/>
        <v>0.8</v>
      </c>
    </row>
    <row r="876" spans="1:6" x14ac:dyDescent="0.2">
      <c r="A876" s="9">
        <v>21925</v>
      </c>
      <c r="B876" s="9" t="s">
        <v>1646</v>
      </c>
      <c r="C876" s="9">
        <v>9</v>
      </c>
      <c r="D876" s="9">
        <v>5</v>
      </c>
      <c r="E876" s="9">
        <v>4</v>
      </c>
      <c r="F876" s="32">
        <f t="shared" si="13"/>
        <v>0.8</v>
      </c>
    </row>
    <row r="877" spans="1:6" x14ac:dyDescent="0.2">
      <c r="A877" s="9">
        <v>961</v>
      </c>
      <c r="B877" s="9" t="s">
        <v>562</v>
      </c>
      <c r="C877" s="9">
        <v>5</v>
      </c>
      <c r="D877" s="9">
        <v>5</v>
      </c>
      <c r="E877" s="9">
        <v>3</v>
      </c>
      <c r="F877" s="32">
        <f t="shared" si="13"/>
        <v>0.6</v>
      </c>
    </row>
    <row r="878" spans="1:6" x14ac:dyDescent="0.2">
      <c r="A878" s="9">
        <v>1095</v>
      </c>
      <c r="B878" s="9" t="s">
        <v>630</v>
      </c>
      <c r="C878" s="9">
        <v>7</v>
      </c>
      <c r="D878" s="9">
        <v>5</v>
      </c>
      <c r="E878" s="9">
        <v>3</v>
      </c>
      <c r="F878" s="32">
        <f t="shared" si="13"/>
        <v>0.6</v>
      </c>
    </row>
    <row r="879" spans="1:6" x14ac:dyDescent="0.2">
      <c r="A879" s="9">
        <v>4004</v>
      </c>
      <c r="B879" s="9" t="s">
        <v>1007</v>
      </c>
      <c r="C879" s="9">
        <v>10</v>
      </c>
      <c r="D879" s="9">
        <v>5</v>
      </c>
      <c r="E879" s="9">
        <v>3</v>
      </c>
      <c r="F879" s="32">
        <f t="shared" si="13"/>
        <v>0.6</v>
      </c>
    </row>
    <row r="880" spans="1:6" x14ac:dyDescent="0.2">
      <c r="A880" s="9">
        <v>21173</v>
      </c>
      <c r="B880" s="9" t="s">
        <v>1397</v>
      </c>
      <c r="C880" s="9">
        <v>5</v>
      </c>
      <c r="D880" s="9">
        <v>5</v>
      </c>
      <c r="E880" s="9">
        <v>3</v>
      </c>
      <c r="F880" s="32">
        <f t="shared" si="13"/>
        <v>0.6</v>
      </c>
    </row>
    <row r="881" spans="1:6" x14ac:dyDescent="0.2">
      <c r="A881" s="9">
        <v>21380</v>
      </c>
      <c r="B881" s="9" t="s">
        <v>1468</v>
      </c>
      <c r="C881" s="9">
        <v>5</v>
      </c>
      <c r="D881" s="9">
        <v>5</v>
      </c>
      <c r="E881" s="9">
        <v>3</v>
      </c>
      <c r="F881" s="32">
        <f t="shared" si="13"/>
        <v>0.6</v>
      </c>
    </row>
    <row r="882" spans="1:6" x14ac:dyDescent="0.2">
      <c r="A882" s="9">
        <v>21430</v>
      </c>
      <c r="B882" s="9" t="s">
        <v>1487</v>
      </c>
      <c r="C882" s="9">
        <v>5</v>
      </c>
      <c r="D882" s="9">
        <v>5</v>
      </c>
      <c r="E882" s="9">
        <v>3</v>
      </c>
      <c r="F882" s="32">
        <f t="shared" si="13"/>
        <v>0.6</v>
      </c>
    </row>
    <row r="883" spans="1:6" x14ac:dyDescent="0.2">
      <c r="A883" s="9">
        <v>21436</v>
      </c>
      <c r="B883" s="9" t="s">
        <v>1491</v>
      </c>
      <c r="C883" s="9">
        <v>6</v>
      </c>
      <c r="D883" s="9">
        <v>5</v>
      </c>
      <c r="E883" s="9">
        <v>3</v>
      </c>
      <c r="F883" s="32">
        <f t="shared" si="13"/>
        <v>0.6</v>
      </c>
    </row>
    <row r="884" spans="1:6" x14ac:dyDescent="0.2">
      <c r="A884" s="9">
        <v>10253</v>
      </c>
      <c r="B884" s="9" t="s">
        <v>1250</v>
      </c>
      <c r="C884" s="9">
        <v>5</v>
      </c>
      <c r="D884" s="9">
        <v>4</v>
      </c>
      <c r="E884" s="9">
        <v>2401</v>
      </c>
      <c r="F884" s="32">
        <f t="shared" si="13"/>
        <v>600.25</v>
      </c>
    </row>
    <row r="885" spans="1:6" x14ac:dyDescent="0.2">
      <c r="A885" s="9">
        <v>7810</v>
      </c>
      <c r="B885" s="9" t="s">
        <v>1199</v>
      </c>
      <c r="C885" s="9">
        <v>6</v>
      </c>
      <c r="D885" s="9">
        <v>4</v>
      </c>
      <c r="E885" s="9">
        <v>1942</v>
      </c>
      <c r="F885" s="32">
        <f t="shared" si="13"/>
        <v>485.5</v>
      </c>
    </row>
    <row r="886" spans="1:6" x14ac:dyDescent="0.2">
      <c r="A886" s="9">
        <v>606</v>
      </c>
      <c r="B886" s="9" t="s">
        <v>421</v>
      </c>
      <c r="C886" s="9">
        <v>6</v>
      </c>
      <c r="D886" s="9">
        <v>4</v>
      </c>
      <c r="E886" s="9">
        <v>1266</v>
      </c>
      <c r="F886" s="32">
        <f t="shared" si="13"/>
        <v>316.5</v>
      </c>
    </row>
    <row r="887" spans="1:6" x14ac:dyDescent="0.2">
      <c r="A887" s="9">
        <v>459</v>
      </c>
      <c r="B887" s="9" t="s">
        <v>336</v>
      </c>
      <c r="C887" s="9">
        <v>11</v>
      </c>
      <c r="D887" s="9">
        <v>4</v>
      </c>
      <c r="E887" s="9">
        <v>1244</v>
      </c>
      <c r="F887" s="32">
        <f t="shared" si="13"/>
        <v>311</v>
      </c>
    </row>
    <row r="888" spans="1:6" x14ac:dyDescent="0.2">
      <c r="A888" s="9">
        <v>205</v>
      </c>
      <c r="B888" s="9" t="s">
        <v>185</v>
      </c>
      <c r="C888" s="9">
        <v>4</v>
      </c>
      <c r="D888" s="9">
        <v>4</v>
      </c>
      <c r="E888" s="9">
        <v>4</v>
      </c>
      <c r="F888" s="32">
        <f t="shared" si="13"/>
        <v>1</v>
      </c>
    </row>
    <row r="889" spans="1:6" x14ac:dyDescent="0.2">
      <c r="A889" s="9">
        <v>263</v>
      </c>
      <c r="B889" s="9" t="s">
        <v>218</v>
      </c>
      <c r="C889" s="9">
        <v>4</v>
      </c>
      <c r="D889" s="9">
        <v>4</v>
      </c>
      <c r="E889" s="9">
        <v>4</v>
      </c>
      <c r="F889" s="32">
        <f t="shared" si="13"/>
        <v>1</v>
      </c>
    </row>
    <row r="890" spans="1:6" x14ac:dyDescent="0.2">
      <c r="A890" s="9">
        <v>277</v>
      </c>
      <c r="B890" s="9" t="s">
        <v>226</v>
      </c>
      <c r="C890" s="9">
        <v>23</v>
      </c>
      <c r="D890" s="9">
        <v>4</v>
      </c>
      <c r="E890" s="9">
        <v>4</v>
      </c>
      <c r="F890" s="32">
        <f t="shared" si="13"/>
        <v>1</v>
      </c>
    </row>
    <row r="891" spans="1:6" x14ac:dyDescent="0.2">
      <c r="A891" s="9">
        <v>672</v>
      </c>
      <c r="B891" s="9" t="s">
        <v>449</v>
      </c>
      <c r="C891" s="9">
        <v>5</v>
      </c>
      <c r="D891" s="9">
        <v>4</v>
      </c>
      <c r="E891" s="9">
        <v>4</v>
      </c>
      <c r="F891" s="32">
        <f t="shared" si="13"/>
        <v>1</v>
      </c>
    </row>
    <row r="892" spans="1:6" x14ac:dyDescent="0.2">
      <c r="A892" s="9">
        <v>722</v>
      </c>
      <c r="B892" s="9" t="s">
        <v>476</v>
      </c>
      <c r="C892" s="9">
        <v>9</v>
      </c>
      <c r="D892" s="9">
        <v>4</v>
      </c>
      <c r="E892" s="9">
        <v>4</v>
      </c>
      <c r="F892" s="32">
        <f t="shared" si="13"/>
        <v>1</v>
      </c>
    </row>
    <row r="893" spans="1:6" x14ac:dyDescent="0.2">
      <c r="A893" s="9">
        <v>759</v>
      </c>
      <c r="B893" s="9" t="s">
        <v>495</v>
      </c>
      <c r="C893" s="9">
        <v>12</v>
      </c>
      <c r="D893" s="9">
        <v>4</v>
      </c>
      <c r="E893" s="9">
        <v>4</v>
      </c>
      <c r="F893" s="32">
        <f t="shared" si="13"/>
        <v>1</v>
      </c>
    </row>
    <row r="894" spans="1:6" x14ac:dyDescent="0.2">
      <c r="A894" s="9">
        <v>901</v>
      </c>
      <c r="B894" s="9" t="s">
        <v>535</v>
      </c>
      <c r="C894" s="9">
        <v>10</v>
      </c>
      <c r="D894" s="9">
        <v>4</v>
      </c>
      <c r="E894" s="9">
        <v>4</v>
      </c>
      <c r="F894" s="32">
        <f t="shared" si="13"/>
        <v>1</v>
      </c>
    </row>
    <row r="895" spans="1:6" x14ac:dyDescent="0.2">
      <c r="A895" s="9">
        <v>963</v>
      </c>
      <c r="B895" s="9" t="s">
        <v>564</v>
      </c>
      <c r="C895" s="9">
        <v>7</v>
      </c>
      <c r="D895" s="9">
        <v>4</v>
      </c>
      <c r="E895" s="9">
        <v>4</v>
      </c>
      <c r="F895" s="32">
        <f t="shared" si="13"/>
        <v>1</v>
      </c>
    </row>
    <row r="896" spans="1:6" x14ac:dyDescent="0.2">
      <c r="A896" s="9">
        <v>1194</v>
      </c>
      <c r="B896" s="9" t="s">
        <v>669</v>
      </c>
      <c r="C896" s="9">
        <v>4</v>
      </c>
      <c r="D896" s="9">
        <v>4</v>
      </c>
      <c r="E896" s="9">
        <v>4</v>
      </c>
      <c r="F896" s="32">
        <f t="shared" si="13"/>
        <v>1</v>
      </c>
    </row>
    <row r="897" spans="1:6" x14ac:dyDescent="0.2">
      <c r="A897" s="9">
        <v>1390</v>
      </c>
      <c r="B897" s="9" t="s">
        <v>726</v>
      </c>
      <c r="C897" s="9">
        <v>6</v>
      </c>
      <c r="D897" s="9">
        <v>4</v>
      </c>
      <c r="E897" s="9">
        <v>4</v>
      </c>
      <c r="F897" s="32">
        <f t="shared" si="13"/>
        <v>1</v>
      </c>
    </row>
    <row r="898" spans="1:6" x14ac:dyDescent="0.2">
      <c r="A898" s="9">
        <v>1428</v>
      </c>
      <c r="B898" s="9" t="s">
        <v>736</v>
      </c>
      <c r="C898" s="9">
        <v>7</v>
      </c>
      <c r="D898" s="9">
        <v>4</v>
      </c>
      <c r="E898" s="9">
        <v>4</v>
      </c>
      <c r="F898" s="32">
        <f t="shared" ref="F898:F961" si="14">E898/D898</f>
        <v>1</v>
      </c>
    </row>
    <row r="899" spans="1:6" x14ac:dyDescent="0.2">
      <c r="A899" s="9">
        <v>7525</v>
      </c>
      <c r="B899" s="9" t="s">
        <v>1102</v>
      </c>
      <c r="C899" s="9">
        <v>5</v>
      </c>
      <c r="D899" s="9">
        <v>4</v>
      </c>
      <c r="E899" s="9">
        <v>4</v>
      </c>
      <c r="F899" s="32">
        <f t="shared" si="14"/>
        <v>1</v>
      </c>
    </row>
    <row r="900" spans="1:6" x14ac:dyDescent="0.2">
      <c r="A900" s="9">
        <v>7536</v>
      </c>
      <c r="B900" s="9" t="s">
        <v>1107</v>
      </c>
      <c r="C900" s="9">
        <v>9</v>
      </c>
      <c r="D900" s="9">
        <v>4</v>
      </c>
      <c r="E900" s="9">
        <v>4</v>
      </c>
      <c r="F900" s="32">
        <f t="shared" si="14"/>
        <v>1</v>
      </c>
    </row>
    <row r="901" spans="1:6" x14ac:dyDescent="0.2">
      <c r="A901" s="9">
        <v>7568</v>
      </c>
      <c r="B901" s="9" t="s">
        <v>1124</v>
      </c>
      <c r="C901" s="9">
        <v>9</v>
      </c>
      <c r="D901" s="9">
        <v>4</v>
      </c>
      <c r="E901" s="9">
        <v>4</v>
      </c>
      <c r="F901" s="32">
        <f t="shared" si="14"/>
        <v>1</v>
      </c>
    </row>
    <row r="902" spans="1:6" x14ac:dyDescent="0.2">
      <c r="A902" s="9">
        <v>7569</v>
      </c>
      <c r="B902" s="9" t="s">
        <v>1125</v>
      </c>
      <c r="C902" s="9">
        <v>7</v>
      </c>
      <c r="D902" s="9">
        <v>4</v>
      </c>
      <c r="E902" s="9">
        <v>4</v>
      </c>
      <c r="F902" s="32">
        <f t="shared" si="14"/>
        <v>1</v>
      </c>
    </row>
    <row r="903" spans="1:6" x14ac:dyDescent="0.2">
      <c r="A903" s="9">
        <v>7630</v>
      </c>
      <c r="B903" s="9" t="s">
        <v>1150</v>
      </c>
      <c r="C903" s="9">
        <v>5</v>
      </c>
      <c r="D903" s="9">
        <v>4</v>
      </c>
      <c r="E903" s="9">
        <v>4</v>
      </c>
      <c r="F903" s="32">
        <f t="shared" si="14"/>
        <v>1</v>
      </c>
    </row>
    <row r="904" spans="1:6" x14ac:dyDescent="0.2">
      <c r="A904" s="9">
        <v>7711</v>
      </c>
      <c r="B904" s="9" t="s">
        <v>1177</v>
      </c>
      <c r="C904" s="9">
        <v>4</v>
      </c>
      <c r="D904" s="9">
        <v>4</v>
      </c>
      <c r="E904" s="9">
        <v>4</v>
      </c>
      <c r="F904" s="32">
        <f t="shared" si="14"/>
        <v>1</v>
      </c>
    </row>
    <row r="905" spans="1:6" x14ac:dyDescent="0.2">
      <c r="A905" s="9">
        <v>9052</v>
      </c>
      <c r="B905" s="9" t="s">
        <v>1209</v>
      </c>
      <c r="C905" s="9">
        <v>4</v>
      </c>
      <c r="D905" s="9">
        <v>4</v>
      </c>
      <c r="E905" s="9">
        <v>4</v>
      </c>
      <c r="F905" s="32">
        <f t="shared" si="14"/>
        <v>1</v>
      </c>
    </row>
    <row r="906" spans="1:6" x14ac:dyDescent="0.2">
      <c r="A906" s="9">
        <v>21071</v>
      </c>
      <c r="B906" s="9" t="s">
        <v>1358</v>
      </c>
      <c r="C906" s="9">
        <v>9</v>
      </c>
      <c r="D906" s="9">
        <v>4</v>
      </c>
      <c r="E906" s="9">
        <v>4</v>
      </c>
      <c r="F906" s="32">
        <f t="shared" si="14"/>
        <v>1</v>
      </c>
    </row>
    <row r="907" spans="1:6" x14ac:dyDescent="0.2">
      <c r="A907" s="9">
        <v>21771</v>
      </c>
      <c r="B907" s="9" t="s">
        <v>1603</v>
      </c>
      <c r="C907" s="9">
        <v>6</v>
      </c>
      <c r="D907" s="9">
        <v>4</v>
      </c>
      <c r="E907" s="9">
        <v>4</v>
      </c>
      <c r="F907" s="32">
        <f t="shared" si="14"/>
        <v>1</v>
      </c>
    </row>
    <row r="908" spans="1:6" x14ac:dyDescent="0.2">
      <c r="A908" s="9">
        <v>22014</v>
      </c>
      <c r="B908" s="9" t="s">
        <v>1677</v>
      </c>
      <c r="C908" s="9">
        <v>8</v>
      </c>
      <c r="D908" s="9">
        <v>4</v>
      </c>
      <c r="E908" s="9">
        <v>4</v>
      </c>
      <c r="F908" s="32">
        <f t="shared" si="14"/>
        <v>1</v>
      </c>
    </row>
    <row r="909" spans="1:6" x14ac:dyDescent="0.2">
      <c r="A909" s="9">
        <v>35427</v>
      </c>
      <c r="B909" s="9" t="s">
        <v>1746</v>
      </c>
      <c r="C909" s="9">
        <v>4</v>
      </c>
      <c r="D909" s="9">
        <v>4</v>
      </c>
      <c r="E909" s="9">
        <v>4</v>
      </c>
      <c r="F909" s="32">
        <f t="shared" si="14"/>
        <v>1</v>
      </c>
    </row>
    <row r="910" spans="1:6" x14ac:dyDescent="0.2">
      <c r="A910" s="9">
        <v>50146</v>
      </c>
      <c r="B910" s="9" t="s">
        <v>1804</v>
      </c>
      <c r="C910" s="9">
        <v>13</v>
      </c>
      <c r="D910" s="9">
        <v>4</v>
      </c>
      <c r="E910" s="9">
        <v>4</v>
      </c>
      <c r="F910" s="32">
        <f t="shared" si="14"/>
        <v>1</v>
      </c>
    </row>
    <row r="911" spans="1:6" x14ac:dyDescent="0.2">
      <c r="A911" s="9">
        <v>62744</v>
      </c>
      <c r="B911" s="9" t="s">
        <v>1850</v>
      </c>
      <c r="C911" s="9">
        <v>10</v>
      </c>
      <c r="D911" s="9">
        <v>4</v>
      </c>
      <c r="E911" s="9">
        <v>4</v>
      </c>
      <c r="F911" s="32">
        <f t="shared" si="14"/>
        <v>1</v>
      </c>
    </row>
    <row r="912" spans="1:6" x14ac:dyDescent="0.2">
      <c r="A912" s="9">
        <v>665</v>
      </c>
      <c r="B912" s="9" t="s">
        <v>446</v>
      </c>
      <c r="C912" s="9">
        <v>4</v>
      </c>
      <c r="D912" s="9">
        <v>4</v>
      </c>
      <c r="E912" s="9">
        <v>3</v>
      </c>
      <c r="F912" s="32">
        <f t="shared" si="14"/>
        <v>0.75</v>
      </c>
    </row>
    <row r="913" spans="1:6" x14ac:dyDescent="0.2">
      <c r="A913" s="9">
        <v>1048</v>
      </c>
      <c r="B913" s="9" t="s">
        <v>603</v>
      </c>
      <c r="C913" s="9">
        <v>4</v>
      </c>
      <c r="D913" s="9">
        <v>4</v>
      </c>
      <c r="E913" s="9">
        <v>3</v>
      </c>
      <c r="F913" s="32">
        <f t="shared" si="14"/>
        <v>0.75</v>
      </c>
    </row>
    <row r="914" spans="1:6" x14ac:dyDescent="0.2">
      <c r="A914" s="9">
        <v>1199</v>
      </c>
      <c r="B914" s="9" t="s">
        <v>670</v>
      </c>
      <c r="C914" s="9">
        <v>9</v>
      </c>
      <c r="D914" s="9">
        <v>4</v>
      </c>
      <c r="E914" s="9">
        <v>3</v>
      </c>
      <c r="F914" s="32">
        <f t="shared" si="14"/>
        <v>0.75</v>
      </c>
    </row>
    <row r="915" spans="1:6" x14ac:dyDescent="0.2">
      <c r="A915" s="9">
        <v>1555</v>
      </c>
      <c r="B915" s="9" t="s">
        <v>768</v>
      </c>
      <c r="C915" s="9">
        <v>4</v>
      </c>
      <c r="D915" s="9">
        <v>4</v>
      </c>
      <c r="E915" s="9">
        <v>3</v>
      </c>
      <c r="F915" s="32">
        <f t="shared" si="14"/>
        <v>0.75</v>
      </c>
    </row>
    <row r="916" spans="1:6" x14ac:dyDescent="0.2">
      <c r="A916" s="9">
        <v>2308</v>
      </c>
      <c r="B916" s="9" t="s">
        <v>853</v>
      </c>
      <c r="C916" s="9">
        <v>6</v>
      </c>
      <c r="D916" s="9">
        <v>4</v>
      </c>
      <c r="E916" s="9">
        <v>3</v>
      </c>
      <c r="F916" s="32">
        <f t="shared" si="14"/>
        <v>0.75</v>
      </c>
    </row>
    <row r="917" spans="1:6" x14ac:dyDescent="0.2">
      <c r="A917" s="9">
        <v>2525</v>
      </c>
      <c r="B917" s="9" t="s">
        <v>866</v>
      </c>
      <c r="C917" s="9">
        <v>4</v>
      </c>
      <c r="D917" s="9">
        <v>4</v>
      </c>
      <c r="E917" s="9">
        <v>3</v>
      </c>
      <c r="F917" s="32">
        <f t="shared" si="14"/>
        <v>0.75</v>
      </c>
    </row>
    <row r="918" spans="1:6" x14ac:dyDescent="0.2">
      <c r="A918" s="9">
        <v>3930</v>
      </c>
      <c r="B918" s="9" t="s">
        <v>981</v>
      </c>
      <c r="C918" s="9">
        <v>9</v>
      </c>
      <c r="D918" s="9">
        <v>4</v>
      </c>
      <c r="E918" s="9">
        <v>3</v>
      </c>
      <c r="F918" s="32">
        <f t="shared" si="14"/>
        <v>0.75</v>
      </c>
    </row>
    <row r="919" spans="1:6" x14ac:dyDescent="0.2">
      <c r="A919" s="9">
        <v>7559</v>
      </c>
      <c r="B919" s="9" t="s">
        <v>1122</v>
      </c>
      <c r="C919" s="9">
        <v>7</v>
      </c>
      <c r="D919" s="9">
        <v>4</v>
      </c>
      <c r="E919" s="9">
        <v>3</v>
      </c>
      <c r="F919" s="32">
        <f t="shared" si="14"/>
        <v>0.75</v>
      </c>
    </row>
    <row r="920" spans="1:6" x14ac:dyDescent="0.2">
      <c r="A920" s="9">
        <v>21458</v>
      </c>
      <c r="B920" s="9" t="s">
        <v>1498</v>
      </c>
      <c r="C920" s="9">
        <v>4</v>
      </c>
      <c r="D920" s="9">
        <v>4</v>
      </c>
      <c r="E920" s="9">
        <v>3</v>
      </c>
      <c r="F920" s="32">
        <f t="shared" si="14"/>
        <v>0.75</v>
      </c>
    </row>
    <row r="921" spans="1:6" x14ac:dyDescent="0.2">
      <c r="A921" s="9">
        <v>21564</v>
      </c>
      <c r="B921" s="9" t="s">
        <v>1536</v>
      </c>
      <c r="C921" s="9">
        <v>8</v>
      </c>
      <c r="D921" s="9">
        <v>4</v>
      </c>
      <c r="E921" s="9">
        <v>3</v>
      </c>
      <c r="F921" s="32">
        <f t="shared" si="14"/>
        <v>0.75</v>
      </c>
    </row>
    <row r="922" spans="1:6" x14ac:dyDescent="0.2">
      <c r="A922" s="9">
        <v>21605</v>
      </c>
      <c r="B922" s="9" t="s">
        <v>1552</v>
      </c>
      <c r="C922" s="9">
        <v>4</v>
      </c>
      <c r="D922" s="9">
        <v>4</v>
      </c>
      <c r="E922" s="9">
        <v>3</v>
      </c>
      <c r="F922" s="32">
        <f t="shared" si="14"/>
        <v>0.75</v>
      </c>
    </row>
    <row r="923" spans="1:6" x14ac:dyDescent="0.2">
      <c r="A923" s="9">
        <v>21958</v>
      </c>
      <c r="B923" s="9" t="s">
        <v>1658</v>
      </c>
      <c r="C923" s="9">
        <v>6</v>
      </c>
      <c r="D923" s="9">
        <v>4</v>
      </c>
      <c r="E923" s="9">
        <v>3</v>
      </c>
      <c r="F923" s="32">
        <f t="shared" si="14"/>
        <v>0.75</v>
      </c>
    </row>
    <row r="924" spans="1:6" x14ac:dyDescent="0.2">
      <c r="A924" s="9">
        <v>22017</v>
      </c>
      <c r="B924" s="9" t="s">
        <v>1679</v>
      </c>
      <c r="C924" s="9">
        <v>10</v>
      </c>
      <c r="D924" s="9">
        <v>4</v>
      </c>
      <c r="E924" s="9">
        <v>2</v>
      </c>
      <c r="F924" s="32">
        <f t="shared" si="14"/>
        <v>0.5</v>
      </c>
    </row>
    <row r="925" spans="1:6" x14ac:dyDescent="0.2">
      <c r="A925" s="9">
        <v>7792</v>
      </c>
      <c r="B925" s="9" t="s">
        <v>1195</v>
      </c>
      <c r="C925" s="9">
        <v>3</v>
      </c>
      <c r="D925" s="9">
        <v>3</v>
      </c>
      <c r="E925" s="9">
        <v>419</v>
      </c>
      <c r="F925" s="32">
        <f t="shared" si="14"/>
        <v>139.66666666666666</v>
      </c>
    </row>
    <row r="926" spans="1:6" x14ac:dyDescent="0.2">
      <c r="A926" s="9">
        <v>3845</v>
      </c>
      <c r="B926" s="9" t="s">
        <v>947</v>
      </c>
      <c r="C926" s="9">
        <v>3</v>
      </c>
      <c r="D926" s="9">
        <v>3</v>
      </c>
      <c r="E926" s="9">
        <v>278</v>
      </c>
      <c r="F926" s="32">
        <f t="shared" si="14"/>
        <v>92.666666666666671</v>
      </c>
    </row>
    <row r="927" spans="1:6" x14ac:dyDescent="0.2">
      <c r="A927" s="9">
        <v>1128</v>
      </c>
      <c r="B927" s="9" t="s">
        <v>647</v>
      </c>
      <c r="C927" s="9">
        <v>4</v>
      </c>
      <c r="D927" s="9">
        <v>3</v>
      </c>
      <c r="E927" s="9">
        <v>119</v>
      </c>
      <c r="F927" s="32">
        <f t="shared" si="14"/>
        <v>39.666666666666664</v>
      </c>
    </row>
    <row r="928" spans="1:6" x14ac:dyDescent="0.2">
      <c r="A928" s="9">
        <v>21283</v>
      </c>
      <c r="B928" s="9" t="s">
        <v>1438</v>
      </c>
      <c r="C928" s="9">
        <v>3</v>
      </c>
      <c r="D928" s="9">
        <v>3</v>
      </c>
      <c r="E928" s="9">
        <v>111</v>
      </c>
      <c r="F928" s="32">
        <f t="shared" si="14"/>
        <v>37</v>
      </c>
    </row>
    <row r="929" spans="1:6" x14ac:dyDescent="0.2">
      <c r="A929" s="9">
        <v>180</v>
      </c>
      <c r="B929" s="9" t="s">
        <v>170</v>
      </c>
      <c r="C929" s="9">
        <v>8</v>
      </c>
      <c r="D929" s="9">
        <v>3</v>
      </c>
      <c r="E929" s="9">
        <v>3</v>
      </c>
      <c r="F929" s="32">
        <f t="shared" si="14"/>
        <v>1</v>
      </c>
    </row>
    <row r="930" spans="1:6" x14ac:dyDescent="0.2">
      <c r="A930" s="9">
        <v>209</v>
      </c>
      <c r="B930" s="9" t="s">
        <v>189</v>
      </c>
      <c r="C930" s="9">
        <v>7</v>
      </c>
      <c r="D930" s="9">
        <v>3</v>
      </c>
      <c r="E930" s="9">
        <v>3</v>
      </c>
      <c r="F930" s="32">
        <f t="shared" si="14"/>
        <v>1</v>
      </c>
    </row>
    <row r="931" spans="1:6" x14ac:dyDescent="0.2">
      <c r="A931" s="9">
        <v>306</v>
      </c>
      <c r="B931" s="9" t="s">
        <v>243</v>
      </c>
      <c r="C931" s="9">
        <v>3</v>
      </c>
      <c r="D931" s="9">
        <v>3</v>
      </c>
      <c r="E931" s="9">
        <v>3</v>
      </c>
      <c r="F931" s="32">
        <f t="shared" si="14"/>
        <v>1</v>
      </c>
    </row>
    <row r="932" spans="1:6" x14ac:dyDescent="0.2">
      <c r="A932" s="9">
        <v>374</v>
      </c>
      <c r="B932" s="9" t="s">
        <v>292</v>
      </c>
      <c r="C932" s="9">
        <v>3</v>
      </c>
      <c r="D932" s="9">
        <v>3</v>
      </c>
      <c r="E932" s="9">
        <v>3</v>
      </c>
      <c r="F932" s="32">
        <f t="shared" si="14"/>
        <v>1</v>
      </c>
    </row>
    <row r="933" spans="1:6" x14ac:dyDescent="0.2">
      <c r="A933" s="9">
        <v>396</v>
      </c>
      <c r="B933" s="9" t="s">
        <v>303</v>
      </c>
      <c r="C933" s="9">
        <v>3</v>
      </c>
      <c r="D933" s="9">
        <v>3</v>
      </c>
      <c r="E933" s="9">
        <v>3</v>
      </c>
      <c r="F933" s="32">
        <f t="shared" si="14"/>
        <v>1</v>
      </c>
    </row>
    <row r="934" spans="1:6" x14ac:dyDescent="0.2">
      <c r="A934" s="9">
        <v>420</v>
      </c>
      <c r="B934" s="9" t="s">
        <v>313</v>
      </c>
      <c r="C934" s="9">
        <v>7</v>
      </c>
      <c r="D934" s="9">
        <v>3</v>
      </c>
      <c r="E934" s="9">
        <v>3</v>
      </c>
      <c r="F934" s="32">
        <f t="shared" si="14"/>
        <v>1</v>
      </c>
    </row>
    <row r="935" spans="1:6" x14ac:dyDescent="0.2">
      <c r="A935" s="9">
        <v>421</v>
      </c>
      <c r="B935" s="9" t="s">
        <v>314</v>
      </c>
      <c r="C935" s="9">
        <v>3</v>
      </c>
      <c r="D935" s="9">
        <v>3</v>
      </c>
      <c r="E935" s="9">
        <v>3</v>
      </c>
      <c r="F935" s="32">
        <f t="shared" si="14"/>
        <v>1</v>
      </c>
    </row>
    <row r="936" spans="1:6" x14ac:dyDescent="0.2">
      <c r="A936" s="9">
        <v>443</v>
      </c>
      <c r="B936" s="9" t="s">
        <v>325</v>
      </c>
      <c r="C936" s="9">
        <v>3</v>
      </c>
      <c r="D936" s="9">
        <v>3</v>
      </c>
      <c r="E936" s="9">
        <v>3</v>
      </c>
      <c r="F936" s="32">
        <f t="shared" si="14"/>
        <v>1</v>
      </c>
    </row>
    <row r="937" spans="1:6" x14ac:dyDescent="0.2">
      <c r="A937" s="9">
        <v>495</v>
      </c>
      <c r="B937" s="9" t="s">
        <v>357</v>
      </c>
      <c r="C937" s="9">
        <v>10</v>
      </c>
      <c r="D937" s="9">
        <v>3</v>
      </c>
      <c r="E937" s="9">
        <v>3</v>
      </c>
      <c r="F937" s="32">
        <f t="shared" si="14"/>
        <v>1</v>
      </c>
    </row>
    <row r="938" spans="1:6" x14ac:dyDescent="0.2">
      <c r="A938" s="9">
        <v>524</v>
      </c>
      <c r="B938" s="9" t="s">
        <v>376</v>
      </c>
      <c r="C938" s="9">
        <v>6</v>
      </c>
      <c r="D938" s="9">
        <v>3</v>
      </c>
      <c r="E938" s="9">
        <v>3</v>
      </c>
      <c r="F938" s="32">
        <f t="shared" si="14"/>
        <v>1</v>
      </c>
    </row>
    <row r="939" spans="1:6" x14ac:dyDescent="0.2">
      <c r="A939" s="9">
        <v>545</v>
      </c>
      <c r="B939" s="9" t="s">
        <v>388</v>
      </c>
      <c r="C939" s="9">
        <v>3</v>
      </c>
      <c r="D939" s="9">
        <v>3</v>
      </c>
      <c r="E939" s="9">
        <v>3</v>
      </c>
      <c r="F939" s="32">
        <f t="shared" si="14"/>
        <v>1</v>
      </c>
    </row>
    <row r="940" spans="1:6" x14ac:dyDescent="0.2">
      <c r="A940" s="9">
        <v>575</v>
      </c>
      <c r="B940" s="9" t="s">
        <v>405</v>
      </c>
      <c r="C940" s="9">
        <v>3</v>
      </c>
      <c r="D940" s="9">
        <v>3</v>
      </c>
      <c r="E940" s="9">
        <v>3</v>
      </c>
      <c r="F940" s="32">
        <f t="shared" si="14"/>
        <v>1</v>
      </c>
    </row>
    <row r="941" spans="1:6" x14ac:dyDescent="0.2">
      <c r="A941" s="9">
        <v>600</v>
      </c>
      <c r="B941" s="9" t="s">
        <v>417</v>
      </c>
      <c r="C941" s="9">
        <v>3</v>
      </c>
      <c r="D941" s="9">
        <v>3</v>
      </c>
      <c r="E941" s="9">
        <v>3</v>
      </c>
      <c r="F941" s="32">
        <f t="shared" si="14"/>
        <v>1</v>
      </c>
    </row>
    <row r="942" spans="1:6" x14ac:dyDescent="0.2">
      <c r="A942" s="9">
        <v>664</v>
      </c>
      <c r="B942" s="9" t="s">
        <v>445</v>
      </c>
      <c r="C942" s="9">
        <v>3</v>
      </c>
      <c r="D942" s="9">
        <v>3</v>
      </c>
      <c r="E942" s="9">
        <v>3</v>
      </c>
      <c r="F942" s="32">
        <f t="shared" si="14"/>
        <v>1</v>
      </c>
    </row>
    <row r="943" spans="1:6" x14ac:dyDescent="0.2">
      <c r="A943" s="9">
        <v>666</v>
      </c>
      <c r="B943" s="9" t="s">
        <v>447</v>
      </c>
      <c r="C943" s="9">
        <v>11</v>
      </c>
      <c r="D943" s="9">
        <v>3</v>
      </c>
      <c r="E943" s="9">
        <v>3</v>
      </c>
      <c r="F943" s="32">
        <f t="shared" si="14"/>
        <v>1</v>
      </c>
    </row>
    <row r="944" spans="1:6" x14ac:dyDescent="0.2">
      <c r="A944" s="9">
        <v>698</v>
      </c>
      <c r="B944" s="9" t="s">
        <v>464</v>
      </c>
      <c r="C944" s="9">
        <v>7</v>
      </c>
      <c r="D944" s="9">
        <v>3</v>
      </c>
      <c r="E944" s="9">
        <v>3</v>
      </c>
      <c r="F944" s="32">
        <f t="shared" si="14"/>
        <v>1</v>
      </c>
    </row>
    <row r="945" spans="1:6" x14ac:dyDescent="0.2">
      <c r="A945" s="9">
        <v>705</v>
      </c>
      <c r="B945" s="9" t="s">
        <v>466</v>
      </c>
      <c r="C945" s="9">
        <v>9</v>
      </c>
      <c r="D945" s="9">
        <v>3</v>
      </c>
      <c r="E945" s="9">
        <v>3</v>
      </c>
      <c r="F945" s="32">
        <f t="shared" si="14"/>
        <v>1</v>
      </c>
    </row>
    <row r="946" spans="1:6" x14ac:dyDescent="0.2">
      <c r="A946" s="9">
        <v>710</v>
      </c>
      <c r="B946" s="9" t="s">
        <v>469</v>
      </c>
      <c r="C946" s="9">
        <v>8</v>
      </c>
      <c r="D946" s="9">
        <v>3</v>
      </c>
      <c r="E946" s="9">
        <v>3</v>
      </c>
      <c r="F946" s="32">
        <f t="shared" si="14"/>
        <v>1</v>
      </c>
    </row>
    <row r="947" spans="1:6" x14ac:dyDescent="0.2">
      <c r="A947" s="9">
        <v>724</v>
      </c>
      <c r="B947" s="9" t="s">
        <v>478</v>
      </c>
      <c r="C947" s="9">
        <v>3</v>
      </c>
      <c r="D947" s="9">
        <v>3</v>
      </c>
      <c r="E947" s="9">
        <v>3</v>
      </c>
      <c r="F947" s="32">
        <f t="shared" si="14"/>
        <v>1</v>
      </c>
    </row>
    <row r="948" spans="1:6" x14ac:dyDescent="0.2">
      <c r="A948" s="9">
        <v>739</v>
      </c>
      <c r="B948" s="9" t="s">
        <v>488</v>
      </c>
      <c r="C948" s="9">
        <v>3</v>
      </c>
      <c r="D948" s="9">
        <v>3</v>
      </c>
      <c r="E948" s="9">
        <v>3</v>
      </c>
      <c r="F948" s="32">
        <f t="shared" si="14"/>
        <v>1</v>
      </c>
    </row>
    <row r="949" spans="1:6" x14ac:dyDescent="0.2">
      <c r="A949" s="9">
        <v>756</v>
      </c>
      <c r="B949" s="9" t="s">
        <v>493</v>
      </c>
      <c r="C949" s="9">
        <v>6</v>
      </c>
      <c r="D949" s="9">
        <v>3</v>
      </c>
      <c r="E949" s="9">
        <v>3</v>
      </c>
      <c r="F949" s="32">
        <f t="shared" si="14"/>
        <v>1</v>
      </c>
    </row>
    <row r="950" spans="1:6" x14ac:dyDescent="0.2">
      <c r="A950" s="9">
        <v>765</v>
      </c>
      <c r="B950" s="9" t="s">
        <v>500</v>
      </c>
      <c r="C950" s="9">
        <v>4</v>
      </c>
      <c r="D950" s="9">
        <v>3</v>
      </c>
      <c r="E950" s="9">
        <v>3</v>
      </c>
      <c r="F950" s="32">
        <f t="shared" si="14"/>
        <v>1</v>
      </c>
    </row>
    <row r="951" spans="1:6" x14ac:dyDescent="0.2">
      <c r="A951" s="9">
        <v>780</v>
      </c>
      <c r="B951" s="9" t="s">
        <v>505</v>
      </c>
      <c r="C951" s="9">
        <v>15</v>
      </c>
      <c r="D951" s="9">
        <v>3</v>
      </c>
      <c r="E951" s="9">
        <v>3</v>
      </c>
      <c r="F951" s="32">
        <f t="shared" si="14"/>
        <v>1</v>
      </c>
    </row>
    <row r="952" spans="1:6" x14ac:dyDescent="0.2">
      <c r="A952" s="9">
        <v>785</v>
      </c>
      <c r="B952" s="9" t="s">
        <v>506</v>
      </c>
      <c r="C952" s="9">
        <v>4</v>
      </c>
      <c r="D952" s="9">
        <v>3</v>
      </c>
      <c r="E952" s="9">
        <v>3</v>
      </c>
      <c r="F952" s="32">
        <f t="shared" si="14"/>
        <v>1</v>
      </c>
    </row>
    <row r="953" spans="1:6" x14ac:dyDescent="0.2">
      <c r="A953" s="9">
        <v>792</v>
      </c>
      <c r="B953" s="9" t="s">
        <v>509</v>
      </c>
      <c r="C953" s="9">
        <v>9</v>
      </c>
      <c r="D953" s="9">
        <v>3</v>
      </c>
      <c r="E953" s="9">
        <v>3</v>
      </c>
      <c r="F953" s="32">
        <f t="shared" si="14"/>
        <v>1</v>
      </c>
    </row>
    <row r="954" spans="1:6" x14ac:dyDescent="0.2">
      <c r="A954" s="9">
        <v>831</v>
      </c>
      <c r="B954" s="9" t="s">
        <v>520</v>
      </c>
      <c r="C954" s="9">
        <v>11</v>
      </c>
      <c r="D954" s="9">
        <v>3</v>
      </c>
      <c r="E954" s="9">
        <v>3</v>
      </c>
      <c r="F954" s="32">
        <f t="shared" si="14"/>
        <v>1</v>
      </c>
    </row>
    <row r="955" spans="1:6" x14ac:dyDescent="0.2">
      <c r="A955" s="9">
        <v>843</v>
      </c>
      <c r="B955" s="9" t="s">
        <v>524</v>
      </c>
      <c r="C955" s="9">
        <v>9</v>
      </c>
      <c r="D955" s="9">
        <v>3</v>
      </c>
      <c r="E955" s="9">
        <v>3</v>
      </c>
      <c r="F955" s="32">
        <f t="shared" si="14"/>
        <v>1</v>
      </c>
    </row>
    <row r="956" spans="1:6" x14ac:dyDescent="0.2">
      <c r="A956" s="9">
        <v>940</v>
      </c>
      <c r="B956" s="9" t="s">
        <v>548</v>
      </c>
      <c r="C956" s="9">
        <v>4</v>
      </c>
      <c r="D956" s="9">
        <v>3</v>
      </c>
      <c r="E956" s="9">
        <v>3</v>
      </c>
      <c r="F956" s="32">
        <f t="shared" si="14"/>
        <v>1</v>
      </c>
    </row>
    <row r="957" spans="1:6" x14ac:dyDescent="0.2">
      <c r="A957" s="9">
        <v>977</v>
      </c>
      <c r="B957" s="9" t="s">
        <v>573</v>
      </c>
      <c r="C957" s="9">
        <v>3</v>
      </c>
      <c r="D957" s="9">
        <v>3</v>
      </c>
      <c r="E957" s="9">
        <v>3</v>
      </c>
      <c r="F957" s="32">
        <f t="shared" si="14"/>
        <v>1</v>
      </c>
    </row>
    <row r="958" spans="1:6" x14ac:dyDescent="0.2">
      <c r="A958" s="9">
        <v>1040</v>
      </c>
      <c r="B958" s="9" t="s">
        <v>599</v>
      </c>
      <c r="C958" s="9">
        <v>8</v>
      </c>
      <c r="D958" s="9">
        <v>3</v>
      </c>
      <c r="E958" s="9">
        <v>3</v>
      </c>
      <c r="F958" s="32">
        <f t="shared" si="14"/>
        <v>1</v>
      </c>
    </row>
    <row r="959" spans="1:6" x14ac:dyDescent="0.2">
      <c r="A959" s="9">
        <v>1046</v>
      </c>
      <c r="B959" s="9" t="s">
        <v>602</v>
      </c>
      <c r="C959" s="9">
        <v>6</v>
      </c>
      <c r="D959" s="9">
        <v>3</v>
      </c>
      <c r="E959" s="9">
        <v>3</v>
      </c>
      <c r="F959" s="32">
        <f t="shared" si="14"/>
        <v>1</v>
      </c>
    </row>
    <row r="960" spans="1:6" x14ac:dyDescent="0.2">
      <c r="A960" s="9">
        <v>1060</v>
      </c>
      <c r="B960" s="9" t="s">
        <v>611</v>
      </c>
      <c r="C960" s="9">
        <v>3</v>
      </c>
      <c r="D960" s="9">
        <v>3</v>
      </c>
      <c r="E960" s="9">
        <v>3</v>
      </c>
      <c r="F960" s="32">
        <f t="shared" si="14"/>
        <v>1</v>
      </c>
    </row>
    <row r="961" spans="1:6" x14ac:dyDescent="0.2">
      <c r="A961" s="9">
        <v>1068</v>
      </c>
      <c r="B961" s="9" t="s">
        <v>612</v>
      </c>
      <c r="C961" s="9">
        <v>3</v>
      </c>
      <c r="D961" s="9">
        <v>3</v>
      </c>
      <c r="E961" s="9">
        <v>3</v>
      </c>
      <c r="F961" s="32">
        <f t="shared" si="14"/>
        <v>1</v>
      </c>
    </row>
    <row r="962" spans="1:6" x14ac:dyDescent="0.2">
      <c r="A962" s="9">
        <v>1070</v>
      </c>
      <c r="B962" s="9" t="s">
        <v>614</v>
      </c>
      <c r="C962" s="9">
        <v>3</v>
      </c>
      <c r="D962" s="9">
        <v>3</v>
      </c>
      <c r="E962" s="9">
        <v>3</v>
      </c>
      <c r="F962" s="32">
        <f t="shared" ref="F962:F1025" si="15">E962/D962</f>
        <v>1</v>
      </c>
    </row>
    <row r="963" spans="1:6" x14ac:dyDescent="0.2">
      <c r="A963" s="9">
        <v>1073</v>
      </c>
      <c r="B963" s="9" t="s">
        <v>616</v>
      </c>
      <c r="C963" s="9">
        <v>3</v>
      </c>
      <c r="D963" s="9">
        <v>3</v>
      </c>
      <c r="E963" s="9">
        <v>3</v>
      </c>
      <c r="F963" s="32">
        <f t="shared" si="15"/>
        <v>1</v>
      </c>
    </row>
    <row r="964" spans="1:6" x14ac:dyDescent="0.2">
      <c r="A964" s="9">
        <v>1075</v>
      </c>
      <c r="B964" s="9" t="s">
        <v>618</v>
      </c>
      <c r="C964" s="9">
        <v>3</v>
      </c>
      <c r="D964" s="9">
        <v>3</v>
      </c>
      <c r="E964" s="9">
        <v>3</v>
      </c>
      <c r="F964" s="32">
        <f t="shared" si="15"/>
        <v>1</v>
      </c>
    </row>
    <row r="965" spans="1:6" x14ac:dyDescent="0.2">
      <c r="A965" s="9">
        <v>1082</v>
      </c>
      <c r="B965" s="9" t="s">
        <v>622</v>
      </c>
      <c r="C965" s="9">
        <v>3</v>
      </c>
      <c r="D965" s="9">
        <v>3</v>
      </c>
      <c r="E965" s="9">
        <v>3</v>
      </c>
      <c r="F965" s="32">
        <f t="shared" si="15"/>
        <v>1</v>
      </c>
    </row>
    <row r="966" spans="1:6" x14ac:dyDescent="0.2">
      <c r="A966" s="9">
        <v>1174</v>
      </c>
      <c r="B966" s="9" t="s">
        <v>659</v>
      </c>
      <c r="C966" s="9">
        <v>14</v>
      </c>
      <c r="D966" s="9">
        <v>3</v>
      </c>
      <c r="E966" s="9">
        <v>3</v>
      </c>
      <c r="F966" s="32">
        <f t="shared" si="15"/>
        <v>1</v>
      </c>
    </row>
    <row r="967" spans="1:6" x14ac:dyDescent="0.2">
      <c r="A967" s="9">
        <v>1224</v>
      </c>
      <c r="B967" s="9" t="s">
        <v>683</v>
      </c>
      <c r="C967" s="9">
        <v>3</v>
      </c>
      <c r="D967" s="9">
        <v>3</v>
      </c>
      <c r="E967" s="9">
        <v>3</v>
      </c>
      <c r="F967" s="32">
        <f t="shared" si="15"/>
        <v>1</v>
      </c>
    </row>
    <row r="968" spans="1:6" x14ac:dyDescent="0.2">
      <c r="A968" s="9">
        <v>1231</v>
      </c>
      <c r="B968" s="9" t="s">
        <v>687</v>
      </c>
      <c r="C968" s="9">
        <v>9</v>
      </c>
      <c r="D968" s="9">
        <v>3</v>
      </c>
      <c r="E968" s="9">
        <v>3</v>
      </c>
      <c r="F968" s="32">
        <f t="shared" si="15"/>
        <v>1</v>
      </c>
    </row>
    <row r="969" spans="1:6" x14ac:dyDescent="0.2">
      <c r="A969" s="9">
        <v>1262</v>
      </c>
      <c r="B969" s="9" t="s">
        <v>696</v>
      </c>
      <c r="C969" s="9">
        <v>9</v>
      </c>
      <c r="D969" s="9">
        <v>3</v>
      </c>
      <c r="E969" s="9">
        <v>3</v>
      </c>
      <c r="F969" s="32">
        <f t="shared" si="15"/>
        <v>1</v>
      </c>
    </row>
    <row r="970" spans="1:6" x14ac:dyDescent="0.2">
      <c r="A970" s="9">
        <v>1336</v>
      </c>
      <c r="B970" s="9" t="s">
        <v>707</v>
      </c>
      <c r="C970" s="9">
        <v>4</v>
      </c>
      <c r="D970" s="9">
        <v>3</v>
      </c>
      <c r="E970" s="9">
        <v>3</v>
      </c>
      <c r="F970" s="32">
        <f t="shared" si="15"/>
        <v>1</v>
      </c>
    </row>
    <row r="971" spans="1:6" x14ac:dyDescent="0.2">
      <c r="A971" s="9">
        <v>1342</v>
      </c>
      <c r="B971" s="9" t="s">
        <v>709</v>
      </c>
      <c r="C971" s="9">
        <v>3</v>
      </c>
      <c r="D971" s="9">
        <v>3</v>
      </c>
      <c r="E971" s="9">
        <v>3</v>
      </c>
      <c r="F971" s="32">
        <f t="shared" si="15"/>
        <v>1</v>
      </c>
    </row>
    <row r="972" spans="1:6" x14ac:dyDescent="0.2">
      <c r="A972" s="9">
        <v>1351</v>
      </c>
      <c r="B972" s="9" t="s">
        <v>712</v>
      </c>
      <c r="C972" s="9">
        <v>4</v>
      </c>
      <c r="D972" s="9">
        <v>3</v>
      </c>
      <c r="E972" s="9">
        <v>3</v>
      </c>
      <c r="F972" s="32">
        <f t="shared" si="15"/>
        <v>1</v>
      </c>
    </row>
    <row r="973" spans="1:6" x14ac:dyDescent="0.2">
      <c r="A973" s="9">
        <v>1360</v>
      </c>
      <c r="B973" s="9" t="s">
        <v>715</v>
      </c>
      <c r="C973" s="9">
        <v>3</v>
      </c>
      <c r="D973" s="9">
        <v>3</v>
      </c>
      <c r="E973" s="9">
        <v>3</v>
      </c>
      <c r="F973" s="32">
        <f t="shared" si="15"/>
        <v>1</v>
      </c>
    </row>
    <row r="974" spans="1:6" x14ac:dyDescent="0.2">
      <c r="A974" s="9">
        <v>1557</v>
      </c>
      <c r="B974" s="9" t="s">
        <v>770</v>
      </c>
      <c r="C974" s="9">
        <v>3</v>
      </c>
      <c r="D974" s="9">
        <v>3</v>
      </c>
      <c r="E974" s="9">
        <v>3</v>
      </c>
      <c r="F974" s="32">
        <f t="shared" si="15"/>
        <v>1</v>
      </c>
    </row>
    <row r="975" spans="1:6" x14ac:dyDescent="0.2">
      <c r="A975" s="9">
        <v>1596</v>
      </c>
      <c r="B975" s="9" t="s">
        <v>780</v>
      </c>
      <c r="C975" s="9">
        <v>7</v>
      </c>
      <c r="D975" s="9">
        <v>3</v>
      </c>
      <c r="E975" s="9">
        <v>3</v>
      </c>
      <c r="F975" s="32">
        <f t="shared" si="15"/>
        <v>1</v>
      </c>
    </row>
    <row r="976" spans="1:6" x14ac:dyDescent="0.2">
      <c r="A976" s="9">
        <v>1603</v>
      </c>
      <c r="B976" s="9" t="s">
        <v>782</v>
      </c>
      <c r="C976" s="9">
        <v>4</v>
      </c>
      <c r="D976" s="9">
        <v>3</v>
      </c>
      <c r="E976" s="9">
        <v>3</v>
      </c>
      <c r="F976" s="32">
        <f t="shared" si="15"/>
        <v>1</v>
      </c>
    </row>
    <row r="977" spans="1:6" x14ac:dyDescent="0.2">
      <c r="A977" s="9">
        <v>1675</v>
      </c>
      <c r="B977" s="9" t="s">
        <v>792</v>
      </c>
      <c r="C977" s="9">
        <v>3</v>
      </c>
      <c r="D977" s="9">
        <v>3</v>
      </c>
      <c r="E977" s="9">
        <v>3</v>
      </c>
      <c r="F977" s="32">
        <f t="shared" si="15"/>
        <v>1</v>
      </c>
    </row>
    <row r="978" spans="1:6" x14ac:dyDescent="0.2">
      <c r="A978" s="9">
        <v>1776</v>
      </c>
      <c r="B978" s="9" t="s">
        <v>803</v>
      </c>
      <c r="C978" s="9">
        <v>5</v>
      </c>
      <c r="D978" s="9">
        <v>3</v>
      </c>
      <c r="E978" s="9">
        <v>3</v>
      </c>
      <c r="F978" s="32">
        <f t="shared" si="15"/>
        <v>1</v>
      </c>
    </row>
    <row r="979" spans="1:6" x14ac:dyDescent="0.2">
      <c r="A979" s="9">
        <v>1848</v>
      </c>
      <c r="B979" s="9" t="s">
        <v>817</v>
      </c>
      <c r="C979" s="9">
        <v>5</v>
      </c>
      <c r="D979" s="9">
        <v>3</v>
      </c>
      <c r="E979" s="9">
        <v>3</v>
      </c>
      <c r="F979" s="32">
        <f t="shared" si="15"/>
        <v>1</v>
      </c>
    </row>
    <row r="980" spans="1:6" x14ac:dyDescent="0.2">
      <c r="A980" s="9">
        <v>1881</v>
      </c>
      <c r="B980" s="9" t="s">
        <v>819</v>
      </c>
      <c r="C980" s="9">
        <v>10</v>
      </c>
      <c r="D980" s="9">
        <v>3</v>
      </c>
      <c r="E980" s="9">
        <v>3</v>
      </c>
      <c r="F980" s="32">
        <f t="shared" si="15"/>
        <v>1</v>
      </c>
    </row>
    <row r="981" spans="1:6" x14ac:dyDescent="0.2">
      <c r="A981" s="9">
        <v>1905</v>
      </c>
      <c r="B981" s="9" t="s">
        <v>830</v>
      </c>
      <c r="C981" s="9">
        <v>5</v>
      </c>
      <c r="D981" s="9">
        <v>3</v>
      </c>
      <c r="E981" s="9">
        <v>3</v>
      </c>
      <c r="F981" s="32">
        <f t="shared" si="15"/>
        <v>1</v>
      </c>
    </row>
    <row r="982" spans="1:6" x14ac:dyDescent="0.2">
      <c r="A982" s="9">
        <v>1928</v>
      </c>
      <c r="B982" s="9" t="s">
        <v>833</v>
      </c>
      <c r="C982" s="9">
        <v>6</v>
      </c>
      <c r="D982" s="9">
        <v>3</v>
      </c>
      <c r="E982" s="9">
        <v>3</v>
      </c>
      <c r="F982" s="32">
        <f t="shared" si="15"/>
        <v>1</v>
      </c>
    </row>
    <row r="983" spans="1:6" x14ac:dyDescent="0.2">
      <c r="A983" s="9">
        <v>2033</v>
      </c>
      <c r="B983" s="9" t="s">
        <v>838</v>
      </c>
      <c r="C983" s="9">
        <v>6</v>
      </c>
      <c r="D983" s="9">
        <v>3</v>
      </c>
      <c r="E983" s="9">
        <v>3</v>
      </c>
      <c r="F983" s="32">
        <f t="shared" si="15"/>
        <v>1</v>
      </c>
    </row>
    <row r="984" spans="1:6" x14ac:dyDescent="0.2">
      <c r="A984" s="9">
        <v>2122</v>
      </c>
      <c r="B984" s="9" t="s">
        <v>845</v>
      </c>
      <c r="C984" s="9">
        <v>5</v>
      </c>
      <c r="D984" s="9">
        <v>3</v>
      </c>
      <c r="E984" s="9">
        <v>3</v>
      </c>
      <c r="F984" s="32">
        <f t="shared" si="15"/>
        <v>1</v>
      </c>
    </row>
    <row r="985" spans="1:6" x14ac:dyDescent="0.2">
      <c r="A985" s="9">
        <v>2128</v>
      </c>
      <c r="B985" s="9" t="s">
        <v>846</v>
      </c>
      <c r="C985" s="9">
        <v>3</v>
      </c>
      <c r="D985" s="9">
        <v>3</v>
      </c>
      <c r="E985" s="9">
        <v>3</v>
      </c>
      <c r="F985" s="32">
        <f t="shared" si="15"/>
        <v>1</v>
      </c>
    </row>
    <row r="986" spans="1:6" x14ac:dyDescent="0.2">
      <c r="A986" s="9">
        <v>2211</v>
      </c>
      <c r="B986" s="9" t="s">
        <v>848</v>
      </c>
      <c r="C986" s="9">
        <v>3</v>
      </c>
      <c r="D986" s="9">
        <v>3</v>
      </c>
      <c r="E986" s="9">
        <v>3</v>
      </c>
      <c r="F986" s="32">
        <f t="shared" si="15"/>
        <v>1</v>
      </c>
    </row>
    <row r="987" spans="1:6" x14ac:dyDescent="0.2">
      <c r="A987" s="9">
        <v>2550</v>
      </c>
      <c r="B987" s="9" t="s">
        <v>873</v>
      </c>
      <c r="C987" s="9">
        <v>3</v>
      </c>
      <c r="D987" s="9">
        <v>3</v>
      </c>
      <c r="E987" s="9">
        <v>3</v>
      </c>
      <c r="F987" s="32">
        <f t="shared" si="15"/>
        <v>1</v>
      </c>
    </row>
    <row r="988" spans="1:6" x14ac:dyDescent="0.2">
      <c r="A988" s="9">
        <v>2569</v>
      </c>
      <c r="B988" s="9" t="s">
        <v>876</v>
      </c>
      <c r="C988" s="9">
        <v>3</v>
      </c>
      <c r="D988" s="9">
        <v>3</v>
      </c>
      <c r="E988" s="9">
        <v>3</v>
      </c>
      <c r="F988" s="32">
        <f t="shared" si="15"/>
        <v>1</v>
      </c>
    </row>
    <row r="989" spans="1:6" x14ac:dyDescent="0.2">
      <c r="A989" s="9">
        <v>3332</v>
      </c>
      <c r="B989" s="9" t="s">
        <v>902</v>
      </c>
      <c r="C989" s="9">
        <v>6</v>
      </c>
      <c r="D989" s="9">
        <v>3</v>
      </c>
      <c r="E989" s="9">
        <v>3</v>
      </c>
      <c r="F989" s="32">
        <f t="shared" si="15"/>
        <v>1</v>
      </c>
    </row>
    <row r="990" spans="1:6" x14ac:dyDescent="0.2">
      <c r="A990" s="9">
        <v>3333</v>
      </c>
      <c r="B990" s="9" t="s">
        <v>903</v>
      </c>
      <c r="C990" s="9">
        <v>3</v>
      </c>
      <c r="D990" s="9">
        <v>3</v>
      </c>
      <c r="E990" s="9">
        <v>3</v>
      </c>
      <c r="F990" s="32">
        <f t="shared" si="15"/>
        <v>1</v>
      </c>
    </row>
    <row r="991" spans="1:6" x14ac:dyDescent="0.2">
      <c r="A991" s="9">
        <v>3334</v>
      </c>
      <c r="B991" s="9" t="s">
        <v>904</v>
      </c>
      <c r="C991" s="9">
        <v>3</v>
      </c>
      <c r="D991" s="9">
        <v>3</v>
      </c>
      <c r="E991" s="9">
        <v>3</v>
      </c>
      <c r="F991" s="32">
        <f t="shared" si="15"/>
        <v>1</v>
      </c>
    </row>
    <row r="992" spans="1:6" x14ac:dyDescent="0.2">
      <c r="A992" s="9">
        <v>3576</v>
      </c>
      <c r="B992" s="9" t="s">
        <v>919</v>
      </c>
      <c r="C992" s="9">
        <v>9</v>
      </c>
      <c r="D992" s="9">
        <v>3</v>
      </c>
      <c r="E992" s="9">
        <v>3</v>
      </c>
      <c r="F992" s="32">
        <f t="shared" si="15"/>
        <v>1</v>
      </c>
    </row>
    <row r="993" spans="1:6" x14ac:dyDescent="0.2">
      <c r="A993" s="9">
        <v>3663</v>
      </c>
      <c r="B993" s="9" t="s">
        <v>922</v>
      </c>
      <c r="C993" s="9">
        <v>7</v>
      </c>
      <c r="D993" s="9">
        <v>3</v>
      </c>
      <c r="E993" s="9">
        <v>3</v>
      </c>
      <c r="F993" s="32">
        <f t="shared" si="15"/>
        <v>1</v>
      </c>
    </row>
    <row r="994" spans="1:6" x14ac:dyDescent="0.2">
      <c r="A994" s="9">
        <v>3880</v>
      </c>
      <c r="B994" s="9" t="s">
        <v>957</v>
      </c>
      <c r="C994" s="9">
        <v>7</v>
      </c>
      <c r="D994" s="9">
        <v>3</v>
      </c>
      <c r="E994" s="9">
        <v>3</v>
      </c>
      <c r="F994" s="32">
        <f t="shared" si="15"/>
        <v>1</v>
      </c>
    </row>
    <row r="995" spans="1:6" x14ac:dyDescent="0.2">
      <c r="A995" s="9">
        <v>3923</v>
      </c>
      <c r="B995" s="9" t="s">
        <v>974</v>
      </c>
      <c r="C995" s="9">
        <v>3</v>
      </c>
      <c r="D995" s="9">
        <v>3</v>
      </c>
      <c r="E995" s="9">
        <v>3</v>
      </c>
      <c r="F995" s="32">
        <f t="shared" si="15"/>
        <v>1</v>
      </c>
    </row>
    <row r="996" spans="1:6" x14ac:dyDescent="0.2">
      <c r="A996" s="9">
        <v>3929</v>
      </c>
      <c r="B996" s="9" t="s">
        <v>980</v>
      </c>
      <c r="C996" s="9">
        <v>3</v>
      </c>
      <c r="D996" s="9">
        <v>3</v>
      </c>
      <c r="E996" s="9">
        <v>3</v>
      </c>
      <c r="F996" s="32">
        <f t="shared" si="15"/>
        <v>1</v>
      </c>
    </row>
    <row r="997" spans="1:6" x14ac:dyDescent="0.2">
      <c r="A997" s="9">
        <v>3932</v>
      </c>
      <c r="B997" s="9" t="s">
        <v>983</v>
      </c>
      <c r="C997" s="9">
        <v>4</v>
      </c>
      <c r="D997" s="9">
        <v>3</v>
      </c>
      <c r="E997" s="9">
        <v>3</v>
      </c>
      <c r="F997" s="32">
        <f t="shared" si="15"/>
        <v>1</v>
      </c>
    </row>
    <row r="998" spans="1:6" x14ac:dyDescent="0.2">
      <c r="A998" s="9">
        <v>3934</v>
      </c>
      <c r="B998" s="9" t="s">
        <v>985</v>
      </c>
      <c r="C998" s="9">
        <v>4</v>
      </c>
      <c r="D998" s="9">
        <v>3</v>
      </c>
      <c r="E998" s="9">
        <v>3</v>
      </c>
      <c r="F998" s="32">
        <f t="shared" si="15"/>
        <v>1</v>
      </c>
    </row>
    <row r="999" spans="1:6" x14ac:dyDescent="0.2">
      <c r="A999" s="9">
        <v>3968</v>
      </c>
      <c r="B999" s="9" t="s">
        <v>994</v>
      </c>
      <c r="C999" s="9">
        <v>3</v>
      </c>
      <c r="D999" s="9">
        <v>3</v>
      </c>
      <c r="E999" s="9">
        <v>3</v>
      </c>
      <c r="F999" s="32">
        <f t="shared" si="15"/>
        <v>1</v>
      </c>
    </row>
    <row r="1000" spans="1:6" x14ac:dyDescent="0.2">
      <c r="A1000" s="9">
        <v>3982</v>
      </c>
      <c r="B1000" s="9" t="s">
        <v>1001</v>
      </c>
      <c r="C1000" s="9">
        <v>3</v>
      </c>
      <c r="D1000" s="9">
        <v>3</v>
      </c>
      <c r="E1000" s="9">
        <v>3</v>
      </c>
      <c r="F1000" s="32">
        <f t="shared" si="15"/>
        <v>1</v>
      </c>
    </row>
    <row r="1001" spans="1:6" x14ac:dyDescent="0.2">
      <c r="A1001" s="9">
        <v>3990</v>
      </c>
      <c r="B1001" s="9" t="s">
        <v>1003</v>
      </c>
      <c r="C1001" s="9">
        <v>4</v>
      </c>
      <c r="D1001" s="9">
        <v>3</v>
      </c>
      <c r="E1001" s="9">
        <v>3</v>
      </c>
      <c r="F1001" s="32">
        <f t="shared" si="15"/>
        <v>1</v>
      </c>
    </row>
    <row r="1002" spans="1:6" x14ac:dyDescent="0.2">
      <c r="A1002" s="9">
        <v>3991</v>
      </c>
      <c r="B1002" s="9" t="s">
        <v>1004</v>
      </c>
      <c r="C1002" s="9">
        <v>3</v>
      </c>
      <c r="D1002" s="9">
        <v>3</v>
      </c>
      <c r="E1002" s="9">
        <v>3</v>
      </c>
      <c r="F1002" s="32">
        <f t="shared" si="15"/>
        <v>1</v>
      </c>
    </row>
    <row r="1003" spans="1:6" x14ac:dyDescent="0.2">
      <c r="A1003" s="9">
        <v>4132</v>
      </c>
      <c r="B1003" s="9" t="s">
        <v>1027</v>
      </c>
      <c r="C1003" s="9">
        <v>3</v>
      </c>
      <c r="D1003" s="9">
        <v>3</v>
      </c>
      <c r="E1003" s="9">
        <v>3</v>
      </c>
      <c r="F1003" s="32">
        <f t="shared" si="15"/>
        <v>1</v>
      </c>
    </row>
    <row r="1004" spans="1:6" x14ac:dyDescent="0.2">
      <c r="A1004" s="9">
        <v>4145</v>
      </c>
      <c r="B1004" s="9" t="s">
        <v>1034</v>
      </c>
      <c r="C1004" s="9">
        <v>3</v>
      </c>
      <c r="D1004" s="9">
        <v>3</v>
      </c>
      <c r="E1004" s="9">
        <v>3</v>
      </c>
      <c r="F1004" s="32">
        <f t="shared" si="15"/>
        <v>1</v>
      </c>
    </row>
    <row r="1005" spans="1:6" x14ac:dyDescent="0.2">
      <c r="A1005" s="9">
        <v>4252</v>
      </c>
      <c r="B1005" s="9" t="s">
        <v>1051</v>
      </c>
      <c r="C1005" s="9">
        <v>6</v>
      </c>
      <c r="D1005" s="9">
        <v>3</v>
      </c>
      <c r="E1005" s="9">
        <v>3</v>
      </c>
      <c r="F1005" s="32">
        <f t="shared" si="15"/>
        <v>1</v>
      </c>
    </row>
    <row r="1006" spans="1:6" x14ac:dyDescent="0.2">
      <c r="A1006" s="9">
        <v>6045</v>
      </c>
      <c r="B1006" s="9" t="s">
        <v>1080</v>
      </c>
      <c r="C1006" s="9">
        <v>9</v>
      </c>
      <c r="D1006" s="9">
        <v>3</v>
      </c>
      <c r="E1006" s="9">
        <v>3</v>
      </c>
      <c r="F1006" s="32">
        <f t="shared" si="15"/>
        <v>1</v>
      </c>
    </row>
    <row r="1007" spans="1:6" x14ac:dyDescent="0.2">
      <c r="A1007" s="9">
        <v>6127</v>
      </c>
      <c r="B1007" s="9" t="s">
        <v>1082</v>
      </c>
      <c r="C1007" s="9">
        <v>9</v>
      </c>
      <c r="D1007" s="9">
        <v>3</v>
      </c>
      <c r="E1007" s="9">
        <v>3</v>
      </c>
      <c r="F1007" s="32">
        <f t="shared" si="15"/>
        <v>1</v>
      </c>
    </row>
    <row r="1008" spans="1:6" x14ac:dyDescent="0.2">
      <c r="A1008" s="9">
        <v>6898</v>
      </c>
      <c r="B1008" s="9" t="s">
        <v>1085</v>
      </c>
      <c r="C1008" s="9">
        <v>5</v>
      </c>
      <c r="D1008" s="9">
        <v>3</v>
      </c>
      <c r="E1008" s="9">
        <v>3</v>
      </c>
      <c r="F1008" s="32">
        <f t="shared" si="15"/>
        <v>1</v>
      </c>
    </row>
    <row r="1009" spans="1:6" x14ac:dyDescent="0.2">
      <c r="A1009" s="9">
        <v>7498</v>
      </c>
      <c r="B1009" s="9" t="s">
        <v>1096</v>
      </c>
      <c r="C1009" s="9">
        <v>5</v>
      </c>
      <c r="D1009" s="9">
        <v>3</v>
      </c>
      <c r="E1009" s="9">
        <v>3</v>
      </c>
      <c r="F1009" s="32">
        <f t="shared" si="15"/>
        <v>1</v>
      </c>
    </row>
    <row r="1010" spans="1:6" x14ac:dyDescent="0.2">
      <c r="A1010" s="9">
        <v>7534</v>
      </c>
      <c r="B1010" s="9" t="s">
        <v>1105</v>
      </c>
      <c r="C1010" s="9">
        <v>3</v>
      </c>
      <c r="D1010" s="9">
        <v>3</v>
      </c>
      <c r="E1010" s="9">
        <v>3</v>
      </c>
      <c r="F1010" s="32">
        <f t="shared" si="15"/>
        <v>1</v>
      </c>
    </row>
    <row r="1011" spans="1:6" x14ac:dyDescent="0.2">
      <c r="A1011" s="9">
        <v>7575</v>
      </c>
      <c r="B1011" s="9" t="s">
        <v>1129</v>
      </c>
      <c r="C1011" s="9">
        <v>3</v>
      </c>
      <c r="D1011" s="9">
        <v>3</v>
      </c>
      <c r="E1011" s="9">
        <v>3</v>
      </c>
      <c r="F1011" s="32">
        <f t="shared" si="15"/>
        <v>1</v>
      </c>
    </row>
    <row r="1012" spans="1:6" x14ac:dyDescent="0.2">
      <c r="A1012" s="9">
        <v>7596</v>
      </c>
      <c r="B1012" s="9" t="s">
        <v>1141</v>
      </c>
      <c r="C1012" s="9">
        <v>5</v>
      </c>
      <c r="D1012" s="9">
        <v>3</v>
      </c>
      <c r="E1012" s="9">
        <v>3</v>
      </c>
      <c r="F1012" s="32">
        <f t="shared" si="15"/>
        <v>1</v>
      </c>
    </row>
    <row r="1013" spans="1:6" x14ac:dyDescent="0.2">
      <c r="A1013" s="9">
        <v>7626</v>
      </c>
      <c r="B1013" s="9" t="s">
        <v>1149</v>
      </c>
      <c r="C1013" s="9">
        <v>3</v>
      </c>
      <c r="D1013" s="9">
        <v>3</v>
      </c>
      <c r="E1013" s="9">
        <v>3</v>
      </c>
      <c r="F1013" s="32">
        <f t="shared" si="15"/>
        <v>1</v>
      </c>
    </row>
    <row r="1014" spans="1:6" x14ac:dyDescent="0.2">
      <c r="A1014" s="9">
        <v>7650</v>
      </c>
      <c r="B1014" s="9" t="s">
        <v>1156</v>
      </c>
      <c r="C1014" s="9">
        <v>3</v>
      </c>
      <c r="D1014" s="9">
        <v>3</v>
      </c>
      <c r="E1014" s="9">
        <v>3</v>
      </c>
      <c r="F1014" s="32">
        <f t="shared" si="15"/>
        <v>1</v>
      </c>
    </row>
    <row r="1015" spans="1:6" x14ac:dyDescent="0.2">
      <c r="A1015" s="9">
        <v>7693</v>
      </c>
      <c r="B1015" s="9" t="s">
        <v>1170</v>
      </c>
      <c r="C1015" s="9">
        <v>3</v>
      </c>
      <c r="D1015" s="9">
        <v>3</v>
      </c>
      <c r="E1015" s="9">
        <v>3</v>
      </c>
      <c r="F1015" s="32">
        <f t="shared" si="15"/>
        <v>1</v>
      </c>
    </row>
    <row r="1016" spans="1:6" x14ac:dyDescent="0.2">
      <c r="A1016" s="9">
        <v>7695</v>
      </c>
      <c r="B1016" s="9" t="s">
        <v>1172</v>
      </c>
      <c r="C1016" s="9">
        <v>3</v>
      </c>
      <c r="D1016" s="9">
        <v>3</v>
      </c>
      <c r="E1016" s="9">
        <v>3</v>
      </c>
      <c r="F1016" s="32">
        <f t="shared" si="15"/>
        <v>1</v>
      </c>
    </row>
    <row r="1017" spans="1:6" x14ac:dyDescent="0.2">
      <c r="A1017" s="9">
        <v>7700</v>
      </c>
      <c r="B1017" s="9" t="s">
        <v>1174</v>
      </c>
      <c r="C1017" s="9">
        <v>5</v>
      </c>
      <c r="D1017" s="9">
        <v>3</v>
      </c>
      <c r="E1017" s="9">
        <v>3</v>
      </c>
      <c r="F1017" s="32">
        <f t="shared" si="15"/>
        <v>1</v>
      </c>
    </row>
    <row r="1018" spans="1:6" x14ac:dyDescent="0.2">
      <c r="A1018" s="9">
        <v>7736</v>
      </c>
      <c r="B1018" s="9" t="s">
        <v>1182</v>
      </c>
      <c r="C1018" s="9">
        <v>4</v>
      </c>
      <c r="D1018" s="9">
        <v>3</v>
      </c>
      <c r="E1018" s="9">
        <v>3</v>
      </c>
      <c r="F1018" s="32">
        <f t="shared" si="15"/>
        <v>1</v>
      </c>
    </row>
    <row r="1019" spans="1:6" x14ac:dyDescent="0.2">
      <c r="A1019" s="9">
        <v>7766</v>
      </c>
      <c r="B1019" s="9" t="s">
        <v>1187</v>
      </c>
      <c r="C1019" s="9">
        <v>4</v>
      </c>
      <c r="D1019" s="9">
        <v>3</v>
      </c>
      <c r="E1019" s="9">
        <v>3</v>
      </c>
      <c r="F1019" s="32">
        <f t="shared" si="15"/>
        <v>1</v>
      </c>
    </row>
    <row r="1020" spans="1:6" x14ac:dyDescent="0.2">
      <c r="A1020" s="9">
        <v>7791</v>
      </c>
      <c r="B1020" s="9" t="s">
        <v>1194</v>
      </c>
      <c r="C1020" s="9">
        <v>3</v>
      </c>
      <c r="D1020" s="9">
        <v>3</v>
      </c>
      <c r="E1020" s="9">
        <v>3</v>
      </c>
      <c r="F1020" s="32">
        <f t="shared" si="15"/>
        <v>1</v>
      </c>
    </row>
    <row r="1021" spans="1:6" x14ac:dyDescent="0.2">
      <c r="A1021" s="9">
        <v>9218</v>
      </c>
      <c r="B1021" s="9" t="s">
        <v>1214</v>
      </c>
      <c r="C1021" s="9">
        <v>3</v>
      </c>
      <c r="D1021" s="9">
        <v>3</v>
      </c>
      <c r="E1021" s="9">
        <v>3</v>
      </c>
      <c r="F1021" s="32">
        <f t="shared" si="15"/>
        <v>1</v>
      </c>
    </row>
    <row r="1022" spans="1:6" x14ac:dyDescent="0.2">
      <c r="A1022" s="9">
        <v>9534</v>
      </c>
      <c r="B1022" s="9" t="s">
        <v>1220</v>
      </c>
      <c r="C1022" s="9">
        <v>3</v>
      </c>
      <c r="D1022" s="9">
        <v>3</v>
      </c>
      <c r="E1022" s="9">
        <v>3</v>
      </c>
      <c r="F1022" s="32">
        <f t="shared" si="15"/>
        <v>1</v>
      </c>
    </row>
    <row r="1023" spans="1:6" x14ac:dyDescent="0.2">
      <c r="A1023" s="9">
        <v>9637</v>
      </c>
      <c r="B1023" s="9" t="s">
        <v>1224</v>
      </c>
      <c r="C1023" s="9">
        <v>6</v>
      </c>
      <c r="D1023" s="9">
        <v>3</v>
      </c>
      <c r="E1023" s="9">
        <v>3</v>
      </c>
      <c r="F1023" s="32">
        <f t="shared" si="15"/>
        <v>1</v>
      </c>
    </row>
    <row r="1024" spans="1:6" x14ac:dyDescent="0.2">
      <c r="A1024" s="9">
        <v>9660</v>
      </c>
      <c r="B1024" s="9" t="s">
        <v>1227</v>
      </c>
      <c r="C1024" s="9">
        <v>5</v>
      </c>
      <c r="D1024" s="9">
        <v>3</v>
      </c>
      <c r="E1024" s="9">
        <v>3</v>
      </c>
      <c r="F1024" s="32">
        <f t="shared" si="15"/>
        <v>1</v>
      </c>
    </row>
    <row r="1025" spans="1:6" x14ac:dyDescent="0.2">
      <c r="A1025" s="9">
        <v>10257</v>
      </c>
      <c r="B1025" s="9" t="s">
        <v>1252</v>
      </c>
      <c r="C1025" s="9">
        <v>3</v>
      </c>
      <c r="D1025" s="9">
        <v>3</v>
      </c>
      <c r="E1025" s="9">
        <v>3</v>
      </c>
      <c r="F1025" s="32">
        <f t="shared" si="15"/>
        <v>1</v>
      </c>
    </row>
    <row r="1026" spans="1:6" x14ac:dyDescent="0.2">
      <c r="A1026" s="9">
        <v>20007</v>
      </c>
      <c r="B1026" s="9" t="s">
        <v>1263</v>
      </c>
      <c r="C1026" s="9">
        <v>16</v>
      </c>
      <c r="D1026" s="9">
        <v>3</v>
      </c>
      <c r="E1026" s="9">
        <v>3</v>
      </c>
      <c r="F1026" s="32">
        <f t="shared" ref="F1026:F1089" si="16">E1026/D1026</f>
        <v>1</v>
      </c>
    </row>
    <row r="1027" spans="1:6" x14ac:dyDescent="0.2">
      <c r="A1027" s="9">
        <v>20866</v>
      </c>
      <c r="B1027" s="9" t="s">
        <v>1295</v>
      </c>
      <c r="C1027" s="9">
        <v>3</v>
      </c>
      <c r="D1027" s="9">
        <v>3</v>
      </c>
      <c r="E1027" s="9">
        <v>3</v>
      </c>
      <c r="F1027" s="32">
        <f t="shared" si="16"/>
        <v>1</v>
      </c>
    </row>
    <row r="1028" spans="1:6" x14ac:dyDescent="0.2">
      <c r="A1028" s="9">
        <v>20871</v>
      </c>
      <c r="B1028" s="9" t="s">
        <v>1297</v>
      </c>
      <c r="C1028" s="9">
        <v>3</v>
      </c>
      <c r="D1028" s="9">
        <v>3</v>
      </c>
      <c r="E1028" s="9">
        <v>3</v>
      </c>
      <c r="F1028" s="32">
        <f t="shared" si="16"/>
        <v>1</v>
      </c>
    </row>
    <row r="1029" spans="1:6" x14ac:dyDescent="0.2">
      <c r="A1029" s="9">
        <v>20903</v>
      </c>
      <c r="B1029" s="9" t="s">
        <v>1306</v>
      </c>
      <c r="C1029" s="9">
        <v>8</v>
      </c>
      <c r="D1029" s="9">
        <v>3</v>
      </c>
      <c r="E1029" s="9">
        <v>3</v>
      </c>
      <c r="F1029" s="32">
        <f t="shared" si="16"/>
        <v>1</v>
      </c>
    </row>
    <row r="1030" spans="1:6" x14ac:dyDescent="0.2">
      <c r="A1030" s="9">
        <v>20922</v>
      </c>
      <c r="B1030" s="9" t="s">
        <v>1309</v>
      </c>
      <c r="C1030" s="9">
        <v>3</v>
      </c>
      <c r="D1030" s="9">
        <v>3</v>
      </c>
      <c r="E1030" s="9">
        <v>3</v>
      </c>
      <c r="F1030" s="32">
        <f t="shared" si="16"/>
        <v>1</v>
      </c>
    </row>
    <row r="1031" spans="1:6" x14ac:dyDescent="0.2">
      <c r="A1031" s="9">
        <v>20954</v>
      </c>
      <c r="B1031" s="9" t="s">
        <v>1319</v>
      </c>
      <c r="C1031" s="9">
        <v>6</v>
      </c>
      <c r="D1031" s="9">
        <v>3</v>
      </c>
      <c r="E1031" s="9">
        <v>3</v>
      </c>
      <c r="F1031" s="32">
        <f t="shared" si="16"/>
        <v>1</v>
      </c>
    </row>
    <row r="1032" spans="1:6" x14ac:dyDescent="0.2">
      <c r="A1032" s="9">
        <v>20985</v>
      </c>
      <c r="B1032" s="9" t="s">
        <v>1332</v>
      </c>
      <c r="C1032" s="9">
        <v>3</v>
      </c>
      <c r="D1032" s="9">
        <v>3</v>
      </c>
      <c r="E1032" s="9">
        <v>3</v>
      </c>
      <c r="F1032" s="32">
        <f t="shared" si="16"/>
        <v>1</v>
      </c>
    </row>
    <row r="1033" spans="1:6" x14ac:dyDescent="0.2">
      <c r="A1033" s="9">
        <v>20996</v>
      </c>
      <c r="B1033" s="9" t="s">
        <v>1334</v>
      </c>
      <c r="C1033" s="9">
        <v>7</v>
      </c>
      <c r="D1033" s="9">
        <v>3</v>
      </c>
      <c r="E1033" s="9">
        <v>3</v>
      </c>
      <c r="F1033" s="32">
        <f t="shared" si="16"/>
        <v>1</v>
      </c>
    </row>
    <row r="1034" spans="1:6" x14ac:dyDescent="0.2">
      <c r="A1034" s="9">
        <v>21010</v>
      </c>
      <c r="B1034" s="9" t="s">
        <v>1340</v>
      </c>
      <c r="C1034" s="9">
        <v>5</v>
      </c>
      <c r="D1034" s="9">
        <v>3</v>
      </c>
      <c r="E1034" s="9">
        <v>3</v>
      </c>
      <c r="F1034" s="32">
        <f t="shared" si="16"/>
        <v>1</v>
      </c>
    </row>
    <row r="1035" spans="1:6" x14ac:dyDescent="0.2">
      <c r="A1035" s="9">
        <v>21018</v>
      </c>
      <c r="B1035" s="9" t="s">
        <v>1341</v>
      </c>
      <c r="C1035" s="9">
        <v>5</v>
      </c>
      <c r="D1035" s="9">
        <v>3</v>
      </c>
      <c r="E1035" s="9">
        <v>3</v>
      </c>
      <c r="F1035" s="32">
        <f t="shared" si="16"/>
        <v>1</v>
      </c>
    </row>
    <row r="1036" spans="1:6" x14ac:dyDescent="0.2">
      <c r="A1036" s="9">
        <v>21040</v>
      </c>
      <c r="B1036" s="9" t="s">
        <v>1347</v>
      </c>
      <c r="C1036" s="9">
        <v>3</v>
      </c>
      <c r="D1036" s="9">
        <v>3</v>
      </c>
      <c r="E1036" s="9">
        <v>3</v>
      </c>
      <c r="F1036" s="32">
        <f t="shared" si="16"/>
        <v>1</v>
      </c>
    </row>
    <row r="1037" spans="1:6" x14ac:dyDescent="0.2">
      <c r="A1037" s="9">
        <v>21073</v>
      </c>
      <c r="B1037" s="9" t="s">
        <v>1359</v>
      </c>
      <c r="C1037" s="9">
        <v>4</v>
      </c>
      <c r="D1037" s="9">
        <v>3</v>
      </c>
      <c r="E1037" s="9">
        <v>3</v>
      </c>
      <c r="F1037" s="32">
        <f t="shared" si="16"/>
        <v>1</v>
      </c>
    </row>
    <row r="1038" spans="1:6" x14ac:dyDescent="0.2">
      <c r="A1038" s="9">
        <v>21096</v>
      </c>
      <c r="B1038" s="9" t="s">
        <v>1368</v>
      </c>
      <c r="C1038" s="9">
        <v>6</v>
      </c>
      <c r="D1038" s="9">
        <v>3</v>
      </c>
      <c r="E1038" s="9">
        <v>3</v>
      </c>
      <c r="F1038" s="32">
        <f t="shared" si="16"/>
        <v>1</v>
      </c>
    </row>
    <row r="1039" spans="1:6" x14ac:dyDescent="0.2">
      <c r="A1039" s="9">
        <v>21100</v>
      </c>
      <c r="B1039" s="9" t="s">
        <v>1370</v>
      </c>
      <c r="C1039" s="9">
        <v>3</v>
      </c>
      <c r="D1039" s="9">
        <v>3</v>
      </c>
      <c r="E1039" s="9">
        <v>3</v>
      </c>
      <c r="F1039" s="32">
        <f t="shared" si="16"/>
        <v>1</v>
      </c>
    </row>
    <row r="1040" spans="1:6" x14ac:dyDescent="0.2">
      <c r="A1040" s="9">
        <v>21163</v>
      </c>
      <c r="B1040" s="9" t="s">
        <v>1392</v>
      </c>
      <c r="C1040" s="9">
        <v>4</v>
      </c>
      <c r="D1040" s="9">
        <v>3</v>
      </c>
      <c r="E1040" s="9">
        <v>3</v>
      </c>
      <c r="F1040" s="32">
        <f t="shared" si="16"/>
        <v>1</v>
      </c>
    </row>
    <row r="1041" spans="1:6" x14ac:dyDescent="0.2">
      <c r="A1041" s="9">
        <v>21177</v>
      </c>
      <c r="B1041" s="9" t="s">
        <v>1398</v>
      </c>
      <c r="C1041" s="9">
        <v>3</v>
      </c>
      <c r="D1041" s="9">
        <v>3</v>
      </c>
      <c r="E1041" s="9">
        <v>3</v>
      </c>
      <c r="F1041" s="32">
        <f t="shared" si="16"/>
        <v>1</v>
      </c>
    </row>
    <row r="1042" spans="1:6" x14ac:dyDescent="0.2">
      <c r="A1042" s="9">
        <v>21205</v>
      </c>
      <c r="B1042" s="9" t="s">
        <v>1410</v>
      </c>
      <c r="C1042" s="9">
        <v>3</v>
      </c>
      <c r="D1042" s="9">
        <v>3</v>
      </c>
      <c r="E1042" s="9">
        <v>3</v>
      </c>
      <c r="F1042" s="32">
        <f t="shared" si="16"/>
        <v>1</v>
      </c>
    </row>
    <row r="1043" spans="1:6" x14ac:dyDescent="0.2">
      <c r="A1043" s="9">
        <v>21248</v>
      </c>
      <c r="B1043" s="9" t="s">
        <v>1422</v>
      </c>
      <c r="C1043" s="9">
        <v>3</v>
      </c>
      <c r="D1043" s="9">
        <v>3</v>
      </c>
      <c r="E1043" s="9">
        <v>3</v>
      </c>
      <c r="F1043" s="32">
        <f t="shared" si="16"/>
        <v>1</v>
      </c>
    </row>
    <row r="1044" spans="1:6" x14ac:dyDescent="0.2">
      <c r="A1044" s="9">
        <v>21260</v>
      </c>
      <c r="B1044" s="9" t="s">
        <v>1428</v>
      </c>
      <c r="C1044" s="9">
        <v>4</v>
      </c>
      <c r="D1044" s="9">
        <v>3</v>
      </c>
      <c r="E1044" s="9">
        <v>3</v>
      </c>
      <c r="F1044" s="32">
        <f t="shared" si="16"/>
        <v>1</v>
      </c>
    </row>
    <row r="1045" spans="1:6" x14ac:dyDescent="0.2">
      <c r="A1045" s="9">
        <v>21323</v>
      </c>
      <c r="B1045" s="9" t="s">
        <v>1454</v>
      </c>
      <c r="C1045" s="9">
        <v>3</v>
      </c>
      <c r="D1045" s="9">
        <v>3</v>
      </c>
      <c r="E1045" s="9">
        <v>3</v>
      </c>
      <c r="F1045" s="32">
        <f t="shared" si="16"/>
        <v>1</v>
      </c>
    </row>
    <row r="1046" spans="1:6" x14ac:dyDescent="0.2">
      <c r="A1046" s="9">
        <v>21337</v>
      </c>
      <c r="B1046" s="9" t="s">
        <v>1456</v>
      </c>
      <c r="C1046" s="9">
        <v>9</v>
      </c>
      <c r="D1046" s="9">
        <v>3</v>
      </c>
      <c r="E1046" s="9">
        <v>3</v>
      </c>
      <c r="F1046" s="32">
        <f t="shared" si="16"/>
        <v>1</v>
      </c>
    </row>
    <row r="1047" spans="1:6" x14ac:dyDescent="0.2">
      <c r="A1047" s="9">
        <v>21366</v>
      </c>
      <c r="B1047" s="9" t="s">
        <v>1463</v>
      </c>
      <c r="C1047" s="9">
        <v>3</v>
      </c>
      <c r="D1047" s="9">
        <v>3</v>
      </c>
      <c r="E1047" s="9">
        <v>3</v>
      </c>
      <c r="F1047" s="32">
        <f t="shared" si="16"/>
        <v>1</v>
      </c>
    </row>
    <row r="1048" spans="1:6" x14ac:dyDescent="0.2">
      <c r="A1048" s="9">
        <v>21420</v>
      </c>
      <c r="B1048" s="9" t="s">
        <v>1482</v>
      </c>
      <c r="C1048" s="9">
        <v>3</v>
      </c>
      <c r="D1048" s="9">
        <v>3</v>
      </c>
      <c r="E1048" s="9">
        <v>3</v>
      </c>
      <c r="F1048" s="32">
        <f t="shared" si="16"/>
        <v>1</v>
      </c>
    </row>
    <row r="1049" spans="1:6" x14ac:dyDescent="0.2">
      <c r="A1049" s="9">
        <v>21437</v>
      </c>
      <c r="B1049" s="9" t="s">
        <v>1492</v>
      </c>
      <c r="C1049" s="9">
        <v>3</v>
      </c>
      <c r="D1049" s="9">
        <v>3</v>
      </c>
      <c r="E1049" s="9">
        <v>3</v>
      </c>
      <c r="F1049" s="32">
        <f t="shared" si="16"/>
        <v>1</v>
      </c>
    </row>
    <row r="1050" spans="1:6" x14ac:dyDescent="0.2">
      <c r="A1050" s="9">
        <v>21443</v>
      </c>
      <c r="B1050" s="9" t="s">
        <v>1495</v>
      </c>
      <c r="C1050" s="9">
        <v>3</v>
      </c>
      <c r="D1050" s="9">
        <v>3</v>
      </c>
      <c r="E1050" s="9">
        <v>3</v>
      </c>
      <c r="F1050" s="32">
        <f t="shared" si="16"/>
        <v>1</v>
      </c>
    </row>
    <row r="1051" spans="1:6" x14ac:dyDescent="0.2">
      <c r="A1051" s="9">
        <v>21467</v>
      </c>
      <c r="B1051" s="9" t="s">
        <v>1502</v>
      </c>
      <c r="C1051" s="9">
        <v>3</v>
      </c>
      <c r="D1051" s="9">
        <v>3</v>
      </c>
      <c r="E1051" s="9">
        <v>3</v>
      </c>
      <c r="F1051" s="32">
        <f t="shared" si="16"/>
        <v>1</v>
      </c>
    </row>
    <row r="1052" spans="1:6" x14ac:dyDescent="0.2">
      <c r="A1052" s="9">
        <v>21473</v>
      </c>
      <c r="B1052" s="9" t="s">
        <v>1506</v>
      </c>
      <c r="C1052" s="9">
        <v>4</v>
      </c>
      <c r="D1052" s="9">
        <v>3</v>
      </c>
      <c r="E1052" s="9">
        <v>3</v>
      </c>
      <c r="F1052" s="32">
        <f t="shared" si="16"/>
        <v>1</v>
      </c>
    </row>
    <row r="1053" spans="1:6" x14ac:dyDescent="0.2">
      <c r="A1053" s="9">
        <v>21596</v>
      </c>
      <c r="B1053" s="9" t="s">
        <v>1548</v>
      </c>
      <c r="C1053" s="9">
        <v>3</v>
      </c>
      <c r="D1053" s="9">
        <v>3</v>
      </c>
      <c r="E1053" s="9">
        <v>3</v>
      </c>
      <c r="F1053" s="32">
        <f t="shared" si="16"/>
        <v>1</v>
      </c>
    </row>
    <row r="1054" spans="1:6" x14ac:dyDescent="0.2">
      <c r="A1054" s="9">
        <v>21601</v>
      </c>
      <c r="B1054" s="9" t="s">
        <v>1551</v>
      </c>
      <c r="C1054" s="9">
        <v>3</v>
      </c>
      <c r="D1054" s="9">
        <v>3</v>
      </c>
      <c r="E1054" s="9">
        <v>3</v>
      </c>
      <c r="F1054" s="32">
        <f t="shared" si="16"/>
        <v>1</v>
      </c>
    </row>
    <row r="1055" spans="1:6" x14ac:dyDescent="0.2">
      <c r="A1055" s="9">
        <v>21631</v>
      </c>
      <c r="B1055" s="9" t="s">
        <v>1559</v>
      </c>
      <c r="C1055" s="9">
        <v>3</v>
      </c>
      <c r="D1055" s="9">
        <v>3</v>
      </c>
      <c r="E1055" s="9">
        <v>3</v>
      </c>
      <c r="F1055" s="32">
        <f t="shared" si="16"/>
        <v>1</v>
      </c>
    </row>
    <row r="1056" spans="1:6" x14ac:dyDescent="0.2">
      <c r="A1056" s="9">
        <v>21645</v>
      </c>
      <c r="B1056" s="9" t="s">
        <v>1564</v>
      </c>
      <c r="C1056" s="9">
        <v>3</v>
      </c>
      <c r="D1056" s="9">
        <v>3</v>
      </c>
      <c r="E1056" s="9">
        <v>3</v>
      </c>
      <c r="F1056" s="32">
        <f t="shared" si="16"/>
        <v>1</v>
      </c>
    </row>
    <row r="1057" spans="1:6" x14ac:dyDescent="0.2">
      <c r="A1057" s="9">
        <v>21661</v>
      </c>
      <c r="B1057" s="9" t="s">
        <v>1570</v>
      </c>
      <c r="C1057" s="9">
        <v>4</v>
      </c>
      <c r="D1057" s="9">
        <v>3</v>
      </c>
      <c r="E1057" s="9">
        <v>3</v>
      </c>
      <c r="F1057" s="32">
        <f t="shared" si="16"/>
        <v>1</v>
      </c>
    </row>
    <row r="1058" spans="1:6" x14ac:dyDescent="0.2">
      <c r="A1058" s="9">
        <v>21683</v>
      </c>
      <c r="B1058" s="9" t="s">
        <v>1576</v>
      </c>
      <c r="C1058" s="9">
        <v>3</v>
      </c>
      <c r="D1058" s="9">
        <v>3</v>
      </c>
      <c r="E1058" s="9">
        <v>3</v>
      </c>
      <c r="F1058" s="32">
        <f t="shared" si="16"/>
        <v>1</v>
      </c>
    </row>
    <row r="1059" spans="1:6" x14ac:dyDescent="0.2">
      <c r="A1059" s="9">
        <v>21879</v>
      </c>
      <c r="B1059" s="9" t="s">
        <v>1628</v>
      </c>
      <c r="C1059" s="9">
        <v>11</v>
      </c>
      <c r="D1059" s="9">
        <v>3</v>
      </c>
      <c r="E1059" s="9">
        <v>3</v>
      </c>
      <c r="F1059" s="32">
        <f t="shared" si="16"/>
        <v>1</v>
      </c>
    </row>
    <row r="1060" spans="1:6" x14ac:dyDescent="0.2">
      <c r="A1060" s="9">
        <v>21909</v>
      </c>
      <c r="B1060" s="9" t="s">
        <v>1640</v>
      </c>
      <c r="C1060" s="9">
        <v>6</v>
      </c>
      <c r="D1060" s="9">
        <v>3</v>
      </c>
      <c r="E1060" s="9">
        <v>3</v>
      </c>
      <c r="F1060" s="32">
        <f t="shared" si="16"/>
        <v>1</v>
      </c>
    </row>
    <row r="1061" spans="1:6" x14ac:dyDescent="0.2">
      <c r="A1061" s="9">
        <v>21914</v>
      </c>
      <c r="B1061" s="9" t="s">
        <v>1642</v>
      </c>
      <c r="C1061" s="9">
        <v>6</v>
      </c>
      <c r="D1061" s="9">
        <v>3</v>
      </c>
      <c r="E1061" s="9">
        <v>3</v>
      </c>
      <c r="F1061" s="32">
        <f t="shared" si="16"/>
        <v>1</v>
      </c>
    </row>
    <row r="1062" spans="1:6" x14ac:dyDescent="0.2">
      <c r="A1062" s="9">
        <v>21920</v>
      </c>
      <c r="B1062" s="9" t="s">
        <v>1645</v>
      </c>
      <c r="C1062" s="9">
        <v>5</v>
      </c>
      <c r="D1062" s="9">
        <v>3</v>
      </c>
      <c r="E1062" s="9">
        <v>3</v>
      </c>
      <c r="F1062" s="32">
        <f t="shared" si="16"/>
        <v>1</v>
      </c>
    </row>
    <row r="1063" spans="1:6" x14ac:dyDescent="0.2">
      <c r="A1063" s="9">
        <v>21940</v>
      </c>
      <c r="B1063" s="9" t="s">
        <v>1651</v>
      </c>
      <c r="C1063" s="9">
        <v>3</v>
      </c>
      <c r="D1063" s="9">
        <v>3</v>
      </c>
      <c r="E1063" s="9">
        <v>3</v>
      </c>
      <c r="F1063" s="32">
        <f t="shared" si="16"/>
        <v>1</v>
      </c>
    </row>
    <row r="1064" spans="1:6" x14ac:dyDescent="0.2">
      <c r="A1064" s="9">
        <v>21953</v>
      </c>
      <c r="B1064" s="9" t="s">
        <v>1655</v>
      </c>
      <c r="C1064" s="9">
        <v>3</v>
      </c>
      <c r="D1064" s="9">
        <v>3</v>
      </c>
      <c r="E1064" s="9">
        <v>3</v>
      </c>
      <c r="F1064" s="32">
        <f t="shared" si="16"/>
        <v>1</v>
      </c>
    </row>
    <row r="1065" spans="1:6" x14ac:dyDescent="0.2">
      <c r="A1065" s="9">
        <v>22012</v>
      </c>
      <c r="B1065" s="9" t="s">
        <v>1676</v>
      </c>
      <c r="C1065" s="9">
        <v>5</v>
      </c>
      <c r="D1065" s="9">
        <v>3</v>
      </c>
      <c r="E1065" s="9">
        <v>3</v>
      </c>
      <c r="F1065" s="32">
        <f t="shared" si="16"/>
        <v>1</v>
      </c>
    </row>
    <row r="1066" spans="1:6" x14ac:dyDescent="0.2">
      <c r="A1066" s="9">
        <v>22477</v>
      </c>
      <c r="B1066" s="9" t="s">
        <v>1684</v>
      </c>
      <c r="C1066" s="9">
        <v>3</v>
      </c>
      <c r="D1066" s="9">
        <v>3</v>
      </c>
      <c r="E1066" s="9">
        <v>3</v>
      </c>
      <c r="F1066" s="32">
        <f t="shared" si="16"/>
        <v>1</v>
      </c>
    </row>
    <row r="1067" spans="1:6" x14ac:dyDescent="0.2">
      <c r="A1067" s="9">
        <v>26595</v>
      </c>
      <c r="B1067" s="9" t="s">
        <v>1710</v>
      </c>
      <c r="C1067" s="9">
        <v>4</v>
      </c>
      <c r="D1067" s="9">
        <v>3</v>
      </c>
      <c r="E1067" s="9">
        <v>3</v>
      </c>
      <c r="F1067" s="32">
        <f t="shared" si="16"/>
        <v>1</v>
      </c>
    </row>
    <row r="1068" spans="1:6" x14ac:dyDescent="0.2">
      <c r="A1068" s="9">
        <v>40039</v>
      </c>
      <c r="B1068" s="9" t="s">
        <v>1792</v>
      </c>
      <c r="C1068" s="9">
        <v>8</v>
      </c>
      <c r="D1068" s="9">
        <v>3</v>
      </c>
      <c r="E1068" s="9">
        <v>3</v>
      </c>
      <c r="F1068" s="32">
        <f t="shared" si="16"/>
        <v>1</v>
      </c>
    </row>
    <row r="1069" spans="1:6" x14ac:dyDescent="0.2">
      <c r="A1069" s="9">
        <v>50171</v>
      </c>
      <c r="B1069" s="9" t="s">
        <v>1806</v>
      </c>
      <c r="C1069" s="9">
        <v>10</v>
      </c>
      <c r="D1069" s="9">
        <v>3</v>
      </c>
      <c r="E1069" s="9">
        <v>3</v>
      </c>
      <c r="F1069" s="32">
        <f t="shared" si="16"/>
        <v>1</v>
      </c>
    </row>
    <row r="1070" spans="1:6" x14ac:dyDescent="0.2">
      <c r="A1070" s="9">
        <v>50178</v>
      </c>
      <c r="B1070" s="9" t="s">
        <v>1808</v>
      </c>
      <c r="C1070" s="9">
        <v>5</v>
      </c>
      <c r="D1070" s="9">
        <v>3</v>
      </c>
      <c r="E1070" s="9">
        <v>3</v>
      </c>
      <c r="F1070" s="32">
        <f t="shared" si="16"/>
        <v>1</v>
      </c>
    </row>
    <row r="1071" spans="1:6" x14ac:dyDescent="0.2">
      <c r="A1071" s="9">
        <v>50219</v>
      </c>
      <c r="B1071" s="9" t="s">
        <v>1810</v>
      </c>
      <c r="C1071" s="9">
        <v>3</v>
      </c>
      <c r="D1071" s="9">
        <v>3</v>
      </c>
      <c r="E1071" s="9">
        <v>3</v>
      </c>
      <c r="F1071" s="32">
        <f t="shared" si="16"/>
        <v>1</v>
      </c>
    </row>
    <row r="1072" spans="1:6" x14ac:dyDescent="0.2">
      <c r="A1072" s="9">
        <v>59878</v>
      </c>
      <c r="B1072" s="9" t="s">
        <v>1826</v>
      </c>
      <c r="C1072" s="9">
        <v>4</v>
      </c>
      <c r="D1072" s="9">
        <v>3</v>
      </c>
      <c r="E1072" s="9">
        <v>3</v>
      </c>
      <c r="F1072" s="32">
        <f t="shared" si="16"/>
        <v>1</v>
      </c>
    </row>
    <row r="1073" spans="1:6" x14ac:dyDescent="0.2">
      <c r="A1073" s="9">
        <v>61292</v>
      </c>
      <c r="B1073" s="9" t="s">
        <v>1834</v>
      </c>
      <c r="C1073" s="9">
        <v>5</v>
      </c>
      <c r="D1073" s="9">
        <v>3</v>
      </c>
      <c r="E1073" s="9">
        <v>3</v>
      </c>
      <c r="F1073" s="32">
        <f t="shared" si="16"/>
        <v>1</v>
      </c>
    </row>
    <row r="1074" spans="1:6" x14ac:dyDescent="0.2">
      <c r="A1074" s="9">
        <v>66387</v>
      </c>
      <c r="B1074" s="9" t="s">
        <v>1852</v>
      </c>
      <c r="C1074" s="9">
        <v>11</v>
      </c>
      <c r="D1074" s="9">
        <v>3</v>
      </c>
      <c r="E1074" s="9">
        <v>3</v>
      </c>
      <c r="F1074" s="32">
        <f t="shared" si="16"/>
        <v>1</v>
      </c>
    </row>
    <row r="1075" spans="1:6" x14ac:dyDescent="0.2">
      <c r="A1075" s="9">
        <v>71700</v>
      </c>
      <c r="B1075" s="9" t="s">
        <v>1859</v>
      </c>
      <c r="C1075" s="9">
        <v>26</v>
      </c>
      <c r="D1075" s="9">
        <v>3</v>
      </c>
      <c r="E1075" s="9">
        <v>3</v>
      </c>
      <c r="F1075" s="32">
        <f t="shared" si="16"/>
        <v>1</v>
      </c>
    </row>
    <row r="1076" spans="1:6" x14ac:dyDescent="0.2">
      <c r="A1076" s="9">
        <v>92443</v>
      </c>
      <c r="B1076" s="9" t="s">
        <v>1875</v>
      </c>
      <c r="C1076" s="9">
        <v>8</v>
      </c>
      <c r="D1076" s="9">
        <v>3</v>
      </c>
      <c r="E1076" s="9">
        <v>3</v>
      </c>
      <c r="F1076" s="32">
        <f t="shared" si="16"/>
        <v>1</v>
      </c>
    </row>
    <row r="1077" spans="1:6" x14ac:dyDescent="0.2">
      <c r="A1077" s="9">
        <v>351</v>
      </c>
      <c r="B1077" s="9" t="s">
        <v>276</v>
      </c>
      <c r="C1077" s="9">
        <v>3</v>
      </c>
      <c r="D1077" s="9">
        <v>3</v>
      </c>
      <c r="E1077" s="9">
        <v>2</v>
      </c>
      <c r="F1077" s="32">
        <f t="shared" si="16"/>
        <v>0.66666666666666663</v>
      </c>
    </row>
    <row r="1078" spans="1:6" x14ac:dyDescent="0.2">
      <c r="A1078" s="9">
        <v>483</v>
      </c>
      <c r="B1078" s="9" t="s">
        <v>349</v>
      </c>
      <c r="C1078" s="9">
        <v>3</v>
      </c>
      <c r="D1078" s="9">
        <v>3</v>
      </c>
      <c r="E1078" s="9">
        <v>2</v>
      </c>
      <c r="F1078" s="32">
        <f t="shared" si="16"/>
        <v>0.66666666666666663</v>
      </c>
    </row>
    <row r="1079" spans="1:6" x14ac:dyDescent="0.2">
      <c r="A1079" s="9">
        <v>944</v>
      </c>
      <c r="B1079" s="9" t="s">
        <v>551</v>
      </c>
      <c r="C1079" s="9">
        <v>3</v>
      </c>
      <c r="D1079" s="9">
        <v>3</v>
      </c>
      <c r="E1079" s="9">
        <v>2</v>
      </c>
      <c r="F1079" s="32">
        <f t="shared" si="16"/>
        <v>0.66666666666666663</v>
      </c>
    </row>
    <row r="1080" spans="1:6" x14ac:dyDescent="0.2">
      <c r="A1080" s="9">
        <v>984</v>
      </c>
      <c r="B1080" s="9" t="s">
        <v>577</v>
      </c>
      <c r="C1080" s="9">
        <v>3</v>
      </c>
      <c r="D1080" s="9">
        <v>3</v>
      </c>
      <c r="E1080" s="9">
        <v>2</v>
      </c>
      <c r="F1080" s="32">
        <f t="shared" si="16"/>
        <v>0.66666666666666663</v>
      </c>
    </row>
    <row r="1081" spans="1:6" x14ac:dyDescent="0.2">
      <c r="A1081" s="9">
        <v>1023</v>
      </c>
      <c r="B1081" s="9" t="s">
        <v>593</v>
      </c>
      <c r="C1081" s="9">
        <v>3</v>
      </c>
      <c r="D1081" s="9">
        <v>3</v>
      </c>
      <c r="E1081" s="9">
        <v>2</v>
      </c>
      <c r="F1081" s="32">
        <f t="shared" si="16"/>
        <v>0.66666666666666663</v>
      </c>
    </row>
    <row r="1082" spans="1:6" x14ac:dyDescent="0.2">
      <c r="A1082" s="9">
        <v>1118</v>
      </c>
      <c r="B1082" s="9" t="s">
        <v>644</v>
      </c>
      <c r="C1082" s="9">
        <v>6</v>
      </c>
      <c r="D1082" s="9">
        <v>3</v>
      </c>
      <c r="E1082" s="9">
        <v>2</v>
      </c>
      <c r="F1082" s="32">
        <f t="shared" si="16"/>
        <v>0.66666666666666663</v>
      </c>
    </row>
    <row r="1083" spans="1:6" x14ac:dyDescent="0.2">
      <c r="A1083" s="9">
        <v>1807</v>
      </c>
      <c r="B1083" s="9" t="s">
        <v>810</v>
      </c>
      <c r="C1083" s="9">
        <v>3</v>
      </c>
      <c r="D1083" s="9">
        <v>3</v>
      </c>
      <c r="E1083" s="9">
        <v>2</v>
      </c>
      <c r="F1083" s="32">
        <f t="shared" si="16"/>
        <v>0.66666666666666663</v>
      </c>
    </row>
    <row r="1084" spans="1:6" x14ac:dyDescent="0.2">
      <c r="A1084" s="9">
        <v>1904</v>
      </c>
      <c r="B1084" s="9" t="s">
        <v>829</v>
      </c>
      <c r="C1084" s="9">
        <v>7</v>
      </c>
      <c r="D1084" s="9">
        <v>3</v>
      </c>
      <c r="E1084" s="9">
        <v>2</v>
      </c>
      <c r="F1084" s="32">
        <f t="shared" si="16"/>
        <v>0.66666666666666663</v>
      </c>
    </row>
    <row r="1085" spans="1:6" x14ac:dyDescent="0.2">
      <c r="A1085" s="9">
        <v>3986</v>
      </c>
      <c r="B1085" s="9" t="s">
        <v>1002</v>
      </c>
      <c r="C1085" s="9">
        <v>3</v>
      </c>
      <c r="D1085" s="9">
        <v>3</v>
      </c>
      <c r="E1085" s="9">
        <v>2</v>
      </c>
      <c r="F1085" s="32">
        <f t="shared" si="16"/>
        <v>0.66666666666666663</v>
      </c>
    </row>
    <row r="1086" spans="1:6" x14ac:dyDescent="0.2">
      <c r="A1086" s="9">
        <v>4123</v>
      </c>
      <c r="B1086" s="9" t="s">
        <v>1022</v>
      </c>
      <c r="C1086" s="9">
        <v>3</v>
      </c>
      <c r="D1086" s="9">
        <v>3</v>
      </c>
      <c r="E1086" s="9">
        <v>2</v>
      </c>
      <c r="F1086" s="32">
        <f t="shared" si="16"/>
        <v>0.66666666666666663</v>
      </c>
    </row>
    <row r="1087" spans="1:6" x14ac:dyDescent="0.2">
      <c r="A1087" s="9">
        <v>4144</v>
      </c>
      <c r="B1087" s="9" t="s">
        <v>1033</v>
      </c>
      <c r="C1087" s="9">
        <v>3</v>
      </c>
      <c r="D1087" s="9">
        <v>3</v>
      </c>
      <c r="E1087" s="9">
        <v>2</v>
      </c>
      <c r="F1087" s="32">
        <f t="shared" si="16"/>
        <v>0.66666666666666663</v>
      </c>
    </row>
    <row r="1088" spans="1:6" x14ac:dyDescent="0.2">
      <c r="A1088" s="9">
        <v>7538</v>
      </c>
      <c r="B1088" s="9" t="s">
        <v>1109</v>
      </c>
      <c r="C1088" s="9">
        <v>3</v>
      </c>
      <c r="D1088" s="9">
        <v>3</v>
      </c>
      <c r="E1088" s="9">
        <v>2</v>
      </c>
      <c r="F1088" s="32">
        <f t="shared" si="16"/>
        <v>0.66666666666666663</v>
      </c>
    </row>
    <row r="1089" spans="1:6" x14ac:dyDescent="0.2">
      <c r="A1089" s="9">
        <v>7644</v>
      </c>
      <c r="B1089" s="9" t="s">
        <v>1155</v>
      </c>
      <c r="C1089" s="9">
        <v>3</v>
      </c>
      <c r="D1089" s="9">
        <v>3</v>
      </c>
      <c r="E1089" s="9">
        <v>2</v>
      </c>
      <c r="F1089" s="32">
        <f t="shared" si="16"/>
        <v>0.66666666666666663</v>
      </c>
    </row>
    <row r="1090" spans="1:6" x14ac:dyDescent="0.2">
      <c r="A1090" s="9">
        <v>7673</v>
      </c>
      <c r="B1090" s="9" t="s">
        <v>1163</v>
      </c>
      <c r="C1090" s="9">
        <v>3</v>
      </c>
      <c r="D1090" s="9">
        <v>3</v>
      </c>
      <c r="E1090" s="9">
        <v>2</v>
      </c>
      <c r="F1090" s="32">
        <f t="shared" ref="F1090:F1153" si="17">E1090/D1090</f>
        <v>0.66666666666666663</v>
      </c>
    </row>
    <row r="1091" spans="1:6" x14ac:dyDescent="0.2">
      <c r="A1091" s="9">
        <v>7843</v>
      </c>
      <c r="B1091" s="9" t="s">
        <v>1207</v>
      </c>
      <c r="C1091" s="9">
        <v>4</v>
      </c>
      <c r="D1091" s="9">
        <v>3</v>
      </c>
      <c r="E1091" s="9">
        <v>2</v>
      </c>
      <c r="F1091" s="32">
        <f t="shared" si="17"/>
        <v>0.66666666666666663</v>
      </c>
    </row>
    <row r="1092" spans="1:6" x14ac:dyDescent="0.2">
      <c r="A1092" s="9">
        <v>20878</v>
      </c>
      <c r="B1092" s="9" t="s">
        <v>1300</v>
      </c>
      <c r="C1092" s="9">
        <v>3</v>
      </c>
      <c r="D1092" s="9">
        <v>3</v>
      </c>
      <c r="E1092" s="9">
        <v>2</v>
      </c>
      <c r="F1092" s="32">
        <f t="shared" si="17"/>
        <v>0.66666666666666663</v>
      </c>
    </row>
    <row r="1093" spans="1:6" x14ac:dyDescent="0.2">
      <c r="A1093" s="9">
        <v>21095</v>
      </c>
      <c r="B1093" s="9" t="s">
        <v>1367</v>
      </c>
      <c r="C1093" s="9">
        <v>3</v>
      </c>
      <c r="D1093" s="9">
        <v>3</v>
      </c>
      <c r="E1093" s="9">
        <v>2</v>
      </c>
      <c r="F1093" s="32">
        <f t="shared" si="17"/>
        <v>0.66666666666666663</v>
      </c>
    </row>
    <row r="1094" spans="1:6" x14ac:dyDescent="0.2">
      <c r="A1094" s="9">
        <v>21295</v>
      </c>
      <c r="B1094" s="9" t="s">
        <v>1443</v>
      </c>
      <c r="C1094" s="9">
        <v>3</v>
      </c>
      <c r="D1094" s="9">
        <v>3</v>
      </c>
      <c r="E1094" s="9">
        <v>2</v>
      </c>
      <c r="F1094" s="32">
        <f t="shared" si="17"/>
        <v>0.66666666666666663</v>
      </c>
    </row>
    <row r="1095" spans="1:6" x14ac:dyDescent="0.2">
      <c r="A1095" s="9">
        <v>21402</v>
      </c>
      <c r="B1095" s="9" t="s">
        <v>1473</v>
      </c>
      <c r="C1095" s="9">
        <v>3</v>
      </c>
      <c r="D1095" s="9">
        <v>3</v>
      </c>
      <c r="E1095" s="9">
        <v>2</v>
      </c>
      <c r="F1095" s="32">
        <f t="shared" si="17"/>
        <v>0.66666666666666663</v>
      </c>
    </row>
    <row r="1096" spans="1:6" x14ac:dyDescent="0.2">
      <c r="A1096" s="9">
        <v>21560</v>
      </c>
      <c r="B1096" s="9" t="s">
        <v>1535</v>
      </c>
      <c r="C1096" s="9">
        <v>3</v>
      </c>
      <c r="D1096" s="9">
        <v>3</v>
      </c>
      <c r="E1096" s="9">
        <v>2</v>
      </c>
      <c r="F1096" s="32">
        <f t="shared" si="17"/>
        <v>0.66666666666666663</v>
      </c>
    </row>
    <row r="1097" spans="1:6" x14ac:dyDescent="0.2">
      <c r="A1097" s="9">
        <v>21582</v>
      </c>
      <c r="B1097" s="9" t="s">
        <v>1543</v>
      </c>
      <c r="C1097" s="9">
        <v>4</v>
      </c>
      <c r="D1097" s="9">
        <v>3</v>
      </c>
      <c r="E1097" s="9">
        <v>2</v>
      </c>
      <c r="F1097" s="32">
        <f t="shared" si="17"/>
        <v>0.66666666666666663</v>
      </c>
    </row>
    <row r="1098" spans="1:6" x14ac:dyDescent="0.2">
      <c r="A1098" s="9">
        <v>21689</v>
      </c>
      <c r="B1098" s="9" t="s">
        <v>1579</v>
      </c>
      <c r="C1098" s="9">
        <v>3</v>
      </c>
      <c r="D1098" s="9">
        <v>3</v>
      </c>
      <c r="E1098" s="9">
        <v>2</v>
      </c>
      <c r="F1098" s="32">
        <f t="shared" si="17"/>
        <v>0.66666666666666663</v>
      </c>
    </row>
    <row r="1099" spans="1:6" x14ac:dyDescent="0.2">
      <c r="A1099" s="9">
        <v>21918</v>
      </c>
      <c r="B1099" s="9" t="s">
        <v>1644</v>
      </c>
      <c r="C1099" s="9">
        <v>3</v>
      </c>
      <c r="D1099" s="9">
        <v>3</v>
      </c>
      <c r="E1099" s="9">
        <v>2</v>
      </c>
      <c r="F1099" s="32">
        <f t="shared" si="17"/>
        <v>0.66666666666666663</v>
      </c>
    </row>
    <row r="1100" spans="1:6" x14ac:dyDescent="0.2">
      <c r="A1100" s="9">
        <v>21961</v>
      </c>
      <c r="B1100" s="9" t="s">
        <v>1660</v>
      </c>
      <c r="C1100" s="9">
        <v>5</v>
      </c>
      <c r="D1100" s="9">
        <v>3</v>
      </c>
      <c r="E1100" s="9">
        <v>2</v>
      </c>
      <c r="F1100" s="32">
        <f t="shared" si="17"/>
        <v>0.66666666666666663</v>
      </c>
    </row>
    <row r="1101" spans="1:6" x14ac:dyDescent="0.2">
      <c r="A1101" s="9">
        <v>21997</v>
      </c>
      <c r="B1101" s="9" t="s">
        <v>1671</v>
      </c>
      <c r="C1101" s="9">
        <v>3</v>
      </c>
      <c r="D1101" s="9">
        <v>3</v>
      </c>
      <c r="E1101" s="9">
        <v>2</v>
      </c>
      <c r="F1101" s="32">
        <f t="shared" si="17"/>
        <v>0.66666666666666663</v>
      </c>
    </row>
    <row r="1102" spans="1:6" x14ac:dyDescent="0.2">
      <c r="A1102" s="9">
        <v>21030</v>
      </c>
      <c r="B1102" s="9" t="s">
        <v>1345</v>
      </c>
      <c r="C1102" s="9">
        <v>3</v>
      </c>
      <c r="D1102" s="9">
        <v>3</v>
      </c>
      <c r="E1102" s="9">
        <v>1</v>
      </c>
      <c r="F1102" s="32">
        <f t="shared" si="17"/>
        <v>0.33333333333333331</v>
      </c>
    </row>
    <row r="1103" spans="1:6" x14ac:dyDescent="0.2">
      <c r="A1103" s="9">
        <v>21972</v>
      </c>
      <c r="B1103" s="9" t="s">
        <v>1663</v>
      </c>
      <c r="C1103" s="9">
        <v>3</v>
      </c>
      <c r="D1103" s="9">
        <v>3</v>
      </c>
      <c r="E1103" s="9">
        <v>1</v>
      </c>
      <c r="F1103" s="32">
        <f t="shared" si="17"/>
        <v>0.33333333333333331</v>
      </c>
    </row>
    <row r="1104" spans="1:6" x14ac:dyDescent="0.2">
      <c r="A1104" s="9">
        <v>78702</v>
      </c>
      <c r="B1104" s="9" t="s">
        <v>1864</v>
      </c>
      <c r="C1104" s="9">
        <v>3</v>
      </c>
      <c r="D1104" s="9">
        <v>3</v>
      </c>
      <c r="E1104" s="9">
        <v>1</v>
      </c>
      <c r="F1104" s="32">
        <f t="shared" si="17"/>
        <v>0.33333333333333331</v>
      </c>
    </row>
    <row r="1105" spans="1:6" x14ac:dyDescent="0.2">
      <c r="A1105" s="9">
        <v>207</v>
      </c>
      <c r="B1105" s="9" t="s">
        <v>187</v>
      </c>
      <c r="C1105" s="9">
        <v>5</v>
      </c>
      <c r="D1105" s="9">
        <v>2</v>
      </c>
      <c r="E1105" s="9">
        <v>1459</v>
      </c>
      <c r="F1105" s="32">
        <f t="shared" si="17"/>
        <v>729.5</v>
      </c>
    </row>
    <row r="1106" spans="1:6" x14ac:dyDescent="0.2">
      <c r="A1106" s="9">
        <v>7320</v>
      </c>
      <c r="B1106" s="9" t="s">
        <v>1093</v>
      </c>
      <c r="C1106" s="9">
        <v>2</v>
      </c>
      <c r="D1106" s="9">
        <v>2</v>
      </c>
      <c r="E1106" s="9">
        <v>1084</v>
      </c>
      <c r="F1106" s="32">
        <f t="shared" si="17"/>
        <v>542</v>
      </c>
    </row>
    <row r="1107" spans="1:6" x14ac:dyDescent="0.2">
      <c r="A1107" s="9">
        <v>53</v>
      </c>
      <c r="B1107" s="9" t="s">
        <v>100</v>
      </c>
      <c r="C1107" s="9">
        <v>2</v>
      </c>
      <c r="D1107" s="9">
        <v>2</v>
      </c>
      <c r="E1107" s="9">
        <v>850</v>
      </c>
      <c r="F1107" s="32">
        <f t="shared" si="17"/>
        <v>425</v>
      </c>
    </row>
    <row r="1108" spans="1:6" x14ac:dyDescent="0.2">
      <c r="A1108" s="9">
        <v>21130</v>
      </c>
      <c r="B1108" s="9" t="s">
        <v>1379</v>
      </c>
      <c r="C1108" s="9">
        <v>4</v>
      </c>
      <c r="D1108" s="9">
        <v>2</v>
      </c>
      <c r="E1108" s="9">
        <v>797</v>
      </c>
      <c r="F1108" s="32">
        <f t="shared" si="17"/>
        <v>398.5</v>
      </c>
    </row>
    <row r="1109" spans="1:6" x14ac:dyDescent="0.2">
      <c r="A1109" s="9">
        <v>7752</v>
      </c>
      <c r="B1109" s="9" t="s">
        <v>1186</v>
      </c>
      <c r="C1109" s="9">
        <v>2</v>
      </c>
      <c r="D1109" s="9">
        <v>2</v>
      </c>
      <c r="E1109" s="9">
        <v>527</v>
      </c>
      <c r="F1109" s="32">
        <f t="shared" si="17"/>
        <v>263.5</v>
      </c>
    </row>
    <row r="1110" spans="1:6" x14ac:dyDescent="0.2">
      <c r="A1110" s="9">
        <v>21613</v>
      </c>
      <c r="B1110" s="9" t="s">
        <v>1556</v>
      </c>
      <c r="C1110" s="9">
        <v>2</v>
      </c>
      <c r="D1110" s="9">
        <v>2</v>
      </c>
      <c r="E1110" s="9">
        <v>512</v>
      </c>
      <c r="F1110" s="32">
        <f t="shared" si="17"/>
        <v>256</v>
      </c>
    </row>
    <row r="1111" spans="1:6" x14ac:dyDescent="0.2">
      <c r="A1111" s="9">
        <v>1021</v>
      </c>
      <c r="B1111" s="9" t="s">
        <v>592</v>
      </c>
      <c r="C1111" s="9">
        <v>2</v>
      </c>
      <c r="D1111" s="9">
        <v>2</v>
      </c>
      <c r="E1111" s="9">
        <v>429</v>
      </c>
      <c r="F1111" s="32">
        <f t="shared" si="17"/>
        <v>214.5</v>
      </c>
    </row>
    <row r="1112" spans="1:6" x14ac:dyDescent="0.2">
      <c r="A1112" s="9">
        <v>173</v>
      </c>
      <c r="B1112" s="9" t="s">
        <v>164</v>
      </c>
      <c r="C1112" s="9">
        <v>3</v>
      </c>
      <c r="D1112" s="9">
        <v>2</v>
      </c>
      <c r="E1112" s="9">
        <v>411</v>
      </c>
      <c r="F1112" s="32">
        <f t="shared" si="17"/>
        <v>205.5</v>
      </c>
    </row>
    <row r="1113" spans="1:6" x14ac:dyDescent="0.2">
      <c r="A1113" s="9">
        <v>3963</v>
      </c>
      <c r="B1113" s="9" t="s">
        <v>990</v>
      </c>
      <c r="C1113" s="9">
        <v>4</v>
      </c>
      <c r="D1113" s="9">
        <v>2</v>
      </c>
      <c r="E1113" s="9">
        <v>385</v>
      </c>
      <c r="F1113" s="32">
        <f t="shared" si="17"/>
        <v>192.5</v>
      </c>
    </row>
    <row r="1114" spans="1:6" x14ac:dyDescent="0.2">
      <c r="A1114" s="9">
        <v>21021</v>
      </c>
      <c r="B1114" s="9" t="s">
        <v>1342</v>
      </c>
      <c r="C1114" s="9">
        <v>2</v>
      </c>
      <c r="D1114" s="9">
        <v>2</v>
      </c>
      <c r="E1114" s="9">
        <v>314</v>
      </c>
      <c r="F1114" s="32">
        <f t="shared" si="17"/>
        <v>157</v>
      </c>
    </row>
    <row r="1115" spans="1:6" x14ac:dyDescent="0.2">
      <c r="A1115" s="9">
        <v>118</v>
      </c>
      <c r="B1115" s="9" t="s">
        <v>133</v>
      </c>
      <c r="C1115" s="9">
        <v>3</v>
      </c>
      <c r="D1115" s="9">
        <v>2</v>
      </c>
      <c r="E1115" s="9">
        <v>297</v>
      </c>
      <c r="F1115" s="32">
        <f t="shared" si="17"/>
        <v>148.5</v>
      </c>
    </row>
    <row r="1116" spans="1:6" x14ac:dyDescent="0.2">
      <c r="A1116" s="9">
        <v>1392</v>
      </c>
      <c r="B1116" s="9" t="s">
        <v>728</v>
      </c>
      <c r="C1116" s="9">
        <v>2</v>
      </c>
      <c r="D1116" s="9">
        <v>2</v>
      </c>
      <c r="E1116" s="9">
        <v>248</v>
      </c>
      <c r="F1116" s="32">
        <f t="shared" si="17"/>
        <v>124</v>
      </c>
    </row>
    <row r="1117" spans="1:6" x14ac:dyDescent="0.2">
      <c r="A1117" s="9">
        <v>7844</v>
      </c>
      <c r="B1117" s="9" t="s">
        <v>1208</v>
      </c>
      <c r="C1117" s="9">
        <v>2</v>
      </c>
      <c r="D1117" s="9">
        <v>2</v>
      </c>
      <c r="E1117" s="9">
        <v>236</v>
      </c>
      <c r="F1117" s="32">
        <f t="shared" si="17"/>
        <v>118</v>
      </c>
    </row>
    <row r="1118" spans="1:6" x14ac:dyDescent="0.2">
      <c r="A1118" s="9">
        <v>1611</v>
      </c>
      <c r="B1118" s="9" t="s">
        <v>783</v>
      </c>
      <c r="C1118" s="9">
        <v>2</v>
      </c>
      <c r="D1118" s="9">
        <v>2</v>
      </c>
      <c r="E1118" s="9">
        <v>119</v>
      </c>
      <c r="F1118" s="32">
        <f t="shared" si="17"/>
        <v>59.5</v>
      </c>
    </row>
    <row r="1119" spans="1:6" x14ac:dyDescent="0.2">
      <c r="A1119" s="9">
        <v>47</v>
      </c>
      <c r="B1119" s="9" t="s">
        <v>95</v>
      </c>
      <c r="C1119" s="9">
        <v>2</v>
      </c>
      <c r="D1119" s="9">
        <v>2</v>
      </c>
      <c r="E1119" s="9">
        <v>2</v>
      </c>
      <c r="F1119" s="32">
        <f t="shared" si="17"/>
        <v>1</v>
      </c>
    </row>
    <row r="1120" spans="1:6" x14ac:dyDescent="0.2">
      <c r="A1120" s="9">
        <v>131</v>
      </c>
      <c r="B1120" s="9" t="s">
        <v>139</v>
      </c>
      <c r="C1120" s="9">
        <v>3</v>
      </c>
      <c r="D1120" s="9">
        <v>2</v>
      </c>
      <c r="E1120" s="9">
        <v>2</v>
      </c>
      <c r="F1120" s="32">
        <f t="shared" si="17"/>
        <v>1</v>
      </c>
    </row>
    <row r="1121" spans="1:6" x14ac:dyDescent="0.2">
      <c r="A1121" s="9">
        <v>196</v>
      </c>
      <c r="B1121" s="9" t="s">
        <v>178</v>
      </c>
      <c r="C1121" s="9">
        <v>2</v>
      </c>
      <c r="D1121" s="9">
        <v>2</v>
      </c>
      <c r="E1121" s="9">
        <v>2</v>
      </c>
      <c r="F1121" s="32">
        <f t="shared" si="17"/>
        <v>1</v>
      </c>
    </row>
    <row r="1122" spans="1:6" x14ac:dyDescent="0.2">
      <c r="A1122" s="9">
        <v>198</v>
      </c>
      <c r="B1122" s="9" t="s">
        <v>180</v>
      </c>
      <c r="C1122" s="9">
        <v>3</v>
      </c>
      <c r="D1122" s="9">
        <v>2</v>
      </c>
      <c r="E1122" s="9">
        <v>2</v>
      </c>
      <c r="F1122" s="32">
        <f t="shared" si="17"/>
        <v>1</v>
      </c>
    </row>
    <row r="1123" spans="1:6" x14ac:dyDescent="0.2">
      <c r="A1123" s="9">
        <v>312</v>
      </c>
      <c r="B1123" s="9" t="s">
        <v>248</v>
      </c>
      <c r="C1123" s="9">
        <v>5</v>
      </c>
      <c r="D1123" s="9">
        <v>2</v>
      </c>
      <c r="E1123" s="9">
        <v>2</v>
      </c>
      <c r="F1123" s="32">
        <f t="shared" si="17"/>
        <v>1</v>
      </c>
    </row>
    <row r="1124" spans="1:6" x14ac:dyDescent="0.2">
      <c r="A1124" s="9">
        <v>321</v>
      </c>
      <c r="B1124" s="9" t="s">
        <v>254</v>
      </c>
      <c r="C1124" s="9">
        <v>2</v>
      </c>
      <c r="D1124" s="9">
        <v>2</v>
      </c>
      <c r="E1124" s="9">
        <v>2</v>
      </c>
      <c r="F1124" s="32">
        <f t="shared" si="17"/>
        <v>1</v>
      </c>
    </row>
    <row r="1125" spans="1:6" x14ac:dyDescent="0.2">
      <c r="A1125" s="9">
        <v>389</v>
      </c>
      <c r="B1125" s="9" t="s">
        <v>301</v>
      </c>
      <c r="C1125" s="9">
        <v>2</v>
      </c>
      <c r="D1125" s="9">
        <v>2</v>
      </c>
      <c r="E1125" s="9">
        <v>2</v>
      </c>
      <c r="F1125" s="32">
        <f t="shared" si="17"/>
        <v>1</v>
      </c>
    </row>
    <row r="1126" spans="1:6" x14ac:dyDescent="0.2">
      <c r="A1126" s="9">
        <v>462</v>
      </c>
      <c r="B1126" s="9" t="s">
        <v>339</v>
      </c>
      <c r="C1126" s="9">
        <v>9</v>
      </c>
      <c r="D1126" s="9">
        <v>2</v>
      </c>
      <c r="E1126" s="9">
        <v>2</v>
      </c>
      <c r="F1126" s="32">
        <f t="shared" si="17"/>
        <v>1</v>
      </c>
    </row>
    <row r="1127" spans="1:6" x14ac:dyDescent="0.2">
      <c r="A1127" s="9">
        <v>570</v>
      </c>
      <c r="B1127" s="9" t="s">
        <v>403</v>
      </c>
      <c r="C1127" s="9">
        <v>2</v>
      </c>
      <c r="D1127" s="9">
        <v>2</v>
      </c>
      <c r="E1127" s="9">
        <v>2</v>
      </c>
      <c r="F1127" s="32">
        <f t="shared" si="17"/>
        <v>1</v>
      </c>
    </row>
    <row r="1128" spans="1:6" x14ac:dyDescent="0.2">
      <c r="A1128" s="9">
        <v>586</v>
      </c>
      <c r="B1128" s="9" t="s">
        <v>412</v>
      </c>
      <c r="C1128" s="9">
        <v>2</v>
      </c>
      <c r="D1128" s="9">
        <v>2</v>
      </c>
      <c r="E1128" s="9">
        <v>2</v>
      </c>
      <c r="F1128" s="32">
        <f t="shared" si="17"/>
        <v>1</v>
      </c>
    </row>
    <row r="1129" spans="1:6" x14ac:dyDescent="0.2">
      <c r="A1129" s="9">
        <v>691</v>
      </c>
      <c r="B1129" s="9" t="s">
        <v>459</v>
      </c>
      <c r="C1129" s="9">
        <v>3</v>
      </c>
      <c r="D1129" s="9">
        <v>2</v>
      </c>
      <c r="E1129" s="9">
        <v>2</v>
      </c>
      <c r="F1129" s="32">
        <f t="shared" si="17"/>
        <v>1</v>
      </c>
    </row>
    <row r="1130" spans="1:6" x14ac:dyDescent="0.2">
      <c r="A1130" s="9">
        <v>709</v>
      </c>
      <c r="B1130" s="9" t="s">
        <v>468</v>
      </c>
      <c r="C1130" s="9">
        <v>2</v>
      </c>
      <c r="D1130" s="9">
        <v>2</v>
      </c>
      <c r="E1130" s="9">
        <v>2</v>
      </c>
      <c r="F1130" s="32">
        <f t="shared" si="17"/>
        <v>1</v>
      </c>
    </row>
    <row r="1131" spans="1:6" x14ac:dyDescent="0.2">
      <c r="A1131" s="9">
        <v>712</v>
      </c>
      <c r="B1131" s="9" t="s">
        <v>470</v>
      </c>
      <c r="C1131" s="9">
        <v>3</v>
      </c>
      <c r="D1131" s="9">
        <v>2</v>
      </c>
      <c r="E1131" s="9">
        <v>2</v>
      </c>
      <c r="F1131" s="32">
        <f t="shared" si="17"/>
        <v>1</v>
      </c>
    </row>
    <row r="1132" spans="1:6" x14ac:dyDescent="0.2">
      <c r="A1132" s="9">
        <v>741</v>
      </c>
      <c r="B1132" s="9" t="s">
        <v>489</v>
      </c>
      <c r="C1132" s="9">
        <v>3</v>
      </c>
      <c r="D1132" s="9">
        <v>2</v>
      </c>
      <c r="E1132" s="9">
        <v>2</v>
      </c>
      <c r="F1132" s="32">
        <f t="shared" si="17"/>
        <v>1</v>
      </c>
    </row>
    <row r="1133" spans="1:6" x14ac:dyDescent="0.2">
      <c r="A1133" s="9">
        <v>761</v>
      </c>
      <c r="B1133" s="9" t="s">
        <v>497</v>
      </c>
      <c r="C1133" s="9">
        <v>7</v>
      </c>
      <c r="D1133" s="9">
        <v>2</v>
      </c>
      <c r="E1133" s="9">
        <v>2</v>
      </c>
      <c r="F1133" s="32">
        <f t="shared" si="17"/>
        <v>1</v>
      </c>
    </row>
    <row r="1134" spans="1:6" x14ac:dyDescent="0.2">
      <c r="A1134" s="9">
        <v>762</v>
      </c>
      <c r="B1134" s="9" t="s">
        <v>498</v>
      </c>
      <c r="C1134" s="9">
        <v>5</v>
      </c>
      <c r="D1134" s="9">
        <v>2</v>
      </c>
      <c r="E1134" s="9">
        <v>2</v>
      </c>
      <c r="F1134" s="32">
        <f t="shared" si="17"/>
        <v>1</v>
      </c>
    </row>
    <row r="1135" spans="1:6" x14ac:dyDescent="0.2">
      <c r="A1135" s="9">
        <v>769</v>
      </c>
      <c r="B1135" s="9" t="s">
        <v>502</v>
      </c>
      <c r="C1135" s="9">
        <v>3</v>
      </c>
      <c r="D1135" s="9">
        <v>2</v>
      </c>
      <c r="E1135" s="9">
        <v>2</v>
      </c>
      <c r="F1135" s="32">
        <f t="shared" si="17"/>
        <v>1</v>
      </c>
    </row>
    <row r="1136" spans="1:6" x14ac:dyDescent="0.2">
      <c r="A1136" s="9">
        <v>804</v>
      </c>
      <c r="B1136" s="9" t="s">
        <v>512</v>
      </c>
      <c r="C1136" s="9">
        <v>2</v>
      </c>
      <c r="D1136" s="9">
        <v>2</v>
      </c>
      <c r="E1136" s="9">
        <v>2</v>
      </c>
      <c r="F1136" s="32">
        <f t="shared" si="17"/>
        <v>1</v>
      </c>
    </row>
    <row r="1137" spans="1:6" x14ac:dyDescent="0.2">
      <c r="A1137" s="9">
        <v>809</v>
      </c>
      <c r="B1137" s="9" t="s">
        <v>513</v>
      </c>
      <c r="C1137" s="9">
        <v>4</v>
      </c>
      <c r="D1137" s="9">
        <v>2</v>
      </c>
      <c r="E1137" s="9">
        <v>2</v>
      </c>
      <c r="F1137" s="32">
        <f t="shared" si="17"/>
        <v>1</v>
      </c>
    </row>
    <row r="1138" spans="1:6" x14ac:dyDescent="0.2">
      <c r="A1138" s="9">
        <v>826</v>
      </c>
      <c r="B1138" s="9" t="s">
        <v>518</v>
      </c>
      <c r="C1138" s="9">
        <v>3</v>
      </c>
      <c r="D1138" s="9">
        <v>2</v>
      </c>
      <c r="E1138" s="9">
        <v>2</v>
      </c>
      <c r="F1138" s="32">
        <f t="shared" si="17"/>
        <v>1</v>
      </c>
    </row>
    <row r="1139" spans="1:6" x14ac:dyDescent="0.2">
      <c r="A1139" s="9">
        <v>827</v>
      </c>
      <c r="B1139" s="9" t="s">
        <v>519</v>
      </c>
      <c r="C1139" s="9">
        <v>2</v>
      </c>
      <c r="D1139" s="9">
        <v>2</v>
      </c>
      <c r="E1139" s="9">
        <v>2</v>
      </c>
      <c r="F1139" s="32">
        <f t="shared" si="17"/>
        <v>1</v>
      </c>
    </row>
    <row r="1140" spans="1:6" x14ac:dyDescent="0.2">
      <c r="A1140" s="9">
        <v>927</v>
      </c>
      <c r="B1140" s="9" t="s">
        <v>542</v>
      </c>
      <c r="C1140" s="9">
        <v>2</v>
      </c>
      <c r="D1140" s="9">
        <v>2</v>
      </c>
      <c r="E1140" s="9">
        <v>2</v>
      </c>
      <c r="F1140" s="32">
        <f t="shared" si="17"/>
        <v>1</v>
      </c>
    </row>
    <row r="1141" spans="1:6" x14ac:dyDescent="0.2">
      <c r="A1141" s="9">
        <v>941</v>
      </c>
      <c r="B1141" s="9" t="s">
        <v>549</v>
      </c>
      <c r="C1141" s="9">
        <v>3</v>
      </c>
      <c r="D1141" s="9">
        <v>2</v>
      </c>
      <c r="E1141" s="9">
        <v>2</v>
      </c>
      <c r="F1141" s="32">
        <f t="shared" si="17"/>
        <v>1</v>
      </c>
    </row>
    <row r="1142" spans="1:6" x14ac:dyDescent="0.2">
      <c r="A1142" s="9">
        <v>955</v>
      </c>
      <c r="B1142" s="9" t="s">
        <v>557</v>
      </c>
      <c r="C1142" s="9">
        <v>2</v>
      </c>
      <c r="D1142" s="9">
        <v>2</v>
      </c>
      <c r="E1142" s="9">
        <v>2</v>
      </c>
      <c r="F1142" s="32">
        <f t="shared" si="17"/>
        <v>1</v>
      </c>
    </row>
    <row r="1143" spans="1:6" x14ac:dyDescent="0.2">
      <c r="A1143" s="9">
        <v>960</v>
      </c>
      <c r="B1143" s="9" t="s">
        <v>561</v>
      </c>
      <c r="C1143" s="9">
        <v>2</v>
      </c>
      <c r="D1143" s="9">
        <v>2</v>
      </c>
      <c r="E1143" s="9">
        <v>2</v>
      </c>
      <c r="F1143" s="32">
        <f t="shared" si="17"/>
        <v>1</v>
      </c>
    </row>
    <row r="1144" spans="1:6" x14ac:dyDescent="0.2">
      <c r="A1144" s="9">
        <v>990</v>
      </c>
      <c r="B1144" s="9" t="s">
        <v>581</v>
      </c>
      <c r="C1144" s="9">
        <v>3</v>
      </c>
      <c r="D1144" s="9">
        <v>2</v>
      </c>
      <c r="E1144" s="9">
        <v>2</v>
      </c>
      <c r="F1144" s="32">
        <f t="shared" si="17"/>
        <v>1</v>
      </c>
    </row>
    <row r="1145" spans="1:6" x14ac:dyDescent="0.2">
      <c r="A1145" s="9">
        <v>996</v>
      </c>
      <c r="B1145" s="9" t="s">
        <v>583</v>
      </c>
      <c r="C1145" s="9">
        <v>2</v>
      </c>
      <c r="D1145" s="9">
        <v>2</v>
      </c>
      <c r="E1145" s="9">
        <v>2</v>
      </c>
      <c r="F1145" s="32">
        <f t="shared" si="17"/>
        <v>1</v>
      </c>
    </row>
    <row r="1146" spans="1:6" x14ac:dyDescent="0.2">
      <c r="A1146" s="9">
        <v>1054</v>
      </c>
      <c r="B1146" s="9" t="s">
        <v>608</v>
      </c>
      <c r="C1146" s="9">
        <v>2</v>
      </c>
      <c r="D1146" s="9">
        <v>2</v>
      </c>
      <c r="E1146" s="9">
        <v>2</v>
      </c>
      <c r="F1146" s="32">
        <f t="shared" si="17"/>
        <v>1</v>
      </c>
    </row>
    <row r="1147" spans="1:6" x14ac:dyDescent="0.2">
      <c r="A1147" s="9">
        <v>1058</v>
      </c>
      <c r="B1147" s="9" t="s">
        <v>610</v>
      </c>
      <c r="C1147" s="9">
        <v>2</v>
      </c>
      <c r="D1147" s="9">
        <v>2</v>
      </c>
      <c r="E1147" s="9">
        <v>2</v>
      </c>
      <c r="F1147" s="32">
        <f t="shared" si="17"/>
        <v>1</v>
      </c>
    </row>
    <row r="1148" spans="1:6" x14ac:dyDescent="0.2">
      <c r="A1148" s="9">
        <v>1115</v>
      </c>
      <c r="B1148" s="9" t="s">
        <v>641</v>
      </c>
      <c r="C1148" s="9">
        <v>2</v>
      </c>
      <c r="D1148" s="9">
        <v>2</v>
      </c>
      <c r="E1148" s="9">
        <v>2</v>
      </c>
      <c r="F1148" s="32">
        <f t="shared" si="17"/>
        <v>1</v>
      </c>
    </row>
    <row r="1149" spans="1:6" x14ac:dyDescent="0.2">
      <c r="A1149" s="9">
        <v>1173</v>
      </c>
      <c r="B1149" s="9" t="s">
        <v>658</v>
      </c>
      <c r="C1149" s="9">
        <v>3</v>
      </c>
      <c r="D1149" s="9">
        <v>2</v>
      </c>
      <c r="E1149" s="9">
        <v>2</v>
      </c>
      <c r="F1149" s="32">
        <f t="shared" si="17"/>
        <v>1</v>
      </c>
    </row>
    <row r="1150" spans="1:6" x14ac:dyDescent="0.2">
      <c r="A1150" s="9">
        <v>1216</v>
      </c>
      <c r="B1150" s="9" t="s">
        <v>681</v>
      </c>
      <c r="C1150" s="9">
        <v>14</v>
      </c>
      <c r="D1150" s="9">
        <v>2</v>
      </c>
      <c r="E1150" s="9">
        <v>2</v>
      </c>
      <c r="F1150" s="32">
        <f t="shared" si="17"/>
        <v>1</v>
      </c>
    </row>
    <row r="1151" spans="1:6" x14ac:dyDescent="0.2">
      <c r="A1151" s="9">
        <v>1270</v>
      </c>
      <c r="B1151" s="9" t="s">
        <v>697</v>
      </c>
      <c r="C1151" s="9">
        <v>4</v>
      </c>
      <c r="D1151" s="9">
        <v>2</v>
      </c>
      <c r="E1151" s="9">
        <v>2</v>
      </c>
      <c r="F1151" s="32">
        <f t="shared" si="17"/>
        <v>1</v>
      </c>
    </row>
    <row r="1152" spans="1:6" x14ac:dyDescent="0.2">
      <c r="A1152" s="9">
        <v>1297</v>
      </c>
      <c r="B1152" s="9" t="s">
        <v>701</v>
      </c>
      <c r="C1152" s="9">
        <v>2</v>
      </c>
      <c r="D1152" s="9">
        <v>2</v>
      </c>
      <c r="E1152" s="9">
        <v>2</v>
      </c>
      <c r="F1152" s="32">
        <f t="shared" si="17"/>
        <v>1</v>
      </c>
    </row>
    <row r="1153" spans="1:6" x14ac:dyDescent="0.2">
      <c r="A1153" s="9">
        <v>1418</v>
      </c>
      <c r="B1153" s="9" t="s">
        <v>733</v>
      </c>
      <c r="C1153" s="9">
        <v>2</v>
      </c>
      <c r="D1153" s="9">
        <v>2</v>
      </c>
      <c r="E1153" s="9">
        <v>2</v>
      </c>
      <c r="F1153" s="32">
        <f t="shared" si="17"/>
        <v>1</v>
      </c>
    </row>
    <row r="1154" spans="1:6" x14ac:dyDescent="0.2">
      <c r="A1154" s="9">
        <v>1475</v>
      </c>
      <c r="B1154" s="9" t="s">
        <v>750</v>
      </c>
      <c r="C1154" s="9">
        <v>6</v>
      </c>
      <c r="D1154" s="9">
        <v>2</v>
      </c>
      <c r="E1154" s="9">
        <v>2</v>
      </c>
      <c r="F1154" s="32">
        <f t="shared" ref="F1154:F1217" si="18">E1154/D1154</f>
        <v>1</v>
      </c>
    </row>
    <row r="1155" spans="1:6" x14ac:dyDescent="0.2">
      <c r="A1155" s="9">
        <v>1479</v>
      </c>
      <c r="B1155" s="9" t="s">
        <v>751</v>
      </c>
      <c r="C1155" s="9">
        <v>2</v>
      </c>
      <c r="D1155" s="9">
        <v>2</v>
      </c>
      <c r="E1155" s="9">
        <v>2</v>
      </c>
      <c r="F1155" s="32">
        <f t="shared" si="18"/>
        <v>1</v>
      </c>
    </row>
    <row r="1156" spans="1:6" x14ac:dyDescent="0.2">
      <c r="A1156" s="9">
        <v>1521</v>
      </c>
      <c r="B1156" s="9" t="s">
        <v>764</v>
      </c>
      <c r="C1156" s="9">
        <v>5</v>
      </c>
      <c r="D1156" s="9">
        <v>2</v>
      </c>
      <c r="E1156" s="9">
        <v>2</v>
      </c>
      <c r="F1156" s="32">
        <f t="shared" si="18"/>
        <v>1</v>
      </c>
    </row>
    <row r="1157" spans="1:6" x14ac:dyDescent="0.2">
      <c r="A1157" s="9">
        <v>1549</v>
      </c>
      <c r="B1157" s="9" t="s">
        <v>767</v>
      </c>
      <c r="C1157" s="9">
        <v>3</v>
      </c>
      <c r="D1157" s="9">
        <v>2</v>
      </c>
      <c r="E1157" s="9">
        <v>2</v>
      </c>
      <c r="F1157" s="32">
        <f t="shared" si="18"/>
        <v>1</v>
      </c>
    </row>
    <row r="1158" spans="1:6" x14ac:dyDescent="0.2">
      <c r="A1158" s="9">
        <v>1556</v>
      </c>
      <c r="B1158" s="9" t="s">
        <v>769</v>
      </c>
      <c r="C1158" s="9">
        <v>2</v>
      </c>
      <c r="D1158" s="9">
        <v>2</v>
      </c>
      <c r="E1158" s="9">
        <v>2</v>
      </c>
      <c r="F1158" s="32">
        <f t="shared" si="18"/>
        <v>1</v>
      </c>
    </row>
    <row r="1159" spans="1:6" x14ac:dyDescent="0.2">
      <c r="A1159" s="9">
        <v>1585</v>
      </c>
      <c r="B1159" s="9" t="s">
        <v>778</v>
      </c>
      <c r="C1159" s="9">
        <v>3</v>
      </c>
      <c r="D1159" s="9">
        <v>2</v>
      </c>
      <c r="E1159" s="9">
        <v>2</v>
      </c>
      <c r="F1159" s="32">
        <f t="shared" si="18"/>
        <v>1</v>
      </c>
    </row>
    <row r="1160" spans="1:6" x14ac:dyDescent="0.2">
      <c r="A1160" s="9">
        <v>1618</v>
      </c>
      <c r="B1160" s="9" t="s">
        <v>784</v>
      </c>
      <c r="C1160" s="9">
        <v>2</v>
      </c>
      <c r="D1160" s="9">
        <v>2</v>
      </c>
      <c r="E1160" s="9">
        <v>2</v>
      </c>
      <c r="F1160" s="32">
        <f t="shared" si="18"/>
        <v>1</v>
      </c>
    </row>
    <row r="1161" spans="1:6" x14ac:dyDescent="0.2">
      <c r="A1161" s="9">
        <v>1698</v>
      </c>
      <c r="B1161" s="9" t="s">
        <v>796</v>
      </c>
      <c r="C1161" s="9">
        <v>3</v>
      </c>
      <c r="D1161" s="9">
        <v>2</v>
      </c>
      <c r="E1161" s="9">
        <v>2</v>
      </c>
      <c r="F1161" s="32">
        <f t="shared" si="18"/>
        <v>1</v>
      </c>
    </row>
    <row r="1162" spans="1:6" x14ac:dyDescent="0.2">
      <c r="A1162" s="9">
        <v>1778</v>
      </c>
      <c r="B1162" s="9" t="s">
        <v>805</v>
      </c>
      <c r="C1162" s="9">
        <v>3</v>
      </c>
      <c r="D1162" s="9">
        <v>2</v>
      </c>
      <c r="E1162" s="9">
        <v>2</v>
      </c>
      <c r="F1162" s="32">
        <f t="shared" si="18"/>
        <v>1</v>
      </c>
    </row>
    <row r="1163" spans="1:6" x14ac:dyDescent="0.2">
      <c r="A1163" s="9">
        <v>1822</v>
      </c>
      <c r="B1163" s="9" t="s">
        <v>813</v>
      </c>
      <c r="C1163" s="9">
        <v>3</v>
      </c>
      <c r="D1163" s="9">
        <v>2</v>
      </c>
      <c r="E1163" s="9">
        <v>2</v>
      </c>
      <c r="F1163" s="32">
        <f t="shared" si="18"/>
        <v>1</v>
      </c>
    </row>
    <row r="1164" spans="1:6" x14ac:dyDescent="0.2">
      <c r="A1164" s="9">
        <v>2057</v>
      </c>
      <c r="B1164" s="9" t="s">
        <v>841</v>
      </c>
      <c r="C1164" s="9">
        <v>1</v>
      </c>
      <c r="D1164" s="9">
        <v>2</v>
      </c>
      <c r="E1164" s="9">
        <v>2</v>
      </c>
      <c r="F1164" s="32">
        <f t="shared" si="18"/>
        <v>1</v>
      </c>
    </row>
    <row r="1165" spans="1:6" x14ac:dyDescent="0.2">
      <c r="A1165" s="9">
        <v>2063</v>
      </c>
      <c r="B1165" s="9" t="s">
        <v>842</v>
      </c>
      <c r="C1165" s="9">
        <v>2</v>
      </c>
      <c r="D1165" s="9">
        <v>2</v>
      </c>
      <c r="E1165" s="9">
        <v>2</v>
      </c>
      <c r="F1165" s="32">
        <f t="shared" si="18"/>
        <v>1</v>
      </c>
    </row>
    <row r="1166" spans="1:6" x14ac:dyDescent="0.2">
      <c r="A1166" s="9">
        <v>2071</v>
      </c>
      <c r="B1166" s="9" t="s">
        <v>843</v>
      </c>
      <c r="C1166" s="9">
        <v>3</v>
      </c>
      <c r="D1166" s="9">
        <v>2</v>
      </c>
      <c r="E1166" s="9">
        <v>2</v>
      </c>
      <c r="F1166" s="32">
        <f t="shared" si="18"/>
        <v>1</v>
      </c>
    </row>
    <row r="1167" spans="1:6" x14ac:dyDescent="0.2">
      <c r="A1167" s="9">
        <v>2487</v>
      </c>
      <c r="B1167" s="9" t="s">
        <v>864</v>
      </c>
      <c r="C1167" s="9">
        <v>5</v>
      </c>
      <c r="D1167" s="9">
        <v>2</v>
      </c>
      <c r="E1167" s="9">
        <v>2</v>
      </c>
      <c r="F1167" s="32">
        <f t="shared" si="18"/>
        <v>1</v>
      </c>
    </row>
    <row r="1168" spans="1:6" x14ac:dyDescent="0.2">
      <c r="A1168" s="9">
        <v>2521</v>
      </c>
      <c r="B1168" s="9" t="s">
        <v>865</v>
      </c>
      <c r="C1168" s="9">
        <v>2</v>
      </c>
      <c r="D1168" s="9">
        <v>2</v>
      </c>
      <c r="E1168" s="9">
        <v>2</v>
      </c>
      <c r="F1168" s="32">
        <f t="shared" si="18"/>
        <v>1</v>
      </c>
    </row>
    <row r="1169" spans="1:6" x14ac:dyDescent="0.2">
      <c r="A1169" s="9">
        <v>2536</v>
      </c>
      <c r="B1169" s="9" t="s">
        <v>868</v>
      </c>
      <c r="C1169" s="9">
        <v>3</v>
      </c>
      <c r="D1169" s="9">
        <v>2</v>
      </c>
      <c r="E1169" s="9">
        <v>2</v>
      </c>
      <c r="F1169" s="32">
        <f t="shared" si="18"/>
        <v>1</v>
      </c>
    </row>
    <row r="1170" spans="1:6" x14ac:dyDescent="0.2">
      <c r="A1170" s="9">
        <v>2953</v>
      </c>
      <c r="B1170" s="9" t="s">
        <v>882</v>
      </c>
      <c r="C1170" s="9">
        <v>2</v>
      </c>
      <c r="D1170" s="9">
        <v>2</v>
      </c>
      <c r="E1170" s="9">
        <v>2</v>
      </c>
      <c r="F1170" s="32">
        <f t="shared" si="18"/>
        <v>1</v>
      </c>
    </row>
    <row r="1171" spans="1:6" x14ac:dyDescent="0.2">
      <c r="A1171" s="9">
        <v>3187</v>
      </c>
      <c r="B1171" s="9" t="s">
        <v>890</v>
      </c>
      <c r="C1171" s="9">
        <v>2</v>
      </c>
      <c r="D1171" s="9">
        <v>2</v>
      </c>
      <c r="E1171" s="9">
        <v>2</v>
      </c>
      <c r="F1171" s="32">
        <f t="shared" si="18"/>
        <v>1</v>
      </c>
    </row>
    <row r="1172" spans="1:6" x14ac:dyDescent="0.2">
      <c r="A1172" s="9">
        <v>3357</v>
      </c>
      <c r="B1172" s="9" t="s">
        <v>906</v>
      </c>
      <c r="C1172" s="9">
        <v>3</v>
      </c>
      <c r="D1172" s="9">
        <v>2</v>
      </c>
      <c r="E1172" s="9">
        <v>2</v>
      </c>
      <c r="F1172" s="32">
        <f t="shared" si="18"/>
        <v>1</v>
      </c>
    </row>
    <row r="1173" spans="1:6" x14ac:dyDescent="0.2">
      <c r="A1173" s="9">
        <v>3417</v>
      </c>
      <c r="B1173" s="9" t="s">
        <v>908</v>
      </c>
      <c r="C1173" s="9">
        <v>2</v>
      </c>
      <c r="D1173" s="9">
        <v>2</v>
      </c>
      <c r="E1173" s="9">
        <v>2</v>
      </c>
      <c r="F1173" s="32">
        <f t="shared" si="18"/>
        <v>1</v>
      </c>
    </row>
    <row r="1174" spans="1:6" x14ac:dyDescent="0.2">
      <c r="A1174" s="9">
        <v>3439</v>
      </c>
      <c r="B1174" s="9" t="s">
        <v>911</v>
      </c>
      <c r="C1174" s="9">
        <v>3</v>
      </c>
      <c r="D1174" s="9">
        <v>2</v>
      </c>
      <c r="E1174" s="9">
        <v>2</v>
      </c>
      <c r="F1174" s="32">
        <f t="shared" si="18"/>
        <v>1</v>
      </c>
    </row>
    <row r="1175" spans="1:6" x14ac:dyDescent="0.2">
      <c r="A1175" s="9">
        <v>3463</v>
      </c>
      <c r="B1175" s="9" t="s">
        <v>914</v>
      </c>
      <c r="C1175" s="9">
        <v>3</v>
      </c>
      <c r="D1175" s="9">
        <v>2</v>
      </c>
      <c r="E1175" s="9">
        <v>2</v>
      </c>
      <c r="F1175" s="32">
        <f t="shared" si="18"/>
        <v>1</v>
      </c>
    </row>
    <row r="1176" spans="1:6" x14ac:dyDescent="0.2">
      <c r="A1176" s="9">
        <v>3679</v>
      </c>
      <c r="B1176" s="9" t="s">
        <v>926</v>
      </c>
      <c r="C1176" s="9">
        <v>3</v>
      </c>
      <c r="D1176" s="9">
        <v>2</v>
      </c>
      <c r="E1176" s="9">
        <v>2</v>
      </c>
      <c r="F1176" s="32">
        <f t="shared" si="18"/>
        <v>1</v>
      </c>
    </row>
    <row r="1177" spans="1:6" x14ac:dyDescent="0.2">
      <c r="A1177" s="9">
        <v>3716</v>
      </c>
      <c r="B1177" s="9" t="s">
        <v>932</v>
      </c>
      <c r="C1177" s="9">
        <v>2</v>
      </c>
      <c r="D1177" s="9">
        <v>2</v>
      </c>
      <c r="E1177" s="9">
        <v>2</v>
      </c>
      <c r="F1177" s="32">
        <f t="shared" si="18"/>
        <v>1</v>
      </c>
    </row>
    <row r="1178" spans="1:6" x14ac:dyDescent="0.2">
      <c r="A1178" s="9">
        <v>3804</v>
      </c>
      <c r="B1178" s="9" t="s">
        <v>944</v>
      </c>
      <c r="C1178" s="9">
        <v>2</v>
      </c>
      <c r="D1178" s="9">
        <v>2</v>
      </c>
      <c r="E1178" s="9">
        <v>2</v>
      </c>
      <c r="F1178" s="32">
        <f t="shared" si="18"/>
        <v>1</v>
      </c>
    </row>
    <row r="1179" spans="1:6" x14ac:dyDescent="0.2">
      <c r="A1179" s="9">
        <v>3927</v>
      </c>
      <c r="B1179" s="9" t="s">
        <v>978</v>
      </c>
      <c r="C1179" s="9">
        <v>2</v>
      </c>
      <c r="D1179" s="9">
        <v>2</v>
      </c>
      <c r="E1179" s="9">
        <v>2</v>
      </c>
      <c r="F1179" s="32">
        <f t="shared" si="18"/>
        <v>1</v>
      </c>
    </row>
    <row r="1180" spans="1:6" x14ac:dyDescent="0.2">
      <c r="A1180" s="9">
        <v>3943</v>
      </c>
      <c r="B1180" s="9" t="s">
        <v>986</v>
      </c>
      <c r="C1180" s="9">
        <v>2</v>
      </c>
      <c r="D1180" s="9">
        <v>2</v>
      </c>
      <c r="E1180" s="9">
        <v>2</v>
      </c>
      <c r="F1180" s="32">
        <f t="shared" si="18"/>
        <v>1</v>
      </c>
    </row>
    <row r="1181" spans="1:6" x14ac:dyDescent="0.2">
      <c r="A1181" s="9">
        <v>4008</v>
      </c>
      <c r="B1181" s="9" t="s">
        <v>1008</v>
      </c>
      <c r="C1181" s="9">
        <v>3</v>
      </c>
      <c r="D1181" s="9">
        <v>2</v>
      </c>
      <c r="E1181" s="9">
        <v>2</v>
      </c>
      <c r="F1181" s="32">
        <f t="shared" si="18"/>
        <v>1</v>
      </c>
    </row>
    <row r="1182" spans="1:6" x14ac:dyDescent="0.2">
      <c r="A1182" s="9">
        <v>4118</v>
      </c>
      <c r="B1182" s="9" t="s">
        <v>1020</v>
      </c>
      <c r="C1182" s="9">
        <v>2</v>
      </c>
      <c r="D1182" s="9">
        <v>2</v>
      </c>
      <c r="E1182" s="9">
        <v>2</v>
      </c>
      <c r="F1182" s="32">
        <f t="shared" si="18"/>
        <v>1</v>
      </c>
    </row>
    <row r="1183" spans="1:6" x14ac:dyDescent="0.2">
      <c r="A1183" s="9">
        <v>4122</v>
      </c>
      <c r="B1183" s="9" t="s">
        <v>1021</v>
      </c>
      <c r="C1183" s="9">
        <v>3</v>
      </c>
      <c r="D1183" s="9">
        <v>2</v>
      </c>
      <c r="E1183" s="9">
        <v>2</v>
      </c>
      <c r="F1183" s="32">
        <f t="shared" si="18"/>
        <v>1</v>
      </c>
    </row>
    <row r="1184" spans="1:6" x14ac:dyDescent="0.2">
      <c r="A1184" s="9">
        <v>4143</v>
      </c>
      <c r="B1184" s="9" t="s">
        <v>1032</v>
      </c>
      <c r="C1184" s="9">
        <v>6</v>
      </c>
      <c r="D1184" s="9">
        <v>2</v>
      </c>
      <c r="E1184" s="9">
        <v>2</v>
      </c>
      <c r="F1184" s="32">
        <f t="shared" si="18"/>
        <v>1</v>
      </c>
    </row>
    <row r="1185" spans="1:6" x14ac:dyDescent="0.2">
      <c r="A1185" s="9">
        <v>4204</v>
      </c>
      <c r="B1185" s="9" t="s">
        <v>1047</v>
      </c>
      <c r="C1185" s="9">
        <v>2</v>
      </c>
      <c r="D1185" s="9">
        <v>2</v>
      </c>
      <c r="E1185" s="9">
        <v>2</v>
      </c>
      <c r="F1185" s="32">
        <f t="shared" si="18"/>
        <v>1</v>
      </c>
    </row>
    <row r="1186" spans="1:6" x14ac:dyDescent="0.2">
      <c r="A1186" s="9">
        <v>4249</v>
      </c>
      <c r="B1186" s="9" t="s">
        <v>1050</v>
      </c>
      <c r="C1186" s="9">
        <v>3</v>
      </c>
      <c r="D1186" s="9">
        <v>2</v>
      </c>
      <c r="E1186" s="9">
        <v>2</v>
      </c>
      <c r="F1186" s="32">
        <f t="shared" si="18"/>
        <v>1</v>
      </c>
    </row>
    <row r="1187" spans="1:6" x14ac:dyDescent="0.2">
      <c r="A1187" s="9">
        <v>4351</v>
      </c>
      <c r="B1187" s="9" t="s">
        <v>1057</v>
      </c>
      <c r="C1187" s="9">
        <v>2</v>
      </c>
      <c r="D1187" s="9">
        <v>2</v>
      </c>
      <c r="E1187" s="9">
        <v>2</v>
      </c>
      <c r="F1187" s="32">
        <f t="shared" si="18"/>
        <v>1</v>
      </c>
    </row>
    <row r="1188" spans="1:6" x14ac:dyDescent="0.2">
      <c r="A1188" s="9">
        <v>4898</v>
      </c>
      <c r="B1188" s="9" t="s">
        <v>1062</v>
      </c>
      <c r="C1188" s="9">
        <v>2</v>
      </c>
      <c r="D1188" s="9">
        <v>2</v>
      </c>
      <c r="E1188" s="9">
        <v>2</v>
      </c>
      <c r="F1188" s="32">
        <f t="shared" si="18"/>
        <v>1</v>
      </c>
    </row>
    <row r="1189" spans="1:6" x14ac:dyDescent="0.2">
      <c r="A1189" s="9">
        <v>5980</v>
      </c>
      <c r="B1189" s="9" t="s">
        <v>1077</v>
      </c>
      <c r="C1189" s="9">
        <v>2</v>
      </c>
      <c r="D1189" s="9">
        <v>2</v>
      </c>
      <c r="E1189" s="9">
        <v>2</v>
      </c>
      <c r="F1189" s="32">
        <f t="shared" si="18"/>
        <v>1</v>
      </c>
    </row>
    <row r="1190" spans="1:6" x14ac:dyDescent="0.2">
      <c r="A1190" s="9">
        <v>6210</v>
      </c>
      <c r="B1190" s="9" t="s">
        <v>1083</v>
      </c>
      <c r="C1190" s="9">
        <v>3</v>
      </c>
      <c r="D1190" s="9">
        <v>2</v>
      </c>
      <c r="E1190" s="9">
        <v>2</v>
      </c>
      <c r="F1190" s="32">
        <f t="shared" si="18"/>
        <v>1</v>
      </c>
    </row>
    <row r="1191" spans="1:6" x14ac:dyDescent="0.2">
      <c r="A1191" s="9">
        <v>6977</v>
      </c>
      <c r="B1191" s="9" t="s">
        <v>1089</v>
      </c>
      <c r="C1191" s="9">
        <v>2</v>
      </c>
      <c r="D1191" s="9">
        <v>2</v>
      </c>
      <c r="E1191" s="9">
        <v>2</v>
      </c>
      <c r="F1191" s="32">
        <f t="shared" si="18"/>
        <v>1</v>
      </c>
    </row>
    <row r="1192" spans="1:6" x14ac:dyDescent="0.2">
      <c r="A1192" s="9">
        <v>7422</v>
      </c>
      <c r="B1192" s="9" t="s">
        <v>1094</v>
      </c>
      <c r="C1192" s="9">
        <v>2</v>
      </c>
      <c r="D1192" s="9">
        <v>2</v>
      </c>
      <c r="E1192" s="9">
        <v>2</v>
      </c>
      <c r="F1192" s="32">
        <f t="shared" si="18"/>
        <v>1</v>
      </c>
    </row>
    <row r="1193" spans="1:6" x14ac:dyDescent="0.2">
      <c r="A1193" s="9">
        <v>7607</v>
      </c>
      <c r="B1193" s="9" t="s">
        <v>1144</v>
      </c>
      <c r="C1193" s="9">
        <v>2</v>
      </c>
      <c r="D1193" s="9">
        <v>2</v>
      </c>
      <c r="E1193" s="9">
        <v>2</v>
      </c>
      <c r="F1193" s="32">
        <f t="shared" si="18"/>
        <v>1</v>
      </c>
    </row>
    <row r="1194" spans="1:6" x14ac:dyDescent="0.2">
      <c r="A1194" s="9">
        <v>7624</v>
      </c>
      <c r="B1194" s="9" t="s">
        <v>1148</v>
      </c>
      <c r="C1194" s="9">
        <v>3</v>
      </c>
      <c r="D1194" s="9">
        <v>2</v>
      </c>
      <c r="E1194" s="9">
        <v>2</v>
      </c>
      <c r="F1194" s="32">
        <f t="shared" si="18"/>
        <v>1</v>
      </c>
    </row>
    <row r="1195" spans="1:6" x14ac:dyDescent="0.2">
      <c r="A1195" s="9">
        <v>7725</v>
      </c>
      <c r="B1195" s="9" t="s">
        <v>1181</v>
      </c>
      <c r="C1195" s="9">
        <v>3</v>
      </c>
      <c r="D1195" s="9">
        <v>2</v>
      </c>
      <c r="E1195" s="9">
        <v>2</v>
      </c>
      <c r="F1195" s="32">
        <f t="shared" si="18"/>
        <v>1</v>
      </c>
    </row>
    <row r="1196" spans="1:6" x14ac:dyDescent="0.2">
      <c r="A1196" s="9">
        <v>7744</v>
      </c>
      <c r="B1196" s="9" t="s">
        <v>1183</v>
      </c>
      <c r="C1196" s="9">
        <v>2</v>
      </c>
      <c r="D1196" s="9">
        <v>2</v>
      </c>
      <c r="E1196" s="9">
        <v>2</v>
      </c>
      <c r="F1196" s="32">
        <f t="shared" si="18"/>
        <v>1</v>
      </c>
    </row>
    <row r="1197" spans="1:6" x14ac:dyDescent="0.2">
      <c r="A1197" s="9">
        <v>7767</v>
      </c>
      <c r="B1197" s="9" t="s">
        <v>1188</v>
      </c>
      <c r="C1197" s="9">
        <v>2</v>
      </c>
      <c r="D1197" s="9">
        <v>2</v>
      </c>
      <c r="E1197" s="9">
        <v>2</v>
      </c>
      <c r="F1197" s="32">
        <f t="shared" si="18"/>
        <v>1</v>
      </c>
    </row>
    <row r="1198" spans="1:6" x14ac:dyDescent="0.2">
      <c r="A1198" s="9">
        <v>9100</v>
      </c>
      <c r="B1198" s="9" t="s">
        <v>1212</v>
      </c>
      <c r="C1198" s="9">
        <v>25</v>
      </c>
      <c r="D1198" s="9">
        <v>2</v>
      </c>
      <c r="E1198" s="9">
        <v>2</v>
      </c>
      <c r="F1198" s="32">
        <f t="shared" si="18"/>
        <v>1</v>
      </c>
    </row>
    <row r="1199" spans="1:6" x14ac:dyDescent="0.2">
      <c r="A1199" s="9">
        <v>9685</v>
      </c>
      <c r="B1199" s="9" t="s">
        <v>1228</v>
      </c>
      <c r="C1199" s="9">
        <v>2</v>
      </c>
      <c r="D1199" s="9">
        <v>2</v>
      </c>
      <c r="E1199" s="9">
        <v>2</v>
      </c>
      <c r="F1199" s="32">
        <f t="shared" si="18"/>
        <v>1</v>
      </c>
    </row>
    <row r="1200" spans="1:6" x14ac:dyDescent="0.2">
      <c r="A1200" s="9">
        <v>9771</v>
      </c>
      <c r="B1200" s="9" t="s">
        <v>1233</v>
      </c>
      <c r="C1200" s="9">
        <v>3</v>
      </c>
      <c r="D1200" s="9">
        <v>2</v>
      </c>
      <c r="E1200" s="9">
        <v>2</v>
      </c>
      <c r="F1200" s="32">
        <f t="shared" si="18"/>
        <v>1</v>
      </c>
    </row>
    <row r="1201" spans="1:6" x14ac:dyDescent="0.2">
      <c r="A1201" s="9">
        <v>9794</v>
      </c>
      <c r="B1201" s="9" t="s">
        <v>1234</v>
      </c>
      <c r="C1201" s="9">
        <v>2</v>
      </c>
      <c r="D1201" s="9">
        <v>2</v>
      </c>
      <c r="E1201" s="9">
        <v>2</v>
      </c>
      <c r="F1201" s="32">
        <f t="shared" si="18"/>
        <v>1</v>
      </c>
    </row>
    <row r="1202" spans="1:6" x14ac:dyDescent="0.2">
      <c r="A1202" s="9">
        <v>9823</v>
      </c>
      <c r="B1202" s="9" t="s">
        <v>1236</v>
      </c>
      <c r="C1202" s="9">
        <v>2</v>
      </c>
      <c r="D1202" s="9">
        <v>2</v>
      </c>
      <c r="E1202" s="9">
        <v>2</v>
      </c>
      <c r="F1202" s="32">
        <f t="shared" si="18"/>
        <v>1</v>
      </c>
    </row>
    <row r="1203" spans="1:6" x14ac:dyDescent="0.2">
      <c r="A1203" s="9">
        <v>10036</v>
      </c>
      <c r="B1203" s="9" t="s">
        <v>1244</v>
      </c>
      <c r="C1203" s="9">
        <v>2</v>
      </c>
      <c r="D1203" s="9">
        <v>2</v>
      </c>
      <c r="E1203" s="9">
        <v>2</v>
      </c>
      <c r="F1203" s="32">
        <f t="shared" si="18"/>
        <v>1</v>
      </c>
    </row>
    <row r="1204" spans="1:6" x14ac:dyDescent="0.2">
      <c r="A1204" s="9">
        <v>19736</v>
      </c>
      <c r="B1204" s="9" t="s">
        <v>1257</v>
      </c>
      <c r="C1204" s="9">
        <v>4</v>
      </c>
      <c r="D1204" s="9">
        <v>2</v>
      </c>
      <c r="E1204" s="9">
        <v>2</v>
      </c>
      <c r="F1204" s="32">
        <f t="shared" si="18"/>
        <v>1</v>
      </c>
    </row>
    <row r="1205" spans="1:6" x14ac:dyDescent="0.2">
      <c r="A1205" s="9">
        <v>20253</v>
      </c>
      <c r="B1205" s="9" t="s">
        <v>1265</v>
      </c>
      <c r="C1205" s="9">
        <v>7</v>
      </c>
      <c r="D1205" s="9">
        <v>2</v>
      </c>
      <c r="E1205" s="9">
        <v>2</v>
      </c>
      <c r="F1205" s="32">
        <f t="shared" si="18"/>
        <v>1</v>
      </c>
    </row>
    <row r="1206" spans="1:6" x14ac:dyDescent="0.2">
      <c r="A1206" s="9">
        <v>20745</v>
      </c>
      <c r="B1206" s="9" t="s">
        <v>1270</v>
      </c>
      <c r="C1206" s="9">
        <v>2</v>
      </c>
      <c r="D1206" s="9">
        <v>2</v>
      </c>
      <c r="E1206" s="9">
        <v>2</v>
      </c>
      <c r="F1206" s="32">
        <f t="shared" si="18"/>
        <v>1</v>
      </c>
    </row>
    <row r="1207" spans="1:6" x14ac:dyDescent="0.2">
      <c r="A1207" s="9">
        <v>20750</v>
      </c>
      <c r="B1207" s="9" t="s">
        <v>1272</v>
      </c>
      <c r="C1207" s="9">
        <v>3</v>
      </c>
      <c r="D1207" s="9">
        <v>2</v>
      </c>
      <c r="E1207" s="9">
        <v>2</v>
      </c>
      <c r="F1207" s="32">
        <f t="shared" si="18"/>
        <v>1</v>
      </c>
    </row>
    <row r="1208" spans="1:6" x14ac:dyDescent="0.2">
      <c r="A1208" s="9">
        <v>20751</v>
      </c>
      <c r="B1208" s="9" t="s">
        <v>1273</v>
      </c>
      <c r="C1208" s="9">
        <v>3</v>
      </c>
      <c r="D1208" s="9">
        <v>2</v>
      </c>
      <c r="E1208" s="9">
        <v>2</v>
      </c>
      <c r="F1208" s="32">
        <f t="shared" si="18"/>
        <v>1</v>
      </c>
    </row>
    <row r="1209" spans="1:6" x14ac:dyDescent="0.2">
      <c r="A1209" s="9">
        <v>20826</v>
      </c>
      <c r="B1209" s="9" t="s">
        <v>1283</v>
      </c>
      <c r="C1209" s="9">
        <v>3</v>
      </c>
      <c r="D1209" s="9">
        <v>2</v>
      </c>
      <c r="E1209" s="9">
        <v>2</v>
      </c>
      <c r="F1209" s="32">
        <f t="shared" si="18"/>
        <v>1</v>
      </c>
    </row>
    <row r="1210" spans="1:6" x14ac:dyDescent="0.2">
      <c r="A1210" s="9">
        <v>20827</v>
      </c>
      <c r="B1210" s="9" t="s">
        <v>1284</v>
      </c>
      <c r="C1210" s="9">
        <v>3</v>
      </c>
      <c r="D1210" s="9">
        <v>2</v>
      </c>
      <c r="E1210" s="9">
        <v>2</v>
      </c>
      <c r="F1210" s="32">
        <f t="shared" si="18"/>
        <v>1</v>
      </c>
    </row>
    <row r="1211" spans="1:6" x14ac:dyDescent="0.2">
      <c r="A1211" s="9">
        <v>20938</v>
      </c>
      <c r="B1211" s="9" t="s">
        <v>1313</v>
      </c>
      <c r="C1211" s="9">
        <v>2</v>
      </c>
      <c r="D1211" s="9">
        <v>2</v>
      </c>
      <c r="E1211" s="9">
        <v>2</v>
      </c>
      <c r="F1211" s="32">
        <f t="shared" si="18"/>
        <v>1</v>
      </c>
    </row>
    <row r="1212" spans="1:6" x14ac:dyDescent="0.2">
      <c r="A1212" s="9">
        <v>20946</v>
      </c>
      <c r="B1212" s="9" t="s">
        <v>1317</v>
      </c>
      <c r="C1212" s="9">
        <v>3</v>
      </c>
      <c r="D1212" s="9">
        <v>2</v>
      </c>
      <c r="E1212" s="9">
        <v>2</v>
      </c>
      <c r="F1212" s="32">
        <f t="shared" si="18"/>
        <v>1</v>
      </c>
    </row>
    <row r="1213" spans="1:6" x14ac:dyDescent="0.2">
      <c r="A1213" s="9">
        <v>20968</v>
      </c>
      <c r="B1213" s="9" t="s">
        <v>1325</v>
      </c>
      <c r="C1213" s="9">
        <v>2</v>
      </c>
      <c r="D1213" s="9">
        <v>2</v>
      </c>
      <c r="E1213" s="9">
        <v>2</v>
      </c>
      <c r="F1213" s="32">
        <f t="shared" si="18"/>
        <v>1</v>
      </c>
    </row>
    <row r="1214" spans="1:6" x14ac:dyDescent="0.2">
      <c r="A1214" s="9">
        <v>20974</v>
      </c>
      <c r="B1214" s="9" t="s">
        <v>1328</v>
      </c>
      <c r="C1214" s="9">
        <v>2</v>
      </c>
      <c r="D1214" s="9">
        <v>2</v>
      </c>
      <c r="E1214" s="9">
        <v>2</v>
      </c>
      <c r="F1214" s="32">
        <f t="shared" si="18"/>
        <v>1</v>
      </c>
    </row>
    <row r="1215" spans="1:6" x14ac:dyDescent="0.2">
      <c r="A1215" s="9">
        <v>20998</v>
      </c>
      <c r="B1215" s="9" t="s">
        <v>1335</v>
      </c>
      <c r="C1215" s="9">
        <v>4</v>
      </c>
      <c r="D1215" s="9">
        <v>2</v>
      </c>
      <c r="E1215" s="9">
        <v>2</v>
      </c>
      <c r="F1215" s="32">
        <f t="shared" si="18"/>
        <v>1</v>
      </c>
    </row>
    <row r="1216" spans="1:6" x14ac:dyDescent="0.2">
      <c r="A1216" s="9">
        <v>21029</v>
      </c>
      <c r="B1216" s="9" t="s">
        <v>1344</v>
      </c>
      <c r="C1216" s="9">
        <v>3</v>
      </c>
      <c r="D1216" s="9">
        <v>2</v>
      </c>
      <c r="E1216" s="9">
        <v>2</v>
      </c>
      <c r="F1216" s="32">
        <f t="shared" si="18"/>
        <v>1</v>
      </c>
    </row>
    <row r="1217" spans="1:6" x14ac:dyDescent="0.2">
      <c r="A1217" s="9">
        <v>21041</v>
      </c>
      <c r="B1217" s="9" t="s">
        <v>1348</v>
      </c>
      <c r="C1217" s="9">
        <v>3</v>
      </c>
      <c r="D1217" s="9">
        <v>2</v>
      </c>
      <c r="E1217" s="9">
        <v>2</v>
      </c>
      <c r="F1217" s="32">
        <f t="shared" si="18"/>
        <v>1</v>
      </c>
    </row>
    <row r="1218" spans="1:6" x14ac:dyDescent="0.2">
      <c r="A1218" s="9">
        <v>21093</v>
      </c>
      <c r="B1218" s="9" t="s">
        <v>1365</v>
      </c>
      <c r="C1218" s="9">
        <v>2</v>
      </c>
      <c r="D1218" s="9">
        <v>2</v>
      </c>
      <c r="E1218" s="9">
        <v>2</v>
      </c>
      <c r="F1218" s="32">
        <f t="shared" ref="F1218:F1281" si="19">E1218/D1218</f>
        <v>1</v>
      </c>
    </row>
    <row r="1219" spans="1:6" x14ac:dyDescent="0.2">
      <c r="A1219" s="9">
        <v>21098</v>
      </c>
      <c r="B1219" s="9" t="s">
        <v>1369</v>
      </c>
      <c r="C1219" s="9">
        <v>3</v>
      </c>
      <c r="D1219" s="9">
        <v>2</v>
      </c>
      <c r="E1219" s="9">
        <v>2</v>
      </c>
      <c r="F1219" s="32">
        <f t="shared" si="19"/>
        <v>1</v>
      </c>
    </row>
    <row r="1220" spans="1:6" x14ac:dyDescent="0.2">
      <c r="A1220" s="9">
        <v>21168</v>
      </c>
      <c r="B1220" s="9" t="s">
        <v>1394</v>
      </c>
      <c r="C1220" s="9">
        <v>2</v>
      </c>
      <c r="D1220" s="9">
        <v>2</v>
      </c>
      <c r="E1220" s="9">
        <v>2</v>
      </c>
      <c r="F1220" s="32">
        <f t="shared" si="19"/>
        <v>1</v>
      </c>
    </row>
    <row r="1221" spans="1:6" x14ac:dyDescent="0.2">
      <c r="A1221" s="9">
        <v>21171</v>
      </c>
      <c r="B1221" s="9" t="s">
        <v>1395</v>
      </c>
      <c r="C1221" s="9">
        <v>2</v>
      </c>
      <c r="D1221" s="9">
        <v>2</v>
      </c>
      <c r="E1221" s="9">
        <v>2</v>
      </c>
      <c r="F1221" s="32">
        <f t="shared" si="19"/>
        <v>1</v>
      </c>
    </row>
    <row r="1222" spans="1:6" x14ac:dyDescent="0.2">
      <c r="A1222" s="9">
        <v>21192</v>
      </c>
      <c r="B1222" s="9" t="s">
        <v>1404</v>
      </c>
      <c r="C1222" s="9">
        <v>2</v>
      </c>
      <c r="D1222" s="9">
        <v>2</v>
      </c>
      <c r="E1222" s="9">
        <v>2</v>
      </c>
      <c r="F1222" s="32">
        <f t="shared" si="19"/>
        <v>1</v>
      </c>
    </row>
    <row r="1223" spans="1:6" x14ac:dyDescent="0.2">
      <c r="A1223" s="9">
        <v>21202</v>
      </c>
      <c r="B1223" s="9" t="s">
        <v>1408</v>
      </c>
      <c r="C1223" s="9">
        <v>3</v>
      </c>
      <c r="D1223" s="9">
        <v>2</v>
      </c>
      <c r="E1223" s="9">
        <v>2</v>
      </c>
      <c r="F1223" s="32">
        <f t="shared" si="19"/>
        <v>1</v>
      </c>
    </row>
    <row r="1224" spans="1:6" x14ac:dyDescent="0.2">
      <c r="A1224" s="9">
        <v>21213</v>
      </c>
      <c r="B1224" s="9" t="s">
        <v>1413</v>
      </c>
      <c r="C1224" s="9">
        <v>2</v>
      </c>
      <c r="D1224" s="9">
        <v>2</v>
      </c>
      <c r="E1224" s="9">
        <v>2</v>
      </c>
      <c r="F1224" s="32">
        <f t="shared" si="19"/>
        <v>1</v>
      </c>
    </row>
    <row r="1225" spans="1:6" x14ac:dyDescent="0.2">
      <c r="A1225" s="9">
        <v>21229</v>
      </c>
      <c r="B1225" s="9" t="s">
        <v>1416</v>
      </c>
      <c r="C1225" s="9">
        <v>2</v>
      </c>
      <c r="D1225" s="9">
        <v>2</v>
      </c>
      <c r="E1225" s="9">
        <v>2</v>
      </c>
      <c r="F1225" s="32">
        <f t="shared" si="19"/>
        <v>1</v>
      </c>
    </row>
    <row r="1226" spans="1:6" x14ac:dyDescent="0.2">
      <c r="A1226" s="9">
        <v>21231</v>
      </c>
      <c r="B1226" s="9" t="s">
        <v>1418</v>
      </c>
      <c r="C1226" s="9">
        <v>2</v>
      </c>
      <c r="D1226" s="9">
        <v>2</v>
      </c>
      <c r="E1226" s="9">
        <v>2</v>
      </c>
      <c r="F1226" s="32">
        <f t="shared" si="19"/>
        <v>1</v>
      </c>
    </row>
    <row r="1227" spans="1:6" x14ac:dyDescent="0.2">
      <c r="A1227" s="9">
        <v>21249</v>
      </c>
      <c r="B1227" s="9" t="s">
        <v>1423</v>
      </c>
      <c r="C1227" s="9">
        <v>2</v>
      </c>
      <c r="D1227" s="9">
        <v>2</v>
      </c>
      <c r="E1227" s="9">
        <v>2</v>
      </c>
      <c r="F1227" s="32">
        <f t="shared" si="19"/>
        <v>1</v>
      </c>
    </row>
    <row r="1228" spans="1:6" x14ac:dyDescent="0.2">
      <c r="A1228" s="9">
        <v>21255</v>
      </c>
      <c r="B1228" s="9" t="s">
        <v>1426</v>
      </c>
      <c r="C1228" s="9">
        <v>2</v>
      </c>
      <c r="D1228" s="9">
        <v>2</v>
      </c>
      <c r="E1228" s="9">
        <v>2</v>
      </c>
      <c r="F1228" s="32">
        <f t="shared" si="19"/>
        <v>1</v>
      </c>
    </row>
    <row r="1229" spans="1:6" x14ac:dyDescent="0.2">
      <c r="A1229" s="9">
        <v>21257</v>
      </c>
      <c r="B1229" s="9" t="s">
        <v>1427</v>
      </c>
      <c r="C1229" s="9">
        <v>2</v>
      </c>
      <c r="D1229" s="9">
        <v>2</v>
      </c>
      <c r="E1229" s="9">
        <v>2</v>
      </c>
      <c r="F1229" s="32">
        <f t="shared" si="19"/>
        <v>1</v>
      </c>
    </row>
    <row r="1230" spans="1:6" x14ac:dyDescent="0.2">
      <c r="A1230" s="9">
        <v>21273</v>
      </c>
      <c r="B1230" s="9" t="s">
        <v>1434</v>
      </c>
      <c r="C1230" s="9">
        <v>4</v>
      </c>
      <c r="D1230" s="9">
        <v>2</v>
      </c>
      <c r="E1230" s="9">
        <v>2</v>
      </c>
      <c r="F1230" s="32">
        <f t="shared" si="19"/>
        <v>1</v>
      </c>
    </row>
    <row r="1231" spans="1:6" x14ac:dyDescent="0.2">
      <c r="A1231" s="9">
        <v>21280</v>
      </c>
      <c r="B1231" s="9" t="s">
        <v>1437</v>
      </c>
      <c r="C1231" s="9">
        <v>3</v>
      </c>
      <c r="D1231" s="9">
        <v>2</v>
      </c>
      <c r="E1231" s="9">
        <v>2</v>
      </c>
      <c r="F1231" s="32">
        <f t="shared" si="19"/>
        <v>1</v>
      </c>
    </row>
    <row r="1232" spans="1:6" x14ac:dyDescent="0.2">
      <c r="A1232" s="9">
        <v>21293</v>
      </c>
      <c r="B1232" s="9" t="s">
        <v>1441</v>
      </c>
      <c r="C1232" s="9">
        <v>2</v>
      </c>
      <c r="D1232" s="9">
        <v>2</v>
      </c>
      <c r="E1232" s="9">
        <v>2</v>
      </c>
      <c r="F1232" s="32">
        <f t="shared" si="19"/>
        <v>1</v>
      </c>
    </row>
    <row r="1233" spans="1:6" x14ac:dyDescent="0.2">
      <c r="A1233" s="9">
        <v>21294</v>
      </c>
      <c r="B1233" s="9" t="s">
        <v>1442</v>
      </c>
      <c r="C1233" s="9">
        <v>2</v>
      </c>
      <c r="D1233" s="9">
        <v>2</v>
      </c>
      <c r="E1233" s="9">
        <v>2</v>
      </c>
      <c r="F1233" s="32">
        <f t="shared" si="19"/>
        <v>1</v>
      </c>
    </row>
    <row r="1234" spans="1:6" x14ac:dyDescent="0.2">
      <c r="A1234" s="9">
        <v>21304</v>
      </c>
      <c r="B1234" s="9" t="s">
        <v>1447</v>
      </c>
      <c r="C1234" s="9">
        <v>3</v>
      </c>
      <c r="D1234" s="9">
        <v>2</v>
      </c>
      <c r="E1234" s="9">
        <v>2</v>
      </c>
      <c r="F1234" s="32">
        <f t="shared" si="19"/>
        <v>1</v>
      </c>
    </row>
    <row r="1235" spans="1:6" x14ac:dyDescent="0.2">
      <c r="A1235" s="9">
        <v>21311</v>
      </c>
      <c r="B1235" s="9" t="s">
        <v>1450</v>
      </c>
      <c r="C1235" s="9">
        <v>2</v>
      </c>
      <c r="D1235" s="9">
        <v>2</v>
      </c>
      <c r="E1235" s="9">
        <v>2</v>
      </c>
      <c r="F1235" s="32">
        <f t="shared" si="19"/>
        <v>1</v>
      </c>
    </row>
    <row r="1236" spans="1:6" x14ac:dyDescent="0.2">
      <c r="A1236" s="9">
        <v>21385</v>
      </c>
      <c r="B1236" s="9" t="s">
        <v>1469</v>
      </c>
      <c r="C1236" s="9">
        <v>2</v>
      </c>
      <c r="D1236" s="9">
        <v>2</v>
      </c>
      <c r="E1236" s="9">
        <v>2</v>
      </c>
      <c r="F1236" s="32">
        <f t="shared" si="19"/>
        <v>1</v>
      </c>
    </row>
    <row r="1237" spans="1:6" x14ac:dyDescent="0.2">
      <c r="A1237" s="9">
        <v>21406</v>
      </c>
      <c r="B1237" s="9" t="s">
        <v>1475</v>
      </c>
      <c r="C1237" s="9">
        <v>2</v>
      </c>
      <c r="D1237" s="9">
        <v>2</v>
      </c>
      <c r="E1237" s="9">
        <v>2</v>
      </c>
      <c r="F1237" s="32">
        <f t="shared" si="19"/>
        <v>1</v>
      </c>
    </row>
    <row r="1238" spans="1:6" x14ac:dyDescent="0.2">
      <c r="A1238" s="9">
        <v>21442</v>
      </c>
      <c r="B1238" s="9" t="s">
        <v>1494</v>
      </c>
      <c r="C1238" s="9">
        <v>2</v>
      </c>
      <c r="D1238" s="9">
        <v>2</v>
      </c>
      <c r="E1238" s="9">
        <v>2</v>
      </c>
      <c r="F1238" s="32">
        <f t="shared" si="19"/>
        <v>1</v>
      </c>
    </row>
    <row r="1239" spans="1:6" x14ac:dyDescent="0.2">
      <c r="A1239" s="9">
        <v>21461</v>
      </c>
      <c r="B1239" s="9" t="s">
        <v>1500</v>
      </c>
      <c r="C1239" s="9">
        <v>2</v>
      </c>
      <c r="D1239" s="9">
        <v>2</v>
      </c>
      <c r="E1239" s="9">
        <v>2</v>
      </c>
      <c r="F1239" s="32">
        <f t="shared" si="19"/>
        <v>1</v>
      </c>
    </row>
    <row r="1240" spans="1:6" x14ac:dyDescent="0.2">
      <c r="A1240" s="9">
        <v>21469</v>
      </c>
      <c r="B1240" s="9" t="s">
        <v>1504</v>
      </c>
      <c r="C1240" s="9">
        <v>3</v>
      </c>
      <c r="D1240" s="9">
        <v>2</v>
      </c>
      <c r="E1240" s="9">
        <v>2</v>
      </c>
      <c r="F1240" s="32">
        <f t="shared" si="19"/>
        <v>1</v>
      </c>
    </row>
    <row r="1241" spans="1:6" x14ac:dyDescent="0.2">
      <c r="A1241" s="9">
        <v>21474</v>
      </c>
      <c r="B1241" s="9" t="s">
        <v>1507</v>
      </c>
      <c r="C1241" s="9">
        <v>2</v>
      </c>
      <c r="D1241" s="9">
        <v>2</v>
      </c>
      <c r="E1241" s="9">
        <v>2</v>
      </c>
      <c r="F1241" s="32">
        <f t="shared" si="19"/>
        <v>1</v>
      </c>
    </row>
    <row r="1242" spans="1:6" x14ac:dyDescent="0.2">
      <c r="A1242" s="9">
        <v>21480</v>
      </c>
      <c r="B1242" s="9" t="s">
        <v>1510</v>
      </c>
      <c r="C1242" s="9">
        <v>2</v>
      </c>
      <c r="D1242" s="9">
        <v>2</v>
      </c>
      <c r="E1242" s="9">
        <v>2</v>
      </c>
      <c r="F1242" s="32">
        <f t="shared" si="19"/>
        <v>1</v>
      </c>
    </row>
    <row r="1243" spans="1:6" x14ac:dyDescent="0.2">
      <c r="A1243" s="9">
        <v>21532</v>
      </c>
      <c r="B1243" s="9" t="s">
        <v>1525</v>
      </c>
      <c r="C1243" s="9">
        <v>2</v>
      </c>
      <c r="D1243" s="9">
        <v>2</v>
      </c>
      <c r="E1243" s="9">
        <v>2</v>
      </c>
      <c r="F1243" s="32">
        <f t="shared" si="19"/>
        <v>1</v>
      </c>
    </row>
    <row r="1244" spans="1:6" x14ac:dyDescent="0.2">
      <c r="A1244" s="9">
        <v>21543</v>
      </c>
      <c r="B1244" s="9" t="s">
        <v>1528</v>
      </c>
      <c r="C1244" s="9">
        <v>2</v>
      </c>
      <c r="D1244" s="9">
        <v>2</v>
      </c>
      <c r="E1244" s="9">
        <v>2</v>
      </c>
      <c r="F1244" s="32">
        <f t="shared" si="19"/>
        <v>1</v>
      </c>
    </row>
    <row r="1245" spans="1:6" x14ac:dyDescent="0.2">
      <c r="A1245" s="9">
        <v>21547</v>
      </c>
      <c r="B1245" s="9" t="s">
        <v>1530</v>
      </c>
      <c r="C1245" s="9">
        <v>2</v>
      </c>
      <c r="D1245" s="9">
        <v>2</v>
      </c>
      <c r="E1245" s="9">
        <v>2</v>
      </c>
      <c r="F1245" s="32">
        <f t="shared" si="19"/>
        <v>1</v>
      </c>
    </row>
    <row r="1246" spans="1:6" x14ac:dyDescent="0.2">
      <c r="A1246" s="9">
        <v>21581</v>
      </c>
      <c r="B1246" s="9" t="s">
        <v>1542</v>
      </c>
      <c r="C1246" s="9">
        <v>3</v>
      </c>
      <c r="D1246" s="9">
        <v>2</v>
      </c>
      <c r="E1246" s="9">
        <v>2</v>
      </c>
      <c r="F1246" s="32">
        <f t="shared" si="19"/>
        <v>1</v>
      </c>
    </row>
    <row r="1247" spans="1:6" x14ac:dyDescent="0.2">
      <c r="A1247" s="9">
        <v>21599</v>
      </c>
      <c r="B1247" s="9" t="s">
        <v>1550</v>
      </c>
      <c r="C1247" s="9">
        <v>2</v>
      </c>
      <c r="D1247" s="9">
        <v>2</v>
      </c>
      <c r="E1247" s="9">
        <v>2</v>
      </c>
      <c r="F1247" s="32">
        <f t="shared" si="19"/>
        <v>1</v>
      </c>
    </row>
    <row r="1248" spans="1:6" x14ac:dyDescent="0.2">
      <c r="A1248" s="9">
        <v>21672</v>
      </c>
      <c r="B1248" s="9" t="s">
        <v>1574</v>
      </c>
      <c r="C1248" s="9">
        <v>2</v>
      </c>
      <c r="D1248" s="9">
        <v>2</v>
      </c>
      <c r="E1248" s="9">
        <v>2</v>
      </c>
      <c r="F1248" s="32">
        <f t="shared" si="19"/>
        <v>1</v>
      </c>
    </row>
    <row r="1249" spans="1:6" x14ac:dyDescent="0.2">
      <c r="A1249" s="9">
        <v>21677</v>
      </c>
      <c r="B1249" s="9" t="s">
        <v>1575</v>
      </c>
      <c r="C1249" s="9">
        <v>2</v>
      </c>
      <c r="D1249" s="9">
        <v>2</v>
      </c>
      <c r="E1249" s="9">
        <v>2</v>
      </c>
      <c r="F1249" s="32">
        <f t="shared" si="19"/>
        <v>1</v>
      </c>
    </row>
    <row r="1250" spans="1:6" x14ac:dyDescent="0.2">
      <c r="A1250" s="9">
        <v>21704</v>
      </c>
      <c r="B1250" s="9" t="s">
        <v>1583</v>
      </c>
      <c r="C1250" s="9">
        <v>2</v>
      </c>
      <c r="D1250" s="9">
        <v>2</v>
      </c>
      <c r="E1250" s="9">
        <v>2</v>
      </c>
      <c r="F1250" s="32">
        <f t="shared" si="19"/>
        <v>1</v>
      </c>
    </row>
    <row r="1251" spans="1:6" x14ac:dyDescent="0.2">
      <c r="A1251" s="9">
        <v>21712</v>
      </c>
      <c r="B1251" s="9" t="s">
        <v>1586</v>
      </c>
      <c r="C1251" s="9">
        <v>3</v>
      </c>
      <c r="D1251" s="9">
        <v>2</v>
      </c>
      <c r="E1251" s="9">
        <v>2</v>
      </c>
      <c r="F1251" s="32">
        <f t="shared" si="19"/>
        <v>1</v>
      </c>
    </row>
    <row r="1252" spans="1:6" x14ac:dyDescent="0.2">
      <c r="A1252" s="9">
        <v>21742</v>
      </c>
      <c r="B1252" s="9" t="s">
        <v>1595</v>
      </c>
      <c r="C1252" s="9">
        <v>3</v>
      </c>
      <c r="D1252" s="9">
        <v>2</v>
      </c>
      <c r="E1252" s="9">
        <v>2</v>
      </c>
      <c r="F1252" s="32">
        <f t="shared" si="19"/>
        <v>1</v>
      </c>
    </row>
    <row r="1253" spans="1:6" x14ac:dyDescent="0.2">
      <c r="A1253" s="9">
        <v>21759</v>
      </c>
      <c r="B1253" s="9" t="s">
        <v>1601</v>
      </c>
      <c r="C1253" s="9">
        <v>2</v>
      </c>
      <c r="D1253" s="9">
        <v>2</v>
      </c>
      <c r="E1253" s="9">
        <v>2</v>
      </c>
      <c r="F1253" s="32">
        <f t="shared" si="19"/>
        <v>1</v>
      </c>
    </row>
    <row r="1254" spans="1:6" x14ac:dyDescent="0.2">
      <c r="A1254" s="9">
        <v>21765</v>
      </c>
      <c r="B1254" s="9" t="s">
        <v>1602</v>
      </c>
      <c r="C1254" s="9">
        <v>2</v>
      </c>
      <c r="D1254" s="9">
        <v>2</v>
      </c>
      <c r="E1254" s="9">
        <v>2</v>
      </c>
      <c r="F1254" s="32">
        <f t="shared" si="19"/>
        <v>1</v>
      </c>
    </row>
    <row r="1255" spans="1:6" x14ac:dyDescent="0.2">
      <c r="A1255" s="9">
        <v>21812</v>
      </c>
      <c r="B1255" s="9" t="s">
        <v>1613</v>
      </c>
      <c r="C1255" s="9">
        <v>2</v>
      </c>
      <c r="D1255" s="9">
        <v>2</v>
      </c>
      <c r="E1255" s="9">
        <v>2</v>
      </c>
      <c r="F1255" s="32">
        <f t="shared" si="19"/>
        <v>1</v>
      </c>
    </row>
    <row r="1256" spans="1:6" x14ac:dyDescent="0.2">
      <c r="A1256" s="9">
        <v>21815</v>
      </c>
      <c r="B1256" s="9" t="s">
        <v>1614</v>
      </c>
      <c r="C1256" s="9">
        <v>2</v>
      </c>
      <c r="D1256" s="9">
        <v>2</v>
      </c>
      <c r="E1256" s="9">
        <v>2</v>
      </c>
      <c r="F1256" s="32">
        <f t="shared" si="19"/>
        <v>1</v>
      </c>
    </row>
    <row r="1257" spans="1:6" x14ac:dyDescent="0.2">
      <c r="A1257" s="9">
        <v>21821</v>
      </c>
      <c r="B1257" s="9" t="s">
        <v>1615</v>
      </c>
      <c r="C1257" s="9">
        <v>2</v>
      </c>
      <c r="D1257" s="9">
        <v>2</v>
      </c>
      <c r="E1257" s="9">
        <v>2</v>
      </c>
      <c r="F1257" s="32">
        <f t="shared" si="19"/>
        <v>1</v>
      </c>
    </row>
    <row r="1258" spans="1:6" x14ac:dyDescent="0.2">
      <c r="A1258" s="9">
        <v>21858</v>
      </c>
      <c r="B1258" s="9" t="s">
        <v>1623</v>
      </c>
      <c r="C1258" s="9">
        <v>3</v>
      </c>
      <c r="D1258" s="9">
        <v>2</v>
      </c>
      <c r="E1258" s="9">
        <v>2</v>
      </c>
      <c r="F1258" s="32">
        <f t="shared" si="19"/>
        <v>1</v>
      </c>
    </row>
    <row r="1259" spans="1:6" x14ac:dyDescent="0.2">
      <c r="A1259" s="9">
        <v>21901</v>
      </c>
      <c r="B1259" s="9" t="s">
        <v>1636</v>
      </c>
      <c r="C1259" s="9">
        <v>2</v>
      </c>
      <c r="D1259" s="9">
        <v>2</v>
      </c>
      <c r="E1259" s="9">
        <v>2</v>
      </c>
      <c r="F1259" s="32">
        <f t="shared" si="19"/>
        <v>1</v>
      </c>
    </row>
    <row r="1260" spans="1:6" x14ac:dyDescent="0.2">
      <c r="A1260" s="9">
        <v>21913</v>
      </c>
      <c r="B1260" s="9" t="s">
        <v>1641</v>
      </c>
      <c r="C1260" s="9">
        <v>2</v>
      </c>
      <c r="D1260" s="9">
        <v>2</v>
      </c>
      <c r="E1260" s="9">
        <v>2</v>
      </c>
      <c r="F1260" s="32">
        <f t="shared" si="19"/>
        <v>1</v>
      </c>
    </row>
    <row r="1261" spans="1:6" x14ac:dyDescent="0.2">
      <c r="A1261" s="9">
        <v>21992</v>
      </c>
      <c r="B1261" s="9" t="s">
        <v>1670</v>
      </c>
      <c r="C1261" s="9">
        <v>9</v>
      </c>
      <c r="D1261" s="9">
        <v>2</v>
      </c>
      <c r="E1261" s="9">
        <v>2</v>
      </c>
      <c r="F1261" s="32">
        <f t="shared" si="19"/>
        <v>1</v>
      </c>
    </row>
    <row r="1262" spans="1:6" x14ac:dyDescent="0.2">
      <c r="A1262" s="9">
        <v>22248</v>
      </c>
      <c r="B1262" s="9" t="s">
        <v>1682</v>
      </c>
      <c r="C1262" s="9">
        <v>3</v>
      </c>
      <c r="D1262" s="9">
        <v>2</v>
      </c>
      <c r="E1262" s="9">
        <v>2</v>
      </c>
      <c r="F1262" s="32">
        <f t="shared" si="19"/>
        <v>1</v>
      </c>
    </row>
    <row r="1263" spans="1:6" x14ac:dyDescent="0.2">
      <c r="A1263" s="9">
        <v>25633</v>
      </c>
      <c r="B1263" s="9" t="s">
        <v>1691</v>
      </c>
      <c r="C1263" s="9">
        <v>2</v>
      </c>
      <c r="D1263" s="9">
        <v>2</v>
      </c>
      <c r="E1263" s="9">
        <v>2</v>
      </c>
      <c r="F1263" s="32">
        <f t="shared" si="19"/>
        <v>1</v>
      </c>
    </row>
    <row r="1264" spans="1:6" x14ac:dyDescent="0.2">
      <c r="A1264" s="9">
        <v>25773</v>
      </c>
      <c r="B1264" s="9" t="s">
        <v>1696</v>
      </c>
      <c r="C1264" s="9">
        <v>5</v>
      </c>
      <c r="D1264" s="9">
        <v>2</v>
      </c>
      <c r="E1264" s="9">
        <v>2</v>
      </c>
      <c r="F1264" s="32">
        <f t="shared" si="19"/>
        <v>1</v>
      </c>
    </row>
    <row r="1265" spans="1:6" x14ac:dyDescent="0.2">
      <c r="A1265" s="9">
        <v>25916</v>
      </c>
      <c r="B1265" s="9" t="s">
        <v>1699</v>
      </c>
      <c r="C1265" s="9">
        <v>2</v>
      </c>
      <c r="D1265" s="9">
        <v>2</v>
      </c>
      <c r="E1265" s="9">
        <v>2</v>
      </c>
      <c r="F1265" s="32">
        <f t="shared" si="19"/>
        <v>1</v>
      </c>
    </row>
    <row r="1266" spans="1:6" x14ac:dyDescent="0.2">
      <c r="A1266" s="9">
        <v>26089</v>
      </c>
      <c r="B1266" s="9" t="s">
        <v>1701</v>
      </c>
      <c r="C1266" s="9">
        <v>2</v>
      </c>
      <c r="D1266" s="9">
        <v>2</v>
      </c>
      <c r="E1266" s="9">
        <v>2</v>
      </c>
      <c r="F1266" s="32">
        <f t="shared" si="19"/>
        <v>1</v>
      </c>
    </row>
    <row r="1267" spans="1:6" x14ac:dyDescent="0.2">
      <c r="A1267" s="9">
        <v>27020</v>
      </c>
      <c r="B1267" s="9" t="s">
        <v>1716</v>
      </c>
      <c r="C1267" s="9">
        <v>2</v>
      </c>
      <c r="D1267" s="9">
        <v>2</v>
      </c>
      <c r="E1267" s="9">
        <v>2</v>
      </c>
      <c r="F1267" s="32">
        <f t="shared" si="19"/>
        <v>1</v>
      </c>
    </row>
    <row r="1268" spans="1:6" x14ac:dyDescent="0.2">
      <c r="A1268" s="9">
        <v>29556</v>
      </c>
      <c r="B1268" s="9" t="s">
        <v>1719</v>
      </c>
      <c r="C1268" s="9">
        <v>2</v>
      </c>
      <c r="D1268" s="9">
        <v>2</v>
      </c>
      <c r="E1268" s="9">
        <v>2</v>
      </c>
      <c r="F1268" s="32">
        <f t="shared" si="19"/>
        <v>1</v>
      </c>
    </row>
    <row r="1269" spans="1:6" x14ac:dyDescent="0.2">
      <c r="A1269" s="9">
        <v>34218</v>
      </c>
      <c r="B1269" s="9" t="s">
        <v>1735</v>
      </c>
      <c r="C1269" s="9">
        <v>3</v>
      </c>
      <c r="D1269" s="9">
        <v>2</v>
      </c>
      <c r="E1269" s="9">
        <v>2</v>
      </c>
      <c r="F1269" s="32">
        <f t="shared" si="19"/>
        <v>1</v>
      </c>
    </row>
    <row r="1270" spans="1:6" x14ac:dyDescent="0.2">
      <c r="A1270" s="9">
        <v>34659</v>
      </c>
      <c r="B1270" s="9" t="s">
        <v>1739</v>
      </c>
      <c r="C1270" s="9">
        <v>5</v>
      </c>
      <c r="D1270" s="9">
        <v>2</v>
      </c>
      <c r="E1270" s="9">
        <v>2</v>
      </c>
      <c r="F1270" s="32">
        <f t="shared" si="19"/>
        <v>1</v>
      </c>
    </row>
    <row r="1271" spans="1:6" x14ac:dyDescent="0.2">
      <c r="A1271" s="9">
        <v>35765</v>
      </c>
      <c r="B1271" s="9" t="s">
        <v>1763</v>
      </c>
      <c r="C1271" s="9">
        <v>2</v>
      </c>
      <c r="D1271" s="9">
        <v>2</v>
      </c>
      <c r="E1271" s="9">
        <v>2</v>
      </c>
      <c r="F1271" s="32">
        <f t="shared" si="19"/>
        <v>1</v>
      </c>
    </row>
    <row r="1272" spans="1:6" x14ac:dyDescent="0.2">
      <c r="A1272" s="9">
        <v>35778</v>
      </c>
      <c r="B1272" s="9" t="s">
        <v>1765</v>
      </c>
      <c r="C1272" s="9">
        <v>4</v>
      </c>
      <c r="D1272" s="9">
        <v>2</v>
      </c>
      <c r="E1272" s="9">
        <v>2</v>
      </c>
      <c r="F1272" s="32">
        <f t="shared" si="19"/>
        <v>1</v>
      </c>
    </row>
    <row r="1273" spans="1:6" x14ac:dyDescent="0.2">
      <c r="A1273" s="9">
        <v>36057</v>
      </c>
      <c r="B1273" s="9" t="s">
        <v>1779</v>
      </c>
      <c r="C1273" s="9">
        <v>4</v>
      </c>
      <c r="D1273" s="9">
        <v>2</v>
      </c>
      <c r="E1273" s="9">
        <v>2</v>
      </c>
      <c r="F1273" s="32">
        <f t="shared" si="19"/>
        <v>1</v>
      </c>
    </row>
    <row r="1274" spans="1:6" x14ac:dyDescent="0.2">
      <c r="A1274" s="9">
        <v>36274</v>
      </c>
      <c r="B1274" s="9" t="s">
        <v>1783</v>
      </c>
      <c r="C1274" s="9">
        <v>2</v>
      </c>
      <c r="D1274" s="9">
        <v>2</v>
      </c>
      <c r="E1274" s="9">
        <v>2</v>
      </c>
      <c r="F1274" s="32">
        <f t="shared" si="19"/>
        <v>1</v>
      </c>
    </row>
    <row r="1275" spans="1:6" x14ac:dyDescent="0.2">
      <c r="A1275" s="9">
        <v>36566</v>
      </c>
      <c r="B1275" s="9" t="s">
        <v>1786</v>
      </c>
      <c r="C1275" s="9">
        <v>3</v>
      </c>
      <c r="D1275" s="9">
        <v>2</v>
      </c>
      <c r="E1275" s="9">
        <v>2</v>
      </c>
      <c r="F1275" s="32">
        <f t="shared" si="19"/>
        <v>1</v>
      </c>
    </row>
    <row r="1276" spans="1:6" x14ac:dyDescent="0.2">
      <c r="A1276" s="9">
        <v>50329</v>
      </c>
      <c r="B1276" s="9" t="s">
        <v>1817</v>
      </c>
      <c r="C1276" s="9">
        <v>2</v>
      </c>
      <c r="D1276" s="9">
        <v>2</v>
      </c>
      <c r="E1276" s="9">
        <v>2</v>
      </c>
      <c r="F1276" s="32">
        <f t="shared" si="19"/>
        <v>1</v>
      </c>
    </row>
    <row r="1277" spans="1:6" x14ac:dyDescent="0.2">
      <c r="A1277" s="9">
        <v>50335</v>
      </c>
      <c r="B1277" s="9" t="s">
        <v>1818</v>
      </c>
      <c r="C1277" s="9">
        <v>2</v>
      </c>
      <c r="D1277" s="9">
        <v>2</v>
      </c>
      <c r="E1277" s="9">
        <v>2</v>
      </c>
      <c r="F1277" s="32">
        <f t="shared" si="19"/>
        <v>1</v>
      </c>
    </row>
    <row r="1278" spans="1:6" x14ac:dyDescent="0.2">
      <c r="A1278" s="9">
        <v>61021</v>
      </c>
      <c r="B1278" s="9" t="s">
        <v>1829</v>
      </c>
      <c r="C1278" s="9">
        <v>3</v>
      </c>
      <c r="D1278" s="9">
        <v>2</v>
      </c>
      <c r="E1278" s="9">
        <v>2</v>
      </c>
      <c r="F1278" s="32">
        <f t="shared" si="19"/>
        <v>1</v>
      </c>
    </row>
    <row r="1279" spans="1:6" x14ac:dyDescent="0.2">
      <c r="A1279" s="9">
        <v>61162</v>
      </c>
      <c r="B1279" s="9" t="s">
        <v>1832</v>
      </c>
      <c r="C1279" s="9">
        <v>2</v>
      </c>
      <c r="D1279" s="9">
        <v>2</v>
      </c>
      <c r="E1279" s="9">
        <v>2</v>
      </c>
      <c r="F1279" s="32">
        <f t="shared" si="19"/>
        <v>1</v>
      </c>
    </row>
    <row r="1280" spans="1:6" x14ac:dyDescent="0.2">
      <c r="A1280" s="9">
        <v>62273</v>
      </c>
      <c r="B1280" s="9" t="s">
        <v>1843</v>
      </c>
      <c r="C1280" s="9">
        <v>3</v>
      </c>
      <c r="D1280" s="9">
        <v>2</v>
      </c>
      <c r="E1280" s="9">
        <v>2</v>
      </c>
      <c r="F1280" s="32">
        <f t="shared" si="19"/>
        <v>1</v>
      </c>
    </row>
    <row r="1281" spans="1:6" x14ac:dyDescent="0.2">
      <c r="A1281" s="9">
        <v>66929</v>
      </c>
      <c r="B1281" s="9" t="s">
        <v>1855</v>
      </c>
      <c r="C1281" s="9">
        <v>4</v>
      </c>
      <c r="D1281" s="9">
        <v>2</v>
      </c>
      <c r="E1281" s="9">
        <v>2</v>
      </c>
      <c r="F1281" s="32">
        <f t="shared" si="19"/>
        <v>1</v>
      </c>
    </row>
    <row r="1282" spans="1:6" x14ac:dyDescent="0.2">
      <c r="A1282" s="9">
        <v>77537</v>
      </c>
      <c r="B1282" s="9" t="s">
        <v>1862</v>
      </c>
      <c r="C1282" s="9">
        <v>2</v>
      </c>
      <c r="D1282" s="9">
        <v>2</v>
      </c>
      <c r="E1282" s="9">
        <v>2</v>
      </c>
      <c r="F1282" s="32">
        <f t="shared" ref="F1282:F1345" si="20">E1282/D1282</f>
        <v>1</v>
      </c>
    </row>
    <row r="1283" spans="1:6" x14ac:dyDescent="0.2">
      <c r="A1283" s="9">
        <v>79347</v>
      </c>
      <c r="B1283" s="9" t="s">
        <v>1866</v>
      </c>
      <c r="C1283" s="9">
        <v>3</v>
      </c>
      <c r="D1283" s="9">
        <v>2</v>
      </c>
      <c r="E1283" s="9">
        <v>2</v>
      </c>
      <c r="F1283" s="32">
        <f t="shared" si="20"/>
        <v>1</v>
      </c>
    </row>
    <row r="1284" spans="1:6" x14ac:dyDescent="0.2">
      <c r="A1284" s="9">
        <v>107924</v>
      </c>
      <c r="B1284" s="9" t="s">
        <v>1882</v>
      </c>
      <c r="C1284" s="9">
        <v>3</v>
      </c>
      <c r="D1284" s="9">
        <v>2</v>
      </c>
      <c r="E1284" s="9">
        <v>2</v>
      </c>
      <c r="F1284" s="32">
        <f t="shared" si="20"/>
        <v>1</v>
      </c>
    </row>
    <row r="1285" spans="1:6" x14ac:dyDescent="0.2">
      <c r="A1285" s="9">
        <v>128389</v>
      </c>
      <c r="B1285" s="9" t="s">
        <v>1885</v>
      </c>
      <c r="C1285" s="9">
        <v>3</v>
      </c>
      <c r="D1285" s="9">
        <v>2</v>
      </c>
      <c r="E1285" s="9">
        <v>2</v>
      </c>
      <c r="F1285" s="32">
        <f t="shared" si="20"/>
        <v>1</v>
      </c>
    </row>
    <row r="1286" spans="1:6" x14ac:dyDescent="0.2">
      <c r="A1286" s="9">
        <v>264260</v>
      </c>
      <c r="B1286" s="9" t="s">
        <v>1886</v>
      </c>
      <c r="C1286" s="9">
        <v>3</v>
      </c>
      <c r="D1286" s="9">
        <v>2</v>
      </c>
      <c r="E1286" s="9">
        <v>2</v>
      </c>
      <c r="F1286" s="32">
        <f t="shared" si="20"/>
        <v>1</v>
      </c>
    </row>
    <row r="1287" spans="1:6" x14ac:dyDescent="0.2">
      <c r="A1287" s="9">
        <v>296832</v>
      </c>
      <c r="B1287" s="9" t="s">
        <v>1887</v>
      </c>
      <c r="C1287" s="9">
        <v>2</v>
      </c>
      <c r="D1287" s="9">
        <v>2</v>
      </c>
      <c r="E1287" s="9">
        <v>2</v>
      </c>
      <c r="F1287" s="32">
        <f t="shared" si="20"/>
        <v>1</v>
      </c>
    </row>
    <row r="1288" spans="1:6" x14ac:dyDescent="0.2">
      <c r="A1288" s="9">
        <v>1016</v>
      </c>
      <c r="B1288" s="9" t="s">
        <v>591</v>
      </c>
      <c r="C1288" s="9">
        <v>2</v>
      </c>
      <c r="D1288" s="9">
        <v>2</v>
      </c>
      <c r="E1288" s="9">
        <v>1</v>
      </c>
      <c r="F1288" s="32">
        <f t="shared" si="20"/>
        <v>0.5</v>
      </c>
    </row>
    <row r="1289" spans="1:6" x14ac:dyDescent="0.2">
      <c r="A1289" s="9">
        <v>1485</v>
      </c>
      <c r="B1289" s="9" t="s">
        <v>753</v>
      </c>
      <c r="C1289" s="9">
        <v>3</v>
      </c>
      <c r="D1289" s="9">
        <v>2</v>
      </c>
      <c r="E1289" s="9">
        <v>1</v>
      </c>
      <c r="F1289" s="32">
        <f t="shared" si="20"/>
        <v>0.5</v>
      </c>
    </row>
    <row r="1290" spans="1:6" x14ac:dyDescent="0.2">
      <c r="A1290" s="9">
        <v>2248</v>
      </c>
      <c r="B1290" s="9" t="s">
        <v>852</v>
      </c>
      <c r="C1290" s="9">
        <v>2</v>
      </c>
      <c r="D1290" s="9">
        <v>2</v>
      </c>
      <c r="E1290" s="9">
        <v>1</v>
      </c>
      <c r="F1290" s="32">
        <f t="shared" si="20"/>
        <v>0.5</v>
      </c>
    </row>
    <row r="1291" spans="1:6" x14ac:dyDescent="0.2">
      <c r="A1291" s="9">
        <v>2309</v>
      </c>
      <c r="B1291" s="9" t="s">
        <v>854</v>
      </c>
      <c r="C1291" s="9">
        <v>2</v>
      </c>
      <c r="D1291" s="9">
        <v>2</v>
      </c>
      <c r="E1291" s="9">
        <v>1</v>
      </c>
      <c r="F1291" s="32">
        <f t="shared" si="20"/>
        <v>0.5</v>
      </c>
    </row>
    <row r="1292" spans="1:6" x14ac:dyDescent="0.2">
      <c r="A1292" s="9">
        <v>3798</v>
      </c>
      <c r="B1292" s="9" t="s">
        <v>942</v>
      </c>
      <c r="C1292" s="9">
        <v>5</v>
      </c>
      <c r="D1292" s="9">
        <v>2</v>
      </c>
      <c r="E1292" s="9">
        <v>1</v>
      </c>
      <c r="F1292" s="32">
        <f t="shared" si="20"/>
        <v>0.5</v>
      </c>
    </row>
    <row r="1293" spans="1:6" x14ac:dyDescent="0.2">
      <c r="A1293" s="9">
        <v>3887</v>
      </c>
      <c r="B1293" s="9" t="s">
        <v>962</v>
      </c>
      <c r="C1293" s="9">
        <v>2</v>
      </c>
      <c r="D1293" s="9">
        <v>2</v>
      </c>
      <c r="E1293" s="9">
        <v>1</v>
      </c>
      <c r="F1293" s="32">
        <f t="shared" si="20"/>
        <v>0.5</v>
      </c>
    </row>
    <row r="1294" spans="1:6" x14ac:dyDescent="0.2">
      <c r="A1294" s="9">
        <v>3913</v>
      </c>
      <c r="B1294" s="9" t="s">
        <v>966</v>
      </c>
      <c r="C1294" s="9">
        <v>2</v>
      </c>
      <c r="D1294" s="9">
        <v>2</v>
      </c>
      <c r="E1294" s="9">
        <v>1</v>
      </c>
      <c r="F1294" s="32">
        <f t="shared" si="20"/>
        <v>0.5</v>
      </c>
    </row>
    <row r="1295" spans="1:6" x14ac:dyDescent="0.2">
      <c r="A1295" s="9">
        <v>3962</v>
      </c>
      <c r="B1295" s="9" t="s">
        <v>989</v>
      </c>
      <c r="C1295" s="9">
        <v>2</v>
      </c>
      <c r="D1295" s="9">
        <v>2</v>
      </c>
      <c r="E1295" s="9">
        <v>1</v>
      </c>
      <c r="F1295" s="32">
        <f t="shared" si="20"/>
        <v>0.5</v>
      </c>
    </row>
    <row r="1296" spans="1:6" x14ac:dyDescent="0.2">
      <c r="A1296" s="9">
        <v>4134</v>
      </c>
      <c r="B1296" s="9" t="s">
        <v>1029</v>
      </c>
      <c r="C1296" s="9">
        <v>2</v>
      </c>
      <c r="D1296" s="9">
        <v>2</v>
      </c>
      <c r="E1296" s="9">
        <v>1</v>
      </c>
      <c r="F1296" s="32">
        <f t="shared" si="20"/>
        <v>0.5</v>
      </c>
    </row>
    <row r="1297" spans="1:6" x14ac:dyDescent="0.2">
      <c r="A1297" s="9">
        <v>4253</v>
      </c>
      <c r="B1297" s="9" t="s">
        <v>1052</v>
      </c>
      <c r="C1297" s="9">
        <v>2</v>
      </c>
      <c r="D1297" s="9">
        <v>2</v>
      </c>
      <c r="E1297" s="9">
        <v>1</v>
      </c>
      <c r="F1297" s="32">
        <f t="shared" si="20"/>
        <v>0.5</v>
      </c>
    </row>
    <row r="1298" spans="1:6" x14ac:dyDescent="0.2">
      <c r="A1298" s="9">
        <v>4408</v>
      </c>
      <c r="B1298" s="9" t="s">
        <v>1059</v>
      </c>
      <c r="C1298" s="9">
        <v>2</v>
      </c>
      <c r="D1298" s="9">
        <v>2</v>
      </c>
      <c r="E1298" s="9">
        <v>1</v>
      </c>
      <c r="F1298" s="32">
        <f t="shared" si="20"/>
        <v>0.5</v>
      </c>
    </row>
    <row r="1299" spans="1:6" x14ac:dyDescent="0.2">
      <c r="A1299" s="9">
        <v>20970</v>
      </c>
      <c r="B1299" s="9" t="s">
        <v>1326</v>
      </c>
      <c r="C1299" s="9">
        <v>3</v>
      </c>
      <c r="D1299" s="9">
        <v>2</v>
      </c>
      <c r="E1299" s="9">
        <v>1</v>
      </c>
      <c r="F1299" s="32">
        <f t="shared" si="20"/>
        <v>0.5</v>
      </c>
    </row>
    <row r="1300" spans="1:6" x14ac:dyDescent="0.2">
      <c r="A1300" s="9">
        <v>21146</v>
      </c>
      <c r="B1300" s="9" t="s">
        <v>1384</v>
      </c>
      <c r="C1300" s="9">
        <v>2</v>
      </c>
      <c r="D1300" s="9">
        <v>2</v>
      </c>
      <c r="E1300" s="9">
        <v>1</v>
      </c>
      <c r="F1300" s="32">
        <f t="shared" si="20"/>
        <v>0.5</v>
      </c>
    </row>
    <row r="1301" spans="1:6" x14ac:dyDescent="0.2">
      <c r="A1301" s="9">
        <v>21427</v>
      </c>
      <c r="B1301" s="9" t="s">
        <v>1485</v>
      </c>
      <c r="C1301" s="9">
        <v>2</v>
      </c>
      <c r="D1301" s="9">
        <v>2</v>
      </c>
      <c r="E1301" s="9">
        <v>1</v>
      </c>
      <c r="F1301" s="32">
        <f t="shared" si="20"/>
        <v>0.5</v>
      </c>
    </row>
    <row r="1302" spans="1:6" x14ac:dyDescent="0.2">
      <c r="A1302" s="9">
        <v>21478</v>
      </c>
      <c r="B1302" s="9" t="s">
        <v>1508</v>
      </c>
      <c r="C1302" s="9">
        <v>2</v>
      </c>
      <c r="D1302" s="9">
        <v>2</v>
      </c>
      <c r="E1302" s="9">
        <v>1</v>
      </c>
      <c r="F1302" s="32">
        <f t="shared" si="20"/>
        <v>0.5</v>
      </c>
    </row>
    <row r="1303" spans="1:6" x14ac:dyDescent="0.2">
      <c r="A1303" s="9">
        <v>21479</v>
      </c>
      <c r="B1303" s="9" t="s">
        <v>1509</v>
      </c>
      <c r="C1303" s="9">
        <v>5</v>
      </c>
      <c r="D1303" s="9">
        <v>2</v>
      </c>
      <c r="E1303" s="9">
        <v>1</v>
      </c>
      <c r="F1303" s="32">
        <f t="shared" si="20"/>
        <v>0.5</v>
      </c>
    </row>
    <row r="1304" spans="1:6" x14ac:dyDescent="0.2">
      <c r="A1304" s="9">
        <v>21629</v>
      </c>
      <c r="B1304" s="9" t="s">
        <v>1558</v>
      </c>
      <c r="C1304" s="9">
        <v>2</v>
      </c>
      <c r="D1304" s="9">
        <v>2</v>
      </c>
      <c r="E1304" s="9">
        <v>1</v>
      </c>
      <c r="F1304" s="32">
        <f t="shared" si="20"/>
        <v>0.5</v>
      </c>
    </row>
    <row r="1305" spans="1:6" x14ac:dyDescent="0.2">
      <c r="A1305" s="9">
        <v>21758</v>
      </c>
      <c r="B1305" s="9" t="s">
        <v>1600</v>
      </c>
      <c r="C1305" s="9">
        <v>9</v>
      </c>
      <c r="D1305" s="9">
        <v>2</v>
      </c>
      <c r="E1305" s="9">
        <v>1</v>
      </c>
      <c r="F1305" s="32">
        <f t="shared" si="20"/>
        <v>0.5</v>
      </c>
    </row>
    <row r="1306" spans="1:6" x14ac:dyDescent="0.2">
      <c r="A1306" s="9">
        <v>21890</v>
      </c>
      <c r="B1306" s="9" t="s">
        <v>1632</v>
      </c>
      <c r="C1306" s="9">
        <v>2</v>
      </c>
      <c r="D1306" s="9">
        <v>2</v>
      </c>
      <c r="E1306" s="9">
        <v>1</v>
      </c>
      <c r="F1306" s="32">
        <f t="shared" si="20"/>
        <v>0.5</v>
      </c>
    </row>
    <row r="1307" spans="1:6" x14ac:dyDescent="0.2">
      <c r="A1307" s="9">
        <v>21987</v>
      </c>
      <c r="B1307" s="9" t="s">
        <v>1668</v>
      </c>
      <c r="C1307" s="9">
        <v>2</v>
      </c>
      <c r="D1307" s="9">
        <v>2</v>
      </c>
      <c r="E1307" s="9">
        <v>1</v>
      </c>
      <c r="F1307" s="32">
        <f t="shared" si="20"/>
        <v>0.5</v>
      </c>
    </row>
    <row r="1308" spans="1:6" x14ac:dyDescent="0.2">
      <c r="A1308" s="9">
        <v>25595</v>
      </c>
      <c r="B1308" s="9" t="s">
        <v>1689</v>
      </c>
      <c r="C1308" s="9">
        <v>2</v>
      </c>
      <c r="D1308" s="9">
        <v>2</v>
      </c>
      <c r="E1308" s="9">
        <v>1</v>
      </c>
      <c r="F1308" s="32">
        <f t="shared" si="20"/>
        <v>0.5</v>
      </c>
    </row>
    <row r="1309" spans="1:6" x14ac:dyDescent="0.2">
      <c r="A1309" s="9">
        <v>25689</v>
      </c>
      <c r="B1309" s="9" t="s">
        <v>1693</v>
      </c>
      <c r="C1309" s="9">
        <v>2</v>
      </c>
      <c r="D1309" s="9">
        <v>2</v>
      </c>
      <c r="E1309" s="9">
        <v>1</v>
      </c>
      <c r="F1309" s="32">
        <f t="shared" si="20"/>
        <v>0.5</v>
      </c>
    </row>
    <row r="1310" spans="1:6" x14ac:dyDescent="0.2">
      <c r="A1310" s="9">
        <v>34390</v>
      </c>
      <c r="B1310" s="9" t="s">
        <v>1737</v>
      </c>
      <c r="C1310" s="9">
        <v>2</v>
      </c>
      <c r="D1310" s="9">
        <v>2</v>
      </c>
      <c r="E1310" s="9">
        <v>1</v>
      </c>
      <c r="F1310" s="32">
        <f t="shared" si="20"/>
        <v>0.5</v>
      </c>
    </row>
    <row r="1311" spans="1:6" x14ac:dyDescent="0.2">
      <c r="A1311" s="9">
        <v>78690</v>
      </c>
      <c r="B1311" s="9" t="s">
        <v>1863</v>
      </c>
      <c r="C1311" s="9">
        <v>2</v>
      </c>
      <c r="D1311" s="9">
        <v>2</v>
      </c>
      <c r="E1311" s="9">
        <v>1</v>
      </c>
      <c r="F1311" s="32">
        <f t="shared" si="20"/>
        <v>0.5</v>
      </c>
    </row>
    <row r="1312" spans="1:6" x14ac:dyDescent="0.2">
      <c r="A1312" s="9">
        <v>1664</v>
      </c>
      <c r="B1312" s="9" t="s">
        <v>790</v>
      </c>
      <c r="C1312" s="9">
        <v>1</v>
      </c>
      <c r="D1312" s="9">
        <v>1</v>
      </c>
      <c r="E1312" s="9">
        <v>1287</v>
      </c>
      <c r="F1312" s="32">
        <f t="shared" si="20"/>
        <v>1287</v>
      </c>
    </row>
    <row r="1313" spans="1:6" x14ac:dyDescent="0.2">
      <c r="A1313" s="9">
        <v>4089</v>
      </c>
      <c r="B1313" s="9" t="s">
        <v>1017</v>
      </c>
      <c r="C1313" s="9">
        <v>6</v>
      </c>
      <c r="D1313" s="9">
        <v>1</v>
      </c>
      <c r="E1313" s="9">
        <v>738</v>
      </c>
      <c r="F1313" s="32">
        <f t="shared" si="20"/>
        <v>738</v>
      </c>
    </row>
    <row r="1314" spans="1:6" x14ac:dyDescent="0.2">
      <c r="A1314" s="9">
        <v>21025</v>
      </c>
      <c r="B1314" s="9" t="s">
        <v>1343</v>
      </c>
      <c r="C1314" s="9">
        <v>2</v>
      </c>
      <c r="D1314" s="9">
        <v>1</v>
      </c>
      <c r="E1314" s="9">
        <v>596</v>
      </c>
      <c r="F1314" s="32">
        <f t="shared" si="20"/>
        <v>596</v>
      </c>
    </row>
    <row r="1315" spans="1:6" x14ac:dyDescent="0.2">
      <c r="A1315" s="9">
        <v>7593</v>
      </c>
      <c r="B1315" s="9" t="s">
        <v>1138</v>
      </c>
      <c r="C1315" s="9">
        <v>2</v>
      </c>
      <c r="D1315" s="9">
        <v>1</v>
      </c>
      <c r="E1315" s="9">
        <v>320</v>
      </c>
      <c r="F1315" s="32">
        <f t="shared" si="20"/>
        <v>320</v>
      </c>
    </row>
    <row r="1316" spans="1:6" x14ac:dyDescent="0.2">
      <c r="A1316" s="9">
        <v>21395</v>
      </c>
      <c r="B1316" s="9" t="s">
        <v>1471</v>
      </c>
      <c r="C1316" s="9">
        <v>1</v>
      </c>
      <c r="D1316" s="9">
        <v>1</v>
      </c>
      <c r="E1316" s="9">
        <v>266</v>
      </c>
      <c r="F1316" s="32">
        <f t="shared" si="20"/>
        <v>266</v>
      </c>
    </row>
    <row r="1317" spans="1:6" x14ac:dyDescent="0.2">
      <c r="A1317" s="9">
        <v>21468</v>
      </c>
      <c r="B1317" s="9" t="s">
        <v>1503</v>
      </c>
      <c r="C1317" s="9">
        <v>1</v>
      </c>
      <c r="D1317" s="9">
        <v>1</v>
      </c>
      <c r="E1317" s="9">
        <v>266</v>
      </c>
      <c r="F1317" s="32">
        <f t="shared" si="20"/>
        <v>266</v>
      </c>
    </row>
    <row r="1318" spans="1:6" x14ac:dyDescent="0.2">
      <c r="A1318" s="9">
        <v>7587</v>
      </c>
      <c r="B1318" s="9" t="s">
        <v>1136</v>
      </c>
      <c r="C1318" s="9">
        <v>1</v>
      </c>
      <c r="D1318" s="9">
        <v>1</v>
      </c>
      <c r="E1318" s="9">
        <v>194</v>
      </c>
      <c r="F1318" s="32">
        <f t="shared" si="20"/>
        <v>194</v>
      </c>
    </row>
    <row r="1319" spans="1:6" x14ac:dyDescent="0.2">
      <c r="A1319" s="9">
        <v>93</v>
      </c>
      <c r="B1319" s="9" t="s">
        <v>118</v>
      </c>
      <c r="C1319" s="9">
        <v>3</v>
      </c>
      <c r="D1319" s="9">
        <v>1</v>
      </c>
      <c r="E1319" s="9">
        <v>140</v>
      </c>
      <c r="F1319" s="32">
        <f t="shared" si="20"/>
        <v>140</v>
      </c>
    </row>
    <row r="1320" spans="1:6" x14ac:dyDescent="0.2">
      <c r="A1320" s="9">
        <v>127</v>
      </c>
      <c r="B1320" s="9" t="s">
        <v>136</v>
      </c>
      <c r="C1320" s="9">
        <v>2</v>
      </c>
      <c r="D1320" s="9">
        <v>1</v>
      </c>
      <c r="E1320" s="9">
        <v>1</v>
      </c>
      <c r="F1320" s="32">
        <f t="shared" si="20"/>
        <v>1</v>
      </c>
    </row>
    <row r="1321" spans="1:6" x14ac:dyDescent="0.2">
      <c r="A1321" s="9">
        <v>153</v>
      </c>
      <c r="B1321" s="9" t="s">
        <v>153</v>
      </c>
      <c r="C1321" s="9">
        <v>1</v>
      </c>
      <c r="D1321" s="9">
        <v>1</v>
      </c>
      <c r="E1321" s="9">
        <v>1</v>
      </c>
      <c r="F1321" s="32">
        <f t="shared" si="20"/>
        <v>1</v>
      </c>
    </row>
    <row r="1322" spans="1:6" x14ac:dyDescent="0.2">
      <c r="A1322" s="9">
        <v>156</v>
      </c>
      <c r="B1322" s="9" t="s">
        <v>155</v>
      </c>
      <c r="C1322" s="9">
        <v>2</v>
      </c>
      <c r="D1322" s="9">
        <v>1</v>
      </c>
      <c r="E1322" s="9">
        <v>1</v>
      </c>
      <c r="F1322" s="32">
        <f t="shared" si="20"/>
        <v>1</v>
      </c>
    </row>
    <row r="1323" spans="1:6" x14ac:dyDescent="0.2">
      <c r="A1323" s="9">
        <v>168</v>
      </c>
      <c r="B1323" s="9" t="s">
        <v>162</v>
      </c>
      <c r="C1323" s="9">
        <v>1</v>
      </c>
      <c r="D1323" s="9">
        <v>1</v>
      </c>
      <c r="E1323" s="9">
        <v>1</v>
      </c>
      <c r="F1323" s="32">
        <f t="shared" si="20"/>
        <v>1</v>
      </c>
    </row>
    <row r="1324" spans="1:6" x14ac:dyDescent="0.2">
      <c r="A1324" s="9">
        <v>291</v>
      </c>
      <c r="B1324" s="9" t="s">
        <v>234</v>
      </c>
      <c r="C1324" s="9">
        <v>1</v>
      </c>
      <c r="D1324" s="9">
        <v>1</v>
      </c>
      <c r="E1324" s="9">
        <v>1</v>
      </c>
      <c r="F1324" s="32">
        <f t="shared" si="20"/>
        <v>1</v>
      </c>
    </row>
    <row r="1325" spans="1:6" x14ac:dyDescent="0.2">
      <c r="A1325" s="9">
        <v>332</v>
      </c>
      <c r="B1325" s="9" t="s">
        <v>262</v>
      </c>
      <c r="C1325" s="9">
        <v>1</v>
      </c>
      <c r="D1325" s="9">
        <v>1</v>
      </c>
      <c r="E1325" s="9">
        <v>1</v>
      </c>
      <c r="F1325" s="32">
        <f t="shared" si="20"/>
        <v>1</v>
      </c>
    </row>
    <row r="1326" spans="1:6" x14ac:dyDescent="0.2">
      <c r="A1326" s="9">
        <v>339</v>
      </c>
      <c r="B1326" s="9" t="s">
        <v>266</v>
      </c>
      <c r="C1326" s="9">
        <v>1</v>
      </c>
      <c r="D1326" s="9">
        <v>1</v>
      </c>
      <c r="E1326" s="9">
        <v>1</v>
      </c>
      <c r="F1326" s="32">
        <f t="shared" si="20"/>
        <v>1</v>
      </c>
    </row>
    <row r="1327" spans="1:6" x14ac:dyDescent="0.2">
      <c r="A1327" s="9">
        <v>373</v>
      </c>
      <c r="B1327" s="9" t="s">
        <v>291</v>
      </c>
      <c r="C1327" s="9">
        <v>1</v>
      </c>
      <c r="D1327" s="9">
        <v>1</v>
      </c>
      <c r="E1327" s="9">
        <v>1</v>
      </c>
      <c r="F1327" s="32">
        <f t="shared" si="20"/>
        <v>1</v>
      </c>
    </row>
    <row r="1328" spans="1:6" x14ac:dyDescent="0.2">
      <c r="A1328" s="9">
        <v>415</v>
      </c>
      <c r="B1328" s="9" t="s">
        <v>312</v>
      </c>
      <c r="C1328" s="9">
        <v>1</v>
      </c>
      <c r="D1328" s="9">
        <v>1</v>
      </c>
      <c r="E1328" s="9">
        <v>1</v>
      </c>
      <c r="F1328" s="32">
        <f t="shared" si="20"/>
        <v>1</v>
      </c>
    </row>
    <row r="1329" spans="1:6" x14ac:dyDescent="0.2">
      <c r="A1329" s="9">
        <v>448</v>
      </c>
      <c r="B1329" s="9" t="s">
        <v>329</v>
      </c>
      <c r="C1329" s="9">
        <v>1</v>
      </c>
      <c r="D1329" s="9">
        <v>1</v>
      </c>
      <c r="E1329" s="9">
        <v>1</v>
      </c>
      <c r="F1329" s="32">
        <f t="shared" si="20"/>
        <v>1</v>
      </c>
    </row>
    <row r="1330" spans="1:6" x14ac:dyDescent="0.2">
      <c r="A1330" s="9">
        <v>631</v>
      </c>
      <c r="B1330" s="9" t="s">
        <v>431</v>
      </c>
      <c r="C1330" s="9">
        <v>2</v>
      </c>
      <c r="D1330" s="9">
        <v>1</v>
      </c>
      <c r="E1330" s="9">
        <v>1</v>
      </c>
      <c r="F1330" s="32">
        <f t="shared" si="20"/>
        <v>1</v>
      </c>
    </row>
    <row r="1331" spans="1:6" x14ac:dyDescent="0.2">
      <c r="A1331" s="9">
        <v>683</v>
      </c>
      <c r="B1331" s="9" t="s">
        <v>455</v>
      </c>
      <c r="C1331" s="9">
        <v>2</v>
      </c>
      <c r="D1331" s="9">
        <v>1</v>
      </c>
      <c r="E1331" s="9">
        <v>1</v>
      </c>
      <c r="F1331" s="32">
        <f t="shared" si="20"/>
        <v>1</v>
      </c>
    </row>
    <row r="1332" spans="1:6" x14ac:dyDescent="0.2">
      <c r="A1332" s="9">
        <v>684</v>
      </c>
      <c r="B1332" s="9" t="s">
        <v>456</v>
      </c>
      <c r="C1332" s="9">
        <v>2</v>
      </c>
      <c r="D1332" s="9">
        <v>1</v>
      </c>
      <c r="E1332" s="9">
        <v>1</v>
      </c>
      <c r="F1332" s="32">
        <f t="shared" si="20"/>
        <v>1</v>
      </c>
    </row>
    <row r="1333" spans="1:6" x14ac:dyDescent="0.2">
      <c r="A1333" s="9">
        <v>696</v>
      </c>
      <c r="B1333" s="9" t="s">
        <v>462</v>
      </c>
      <c r="C1333" s="9">
        <v>2</v>
      </c>
      <c r="D1333" s="9">
        <v>1</v>
      </c>
      <c r="E1333" s="9">
        <v>1</v>
      </c>
      <c r="F1333" s="32">
        <f t="shared" si="20"/>
        <v>1</v>
      </c>
    </row>
    <row r="1334" spans="1:6" x14ac:dyDescent="0.2">
      <c r="A1334" s="9">
        <v>700</v>
      </c>
      <c r="B1334" s="9" t="s">
        <v>465</v>
      </c>
      <c r="C1334" s="9">
        <v>1</v>
      </c>
      <c r="D1334" s="9">
        <v>1</v>
      </c>
      <c r="E1334" s="9">
        <v>1</v>
      </c>
      <c r="F1334" s="32">
        <f t="shared" si="20"/>
        <v>1</v>
      </c>
    </row>
    <row r="1335" spans="1:6" x14ac:dyDescent="0.2">
      <c r="A1335" s="9">
        <v>713</v>
      </c>
      <c r="B1335" s="9" t="s">
        <v>471</v>
      </c>
      <c r="C1335" s="9">
        <v>1</v>
      </c>
      <c r="D1335" s="9">
        <v>1</v>
      </c>
      <c r="E1335" s="9">
        <v>1</v>
      </c>
      <c r="F1335" s="32">
        <f t="shared" si="20"/>
        <v>1</v>
      </c>
    </row>
    <row r="1336" spans="1:6" x14ac:dyDescent="0.2">
      <c r="A1336" s="9">
        <v>715</v>
      </c>
      <c r="B1336" s="9" t="s">
        <v>472</v>
      </c>
      <c r="C1336" s="9">
        <v>1</v>
      </c>
      <c r="D1336" s="9">
        <v>1</v>
      </c>
      <c r="E1336" s="9">
        <v>1</v>
      </c>
      <c r="F1336" s="32">
        <f t="shared" si="20"/>
        <v>1</v>
      </c>
    </row>
    <row r="1337" spans="1:6" x14ac:dyDescent="0.2">
      <c r="A1337" s="9">
        <v>717</v>
      </c>
      <c r="B1337" s="9" t="s">
        <v>473</v>
      </c>
      <c r="C1337" s="9">
        <v>2</v>
      </c>
      <c r="D1337" s="9">
        <v>1</v>
      </c>
      <c r="E1337" s="9">
        <v>1</v>
      </c>
      <c r="F1337" s="32">
        <f t="shared" si="20"/>
        <v>1</v>
      </c>
    </row>
    <row r="1338" spans="1:6" x14ac:dyDescent="0.2">
      <c r="A1338" s="9">
        <v>730</v>
      </c>
      <c r="B1338" s="9" t="s">
        <v>482</v>
      </c>
      <c r="C1338" s="9">
        <v>2</v>
      </c>
      <c r="D1338" s="9">
        <v>1</v>
      </c>
      <c r="E1338" s="9">
        <v>1</v>
      </c>
      <c r="F1338" s="32">
        <f t="shared" si="20"/>
        <v>1</v>
      </c>
    </row>
    <row r="1339" spans="1:6" x14ac:dyDescent="0.2">
      <c r="A1339" s="9">
        <v>738</v>
      </c>
      <c r="B1339" s="9" t="s">
        <v>487</v>
      </c>
      <c r="C1339" s="9">
        <v>1</v>
      </c>
      <c r="D1339" s="9">
        <v>1</v>
      </c>
      <c r="E1339" s="9">
        <v>1</v>
      </c>
      <c r="F1339" s="32">
        <f t="shared" si="20"/>
        <v>1</v>
      </c>
    </row>
    <row r="1340" spans="1:6" x14ac:dyDescent="0.2">
      <c r="A1340" s="9">
        <v>753</v>
      </c>
      <c r="B1340" s="9" t="s">
        <v>491</v>
      </c>
      <c r="C1340" s="9">
        <v>3</v>
      </c>
      <c r="D1340" s="9">
        <v>1</v>
      </c>
      <c r="E1340" s="9">
        <v>1</v>
      </c>
      <c r="F1340" s="32">
        <f t="shared" si="20"/>
        <v>1</v>
      </c>
    </row>
    <row r="1341" spans="1:6" x14ac:dyDescent="0.2">
      <c r="A1341" s="9">
        <v>760</v>
      </c>
      <c r="B1341" s="9" t="s">
        <v>496</v>
      </c>
      <c r="C1341" s="9">
        <v>3</v>
      </c>
      <c r="D1341" s="9">
        <v>1</v>
      </c>
      <c r="E1341" s="9">
        <v>1</v>
      </c>
      <c r="F1341" s="32">
        <f t="shared" si="20"/>
        <v>1</v>
      </c>
    </row>
    <row r="1342" spans="1:6" x14ac:dyDescent="0.2">
      <c r="A1342" s="9">
        <v>763</v>
      </c>
      <c r="B1342" s="9" t="s">
        <v>499</v>
      </c>
      <c r="C1342" s="9">
        <v>1</v>
      </c>
      <c r="D1342" s="9">
        <v>1</v>
      </c>
      <c r="E1342" s="9">
        <v>1</v>
      </c>
      <c r="F1342" s="32">
        <f t="shared" si="20"/>
        <v>1</v>
      </c>
    </row>
    <row r="1343" spans="1:6" x14ac:dyDescent="0.2">
      <c r="A1343" s="9">
        <v>766</v>
      </c>
      <c r="B1343" s="9" t="s">
        <v>501</v>
      </c>
      <c r="C1343" s="9">
        <v>1</v>
      </c>
      <c r="D1343" s="9">
        <v>1</v>
      </c>
      <c r="E1343" s="9">
        <v>1</v>
      </c>
      <c r="F1343" s="32">
        <f t="shared" si="20"/>
        <v>1</v>
      </c>
    </row>
    <row r="1344" spans="1:6" x14ac:dyDescent="0.2">
      <c r="A1344" s="9">
        <v>771</v>
      </c>
      <c r="B1344" s="9" t="s">
        <v>503</v>
      </c>
      <c r="C1344" s="9">
        <v>11</v>
      </c>
      <c r="D1344" s="9">
        <v>1</v>
      </c>
      <c r="E1344" s="9">
        <v>1</v>
      </c>
      <c r="F1344" s="32">
        <f t="shared" si="20"/>
        <v>1</v>
      </c>
    </row>
    <row r="1345" spans="1:6" x14ac:dyDescent="0.2">
      <c r="A1345" s="9">
        <v>786</v>
      </c>
      <c r="B1345" s="9" t="s">
        <v>507</v>
      </c>
      <c r="C1345" s="9">
        <v>3</v>
      </c>
      <c r="D1345" s="9">
        <v>1</v>
      </c>
      <c r="E1345" s="9">
        <v>1</v>
      </c>
      <c r="F1345" s="32">
        <f t="shared" si="20"/>
        <v>1</v>
      </c>
    </row>
    <row r="1346" spans="1:6" x14ac:dyDescent="0.2">
      <c r="A1346" s="9">
        <v>791</v>
      </c>
      <c r="B1346" s="9" t="s">
        <v>508</v>
      </c>
      <c r="C1346" s="9">
        <v>1</v>
      </c>
      <c r="D1346" s="9">
        <v>1</v>
      </c>
      <c r="E1346" s="9">
        <v>1</v>
      </c>
      <c r="F1346" s="32">
        <f t="shared" ref="F1346:F1409" si="21">E1346/D1346</f>
        <v>1</v>
      </c>
    </row>
    <row r="1347" spans="1:6" x14ac:dyDescent="0.2">
      <c r="A1347" s="9">
        <v>812</v>
      </c>
      <c r="B1347" s="9" t="s">
        <v>515</v>
      </c>
      <c r="C1347" s="9">
        <v>2</v>
      </c>
      <c r="D1347" s="9">
        <v>1</v>
      </c>
      <c r="E1347" s="9">
        <v>1</v>
      </c>
      <c r="F1347" s="32">
        <f t="shared" si="21"/>
        <v>1</v>
      </c>
    </row>
    <row r="1348" spans="1:6" x14ac:dyDescent="0.2">
      <c r="A1348" s="9">
        <v>818</v>
      </c>
      <c r="B1348" s="9" t="s">
        <v>516</v>
      </c>
      <c r="C1348" s="9">
        <v>1</v>
      </c>
      <c r="D1348" s="9">
        <v>1</v>
      </c>
      <c r="E1348" s="9">
        <v>1</v>
      </c>
      <c r="F1348" s="32">
        <f t="shared" si="21"/>
        <v>1</v>
      </c>
    </row>
    <row r="1349" spans="1:6" x14ac:dyDescent="0.2">
      <c r="A1349" s="9">
        <v>821</v>
      </c>
      <c r="B1349" s="9" t="s">
        <v>517</v>
      </c>
      <c r="C1349" s="9">
        <v>1</v>
      </c>
      <c r="D1349" s="9">
        <v>1</v>
      </c>
      <c r="E1349" s="9">
        <v>1</v>
      </c>
      <c r="F1349" s="32">
        <f t="shared" si="21"/>
        <v>1</v>
      </c>
    </row>
    <row r="1350" spans="1:6" x14ac:dyDescent="0.2">
      <c r="A1350" s="9">
        <v>832</v>
      </c>
      <c r="B1350" s="9" t="s">
        <v>521</v>
      </c>
      <c r="C1350" s="9">
        <v>1</v>
      </c>
      <c r="D1350" s="9">
        <v>1</v>
      </c>
      <c r="E1350" s="9">
        <v>1</v>
      </c>
      <c r="F1350" s="32">
        <f t="shared" si="21"/>
        <v>1</v>
      </c>
    </row>
    <row r="1351" spans="1:6" x14ac:dyDescent="0.2">
      <c r="A1351" s="9">
        <v>838</v>
      </c>
      <c r="B1351" s="9" t="s">
        <v>523</v>
      </c>
      <c r="C1351" s="9">
        <v>1</v>
      </c>
      <c r="D1351" s="9">
        <v>1</v>
      </c>
      <c r="E1351" s="9">
        <v>1</v>
      </c>
      <c r="F1351" s="32">
        <f t="shared" si="21"/>
        <v>1</v>
      </c>
    </row>
    <row r="1352" spans="1:6" x14ac:dyDescent="0.2">
      <c r="A1352" s="9">
        <v>854</v>
      </c>
      <c r="B1352" s="9" t="s">
        <v>525</v>
      </c>
      <c r="C1352" s="9">
        <v>1</v>
      </c>
      <c r="D1352" s="9">
        <v>1</v>
      </c>
      <c r="E1352" s="9">
        <v>1</v>
      </c>
      <c r="F1352" s="32">
        <f t="shared" si="21"/>
        <v>1</v>
      </c>
    </row>
    <row r="1353" spans="1:6" x14ac:dyDescent="0.2">
      <c r="A1353" s="9">
        <v>887</v>
      </c>
      <c r="B1353" s="9" t="s">
        <v>533</v>
      </c>
      <c r="C1353" s="9">
        <v>1</v>
      </c>
      <c r="D1353" s="9">
        <v>1</v>
      </c>
      <c r="E1353" s="9">
        <v>1</v>
      </c>
      <c r="F1353" s="32">
        <f t="shared" si="21"/>
        <v>1</v>
      </c>
    </row>
    <row r="1354" spans="1:6" x14ac:dyDescent="0.2">
      <c r="A1354" s="9">
        <v>907</v>
      </c>
      <c r="B1354" s="9" t="s">
        <v>536</v>
      </c>
      <c r="C1354" s="9">
        <v>1</v>
      </c>
      <c r="D1354" s="9">
        <v>1</v>
      </c>
      <c r="E1354" s="9">
        <v>1</v>
      </c>
      <c r="F1354" s="32">
        <f t="shared" si="21"/>
        <v>1</v>
      </c>
    </row>
    <row r="1355" spans="1:6" x14ac:dyDescent="0.2">
      <c r="A1355" s="9">
        <v>917</v>
      </c>
      <c r="B1355" s="9" t="s">
        <v>538</v>
      </c>
      <c r="C1355" s="9">
        <v>1</v>
      </c>
      <c r="D1355" s="9">
        <v>1</v>
      </c>
      <c r="E1355" s="9">
        <v>1</v>
      </c>
      <c r="F1355" s="32">
        <f t="shared" si="21"/>
        <v>1</v>
      </c>
    </row>
    <row r="1356" spans="1:6" x14ac:dyDescent="0.2">
      <c r="A1356" s="9">
        <v>925</v>
      </c>
      <c r="B1356" s="9" t="s">
        <v>541</v>
      </c>
      <c r="C1356" s="9">
        <v>2</v>
      </c>
      <c r="D1356" s="9">
        <v>1</v>
      </c>
      <c r="E1356" s="9">
        <v>1</v>
      </c>
      <c r="F1356" s="32">
        <f t="shared" si="21"/>
        <v>1</v>
      </c>
    </row>
    <row r="1357" spans="1:6" x14ac:dyDescent="0.2">
      <c r="A1357" s="9">
        <v>938</v>
      </c>
      <c r="B1357" s="9" t="s">
        <v>547</v>
      </c>
      <c r="C1357" s="9">
        <v>1</v>
      </c>
      <c r="D1357" s="9">
        <v>1</v>
      </c>
      <c r="E1357" s="9">
        <v>1</v>
      </c>
      <c r="F1357" s="32">
        <f t="shared" si="21"/>
        <v>1</v>
      </c>
    </row>
    <row r="1358" spans="1:6" x14ac:dyDescent="0.2">
      <c r="A1358" s="9">
        <v>946</v>
      </c>
      <c r="B1358" s="9" t="s">
        <v>552</v>
      </c>
      <c r="C1358" s="9">
        <v>1</v>
      </c>
      <c r="D1358" s="9">
        <v>1</v>
      </c>
      <c r="E1358" s="9">
        <v>1</v>
      </c>
      <c r="F1358" s="32">
        <f t="shared" si="21"/>
        <v>1</v>
      </c>
    </row>
    <row r="1359" spans="1:6" x14ac:dyDescent="0.2">
      <c r="A1359" s="9">
        <v>949</v>
      </c>
      <c r="B1359" s="9" t="s">
        <v>554</v>
      </c>
      <c r="C1359" s="9">
        <v>1</v>
      </c>
      <c r="D1359" s="9">
        <v>1</v>
      </c>
      <c r="E1359" s="9">
        <v>1</v>
      </c>
      <c r="F1359" s="32">
        <f t="shared" si="21"/>
        <v>1</v>
      </c>
    </row>
    <row r="1360" spans="1:6" x14ac:dyDescent="0.2">
      <c r="A1360" s="9">
        <v>954</v>
      </c>
      <c r="B1360" s="9" t="s">
        <v>556</v>
      </c>
      <c r="C1360" s="9">
        <v>1</v>
      </c>
      <c r="D1360" s="9">
        <v>1</v>
      </c>
      <c r="E1360" s="9">
        <v>1</v>
      </c>
      <c r="F1360" s="32">
        <f t="shared" si="21"/>
        <v>1</v>
      </c>
    </row>
    <row r="1361" spans="1:6" x14ac:dyDescent="0.2">
      <c r="A1361" s="9">
        <v>958</v>
      </c>
      <c r="B1361" s="9" t="s">
        <v>559</v>
      </c>
      <c r="C1361" s="9">
        <v>1</v>
      </c>
      <c r="D1361" s="9">
        <v>1</v>
      </c>
      <c r="E1361" s="9">
        <v>1</v>
      </c>
      <c r="F1361" s="32">
        <f t="shared" si="21"/>
        <v>1</v>
      </c>
    </row>
    <row r="1362" spans="1:6" x14ac:dyDescent="0.2">
      <c r="A1362" s="9">
        <v>962</v>
      </c>
      <c r="B1362" s="9" t="s">
        <v>563</v>
      </c>
      <c r="C1362" s="9">
        <v>1</v>
      </c>
      <c r="D1362" s="9">
        <v>1</v>
      </c>
      <c r="E1362" s="9">
        <v>1</v>
      </c>
      <c r="F1362" s="32">
        <f t="shared" si="21"/>
        <v>1</v>
      </c>
    </row>
    <row r="1363" spans="1:6" x14ac:dyDescent="0.2">
      <c r="A1363" s="9">
        <v>967</v>
      </c>
      <c r="B1363" s="9" t="s">
        <v>566</v>
      </c>
      <c r="C1363" s="9">
        <v>1</v>
      </c>
      <c r="D1363" s="9">
        <v>1</v>
      </c>
      <c r="E1363" s="9">
        <v>1</v>
      </c>
      <c r="F1363" s="32">
        <f t="shared" si="21"/>
        <v>1</v>
      </c>
    </row>
    <row r="1364" spans="1:6" x14ac:dyDescent="0.2">
      <c r="A1364" s="9">
        <v>968</v>
      </c>
      <c r="B1364" s="9" t="s">
        <v>567</v>
      </c>
      <c r="C1364" s="9">
        <v>2</v>
      </c>
      <c r="D1364" s="9">
        <v>1</v>
      </c>
      <c r="E1364" s="9">
        <v>1</v>
      </c>
      <c r="F1364" s="32">
        <f t="shared" si="21"/>
        <v>1</v>
      </c>
    </row>
    <row r="1365" spans="1:6" x14ac:dyDescent="0.2">
      <c r="A1365" s="9">
        <v>969</v>
      </c>
      <c r="B1365" s="9" t="s">
        <v>568</v>
      </c>
      <c r="C1365" s="9">
        <v>1</v>
      </c>
      <c r="D1365" s="9">
        <v>1</v>
      </c>
      <c r="E1365" s="9">
        <v>1</v>
      </c>
      <c r="F1365" s="32">
        <f t="shared" si="21"/>
        <v>1</v>
      </c>
    </row>
    <row r="1366" spans="1:6" x14ac:dyDescent="0.2">
      <c r="A1366" s="9">
        <v>971</v>
      </c>
      <c r="B1366" s="9" t="s">
        <v>570</v>
      </c>
      <c r="C1366" s="9">
        <v>2</v>
      </c>
      <c r="D1366" s="9">
        <v>1</v>
      </c>
      <c r="E1366" s="9">
        <v>1</v>
      </c>
      <c r="F1366" s="32">
        <f t="shared" si="21"/>
        <v>1</v>
      </c>
    </row>
    <row r="1367" spans="1:6" x14ac:dyDescent="0.2">
      <c r="A1367" s="9">
        <v>973</v>
      </c>
      <c r="B1367" s="9" t="s">
        <v>571</v>
      </c>
      <c r="C1367" s="9">
        <v>1</v>
      </c>
      <c r="D1367" s="9">
        <v>1</v>
      </c>
      <c r="E1367" s="9">
        <v>1</v>
      </c>
      <c r="F1367" s="32">
        <f t="shared" si="21"/>
        <v>1</v>
      </c>
    </row>
    <row r="1368" spans="1:6" x14ac:dyDescent="0.2">
      <c r="A1368" s="9">
        <v>979</v>
      </c>
      <c r="B1368" s="9" t="s">
        <v>574</v>
      </c>
      <c r="C1368" s="9">
        <v>1</v>
      </c>
      <c r="D1368" s="9">
        <v>1</v>
      </c>
      <c r="E1368" s="9">
        <v>1</v>
      </c>
      <c r="F1368" s="32">
        <f t="shared" si="21"/>
        <v>1</v>
      </c>
    </row>
    <row r="1369" spans="1:6" x14ac:dyDescent="0.2">
      <c r="A1369" s="9">
        <v>982</v>
      </c>
      <c r="B1369" s="9" t="s">
        <v>575</v>
      </c>
      <c r="C1369" s="9">
        <v>1</v>
      </c>
      <c r="D1369" s="9">
        <v>1</v>
      </c>
      <c r="E1369" s="9">
        <v>1</v>
      </c>
      <c r="F1369" s="32">
        <f t="shared" si="21"/>
        <v>1</v>
      </c>
    </row>
    <row r="1370" spans="1:6" x14ac:dyDescent="0.2">
      <c r="A1370" s="9">
        <v>989</v>
      </c>
      <c r="B1370" s="9" t="s">
        <v>580</v>
      </c>
      <c r="C1370" s="9">
        <v>1</v>
      </c>
      <c r="D1370" s="9">
        <v>1</v>
      </c>
      <c r="E1370" s="9">
        <v>1</v>
      </c>
      <c r="F1370" s="32">
        <f t="shared" si="21"/>
        <v>1</v>
      </c>
    </row>
    <row r="1371" spans="1:6" x14ac:dyDescent="0.2">
      <c r="A1371" s="9">
        <v>1007</v>
      </c>
      <c r="B1371" s="9" t="s">
        <v>588</v>
      </c>
      <c r="C1371" s="9">
        <v>1</v>
      </c>
      <c r="D1371" s="9">
        <v>1</v>
      </c>
      <c r="E1371" s="9">
        <v>1</v>
      </c>
      <c r="F1371" s="32">
        <f t="shared" si="21"/>
        <v>1</v>
      </c>
    </row>
    <row r="1372" spans="1:6" x14ac:dyDescent="0.2">
      <c r="A1372" s="9">
        <v>1069</v>
      </c>
      <c r="B1372" s="9" t="s">
        <v>613</v>
      </c>
      <c r="C1372" s="9">
        <v>1</v>
      </c>
      <c r="D1372" s="9">
        <v>1</v>
      </c>
      <c r="E1372" s="9">
        <v>1</v>
      </c>
      <c r="F1372" s="32">
        <f t="shared" si="21"/>
        <v>1</v>
      </c>
    </row>
    <row r="1373" spans="1:6" x14ac:dyDescent="0.2">
      <c r="A1373" s="9">
        <v>1081</v>
      </c>
      <c r="B1373" s="9" t="s">
        <v>621</v>
      </c>
      <c r="C1373" s="9">
        <v>1</v>
      </c>
      <c r="D1373" s="9">
        <v>1</v>
      </c>
      <c r="E1373" s="9">
        <v>1</v>
      </c>
      <c r="F1373" s="32">
        <f t="shared" si="21"/>
        <v>1</v>
      </c>
    </row>
    <row r="1374" spans="1:6" x14ac:dyDescent="0.2">
      <c r="A1374" s="9">
        <v>1087</v>
      </c>
      <c r="B1374" s="9" t="s">
        <v>624</v>
      </c>
      <c r="C1374" s="9">
        <v>1</v>
      </c>
      <c r="D1374" s="9">
        <v>1</v>
      </c>
      <c r="E1374" s="9">
        <v>1</v>
      </c>
      <c r="F1374" s="32">
        <f t="shared" si="21"/>
        <v>1</v>
      </c>
    </row>
    <row r="1375" spans="1:6" x14ac:dyDescent="0.2">
      <c r="A1375" s="9">
        <v>1090</v>
      </c>
      <c r="B1375" s="9" t="s">
        <v>626</v>
      </c>
      <c r="C1375" s="9">
        <v>2</v>
      </c>
      <c r="D1375" s="9">
        <v>1</v>
      </c>
      <c r="E1375" s="9">
        <v>1</v>
      </c>
      <c r="F1375" s="32">
        <f t="shared" si="21"/>
        <v>1</v>
      </c>
    </row>
    <row r="1376" spans="1:6" x14ac:dyDescent="0.2">
      <c r="A1376" s="9">
        <v>1114</v>
      </c>
      <c r="B1376" s="9" t="s">
        <v>640</v>
      </c>
      <c r="C1376" s="9">
        <v>1</v>
      </c>
      <c r="D1376" s="9">
        <v>1</v>
      </c>
      <c r="E1376" s="9">
        <v>1</v>
      </c>
      <c r="F1376" s="32">
        <f t="shared" si="21"/>
        <v>1</v>
      </c>
    </row>
    <row r="1377" spans="1:6" x14ac:dyDescent="0.2">
      <c r="A1377" s="9">
        <v>1150</v>
      </c>
      <c r="B1377" s="9" t="s">
        <v>653</v>
      </c>
      <c r="C1377" s="9">
        <v>1</v>
      </c>
      <c r="D1377" s="9">
        <v>1</v>
      </c>
      <c r="E1377" s="9">
        <v>1</v>
      </c>
      <c r="F1377" s="32">
        <f t="shared" si="21"/>
        <v>1</v>
      </c>
    </row>
    <row r="1378" spans="1:6" x14ac:dyDescent="0.2">
      <c r="A1378" s="9">
        <v>1167</v>
      </c>
      <c r="B1378" s="9" t="s">
        <v>657</v>
      </c>
      <c r="C1378" s="9">
        <v>2</v>
      </c>
      <c r="D1378" s="9">
        <v>1</v>
      </c>
      <c r="E1378" s="9">
        <v>1</v>
      </c>
      <c r="F1378" s="32">
        <f t="shared" si="21"/>
        <v>1</v>
      </c>
    </row>
    <row r="1379" spans="1:6" x14ac:dyDescent="0.2">
      <c r="A1379" s="9">
        <v>1186</v>
      </c>
      <c r="B1379" s="9" t="s">
        <v>662</v>
      </c>
      <c r="C1379" s="9">
        <v>2</v>
      </c>
      <c r="D1379" s="9">
        <v>1</v>
      </c>
      <c r="E1379" s="9">
        <v>1</v>
      </c>
      <c r="F1379" s="32">
        <f t="shared" si="21"/>
        <v>1</v>
      </c>
    </row>
    <row r="1380" spans="1:6" x14ac:dyDescent="0.2">
      <c r="A1380" s="9">
        <v>1188</v>
      </c>
      <c r="B1380" s="9" t="s">
        <v>664</v>
      </c>
      <c r="C1380" s="9">
        <v>1</v>
      </c>
      <c r="D1380" s="9">
        <v>1</v>
      </c>
      <c r="E1380" s="9">
        <v>1</v>
      </c>
      <c r="F1380" s="32">
        <f t="shared" si="21"/>
        <v>1</v>
      </c>
    </row>
    <row r="1381" spans="1:6" x14ac:dyDescent="0.2">
      <c r="A1381" s="9">
        <v>1191</v>
      </c>
      <c r="B1381" s="9" t="s">
        <v>666</v>
      </c>
      <c r="C1381" s="9">
        <v>1</v>
      </c>
      <c r="D1381" s="9">
        <v>1</v>
      </c>
      <c r="E1381" s="9">
        <v>1</v>
      </c>
      <c r="F1381" s="32">
        <f t="shared" si="21"/>
        <v>1</v>
      </c>
    </row>
    <row r="1382" spans="1:6" x14ac:dyDescent="0.2">
      <c r="A1382" s="9">
        <v>1192</v>
      </c>
      <c r="B1382" s="9" t="s">
        <v>667</v>
      </c>
      <c r="C1382" s="9">
        <v>9</v>
      </c>
      <c r="D1382" s="9">
        <v>1</v>
      </c>
      <c r="E1382" s="9">
        <v>1</v>
      </c>
      <c r="F1382" s="32">
        <f t="shared" si="21"/>
        <v>1</v>
      </c>
    </row>
    <row r="1383" spans="1:6" x14ac:dyDescent="0.2">
      <c r="A1383" s="9">
        <v>1193</v>
      </c>
      <c r="B1383" s="9" t="s">
        <v>668</v>
      </c>
      <c r="C1383" s="9">
        <v>1</v>
      </c>
      <c r="D1383" s="9">
        <v>1</v>
      </c>
      <c r="E1383" s="9">
        <v>1</v>
      </c>
      <c r="F1383" s="32">
        <f t="shared" si="21"/>
        <v>1</v>
      </c>
    </row>
    <row r="1384" spans="1:6" x14ac:dyDescent="0.2">
      <c r="A1384" s="9">
        <v>1214</v>
      </c>
      <c r="B1384" s="9" t="s">
        <v>679</v>
      </c>
      <c r="C1384" s="9">
        <v>2</v>
      </c>
      <c r="D1384" s="9">
        <v>1</v>
      </c>
      <c r="E1384" s="9">
        <v>1</v>
      </c>
      <c r="F1384" s="32">
        <f t="shared" si="21"/>
        <v>1</v>
      </c>
    </row>
    <row r="1385" spans="1:6" x14ac:dyDescent="0.2">
      <c r="A1385" s="9">
        <v>1215</v>
      </c>
      <c r="B1385" s="9" t="s">
        <v>680</v>
      </c>
      <c r="C1385" s="9">
        <v>12</v>
      </c>
      <c r="D1385" s="9">
        <v>1</v>
      </c>
      <c r="E1385" s="9">
        <v>1</v>
      </c>
      <c r="F1385" s="32">
        <f t="shared" si="21"/>
        <v>1</v>
      </c>
    </row>
    <row r="1386" spans="1:6" x14ac:dyDescent="0.2">
      <c r="A1386" s="9">
        <v>1235</v>
      </c>
      <c r="B1386" s="9" t="s">
        <v>690</v>
      </c>
      <c r="C1386" s="9">
        <v>1</v>
      </c>
      <c r="D1386" s="9">
        <v>1</v>
      </c>
      <c r="E1386" s="9">
        <v>1</v>
      </c>
      <c r="F1386" s="32">
        <f t="shared" si="21"/>
        <v>1</v>
      </c>
    </row>
    <row r="1387" spans="1:6" x14ac:dyDescent="0.2">
      <c r="A1387" s="9">
        <v>1240</v>
      </c>
      <c r="B1387" s="9" t="s">
        <v>693</v>
      </c>
      <c r="C1387" s="9">
        <v>3</v>
      </c>
      <c r="D1387" s="9">
        <v>1</v>
      </c>
      <c r="E1387" s="9">
        <v>1</v>
      </c>
      <c r="F1387" s="32">
        <f t="shared" si="21"/>
        <v>1</v>
      </c>
    </row>
    <row r="1388" spans="1:6" x14ac:dyDescent="0.2">
      <c r="A1388" s="9">
        <v>1248</v>
      </c>
      <c r="B1388" s="9" t="s">
        <v>695</v>
      </c>
      <c r="C1388" s="9">
        <v>1</v>
      </c>
      <c r="D1388" s="9">
        <v>1</v>
      </c>
      <c r="E1388" s="9">
        <v>1</v>
      </c>
      <c r="F1388" s="32">
        <f t="shared" si="21"/>
        <v>1</v>
      </c>
    </row>
    <row r="1389" spans="1:6" x14ac:dyDescent="0.2">
      <c r="A1389" s="9">
        <v>1286</v>
      </c>
      <c r="B1389" s="9" t="s">
        <v>698</v>
      </c>
      <c r="C1389" s="9">
        <v>2</v>
      </c>
      <c r="D1389" s="9">
        <v>1</v>
      </c>
      <c r="E1389" s="9">
        <v>1</v>
      </c>
      <c r="F1389" s="32">
        <f t="shared" si="21"/>
        <v>1</v>
      </c>
    </row>
    <row r="1390" spans="1:6" x14ac:dyDescent="0.2">
      <c r="A1390" s="9">
        <v>1302</v>
      </c>
      <c r="B1390" s="9" t="s">
        <v>703</v>
      </c>
      <c r="C1390" s="9">
        <v>1</v>
      </c>
      <c r="D1390" s="9">
        <v>1</v>
      </c>
      <c r="E1390" s="9">
        <v>1</v>
      </c>
      <c r="F1390" s="32">
        <f t="shared" si="21"/>
        <v>1</v>
      </c>
    </row>
    <row r="1391" spans="1:6" x14ac:dyDescent="0.2">
      <c r="A1391" s="9">
        <v>1320</v>
      </c>
      <c r="B1391" s="9" t="s">
        <v>705</v>
      </c>
      <c r="C1391" s="9">
        <v>1</v>
      </c>
      <c r="D1391" s="9">
        <v>1</v>
      </c>
      <c r="E1391" s="9">
        <v>1</v>
      </c>
      <c r="F1391" s="32">
        <f t="shared" si="21"/>
        <v>1</v>
      </c>
    </row>
    <row r="1392" spans="1:6" x14ac:dyDescent="0.2">
      <c r="A1392" s="9">
        <v>1325</v>
      </c>
      <c r="B1392" s="9" t="s">
        <v>706</v>
      </c>
      <c r="C1392" s="9">
        <v>3</v>
      </c>
      <c r="D1392" s="9">
        <v>1</v>
      </c>
      <c r="E1392" s="9">
        <v>1</v>
      </c>
      <c r="F1392" s="32">
        <f t="shared" si="21"/>
        <v>1</v>
      </c>
    </row>
    <row r="1393" spans="1:6" x14ac:dyDescent="0.2">
      <c r="A1393" s="9">
        <v>1347</v>
      </c>
      <c r="B1393" s="9" t="s">
        <v>710</v>
      </c>
      <c r="C1393" s="9">
        <v>1</v>
      </c>
      <c r="D1393" s="9">
        <v>1</v>
      </c>
      <c r="E1393" s="9">
        <v>1</v>
      </c>
      <c r="F1393" s="32">
        <f t="shared" si="21"/>
        <v>1</v>
      </c>
    </row>
    <row r="1394" spans="1:6" x14ac:dyDescent="0.2">
      <c r="A1394" s="9">
        <v>1350</v>
      </c>
      <c r="B1394" s="9" t="s">
        <v>711</v>
      </c>
      <c r="C1394" s="9">
        <v>2</v>
      </c>
      <c r="D1394" s="9">
        <v>1</v>
      </c>
      <c r="E1394" s="9">
        <v>1</v>
      </c>
      <c r="F1394" s="32">
        <f t="shared" si="21"/>
        <v>1</v>
      </c>
    </row>
    <row r="1395" spans="1:6" x14ac:dyDescent="0.2">
      <c r="A1395" s="9">
        <v>1375</v>
      </c>
      <c r="B1395" s="9" t="s">
        <v>722</v>
      </c>
      <c r="C1395" s="9">
        <v>1</v>
      </c>
      <c r="D1395" s="9">
        <v>1</v>
      </c>
      <c r="E1395" s="9">
        <v>1</v>
      </c>
      <c r="F1395" s="32">
        <f t="shared" si="21"/>
        <v>1</v>
      </c>
    </row>
    <row r="1396" spans="1:6" x14ac:dyDescent="0.2">
      <c r="A1396" s="9">
        <v>1379</v>
      </c>
      <c r="B1396" s="9" t="s">
        <v>724</v>
      </c>
      <c r="C1396" s="9">
        <v>2</v>
      </c>
      <c r="D1396" s="9">
        <v>1</v>
      </c>
      <c r="E1396" s="9">
        <v>1</v>
      </c>
      <c r="F1396" s="32">
        <f t="shared" si="21"/>
        <v>1</v>
      </c>
    </row>
    <row r="1397" spans="1:6" x14ac:dyDescent="0.2">
      <c r="A1397" s="9">
        <v>1387</v>
      </c>
      <c r="B1397" s="9" t="s">
        <v>725</v>
      </c>
      <c r="C1397" s="9">
        <v>1</v>
      </c>
      <c r="D1397" s="9">
        <v>1</v>
      </c>
      <c r="E1397" s="9">
        <v>1</v>
      </c>
      <c r="F1397" s="32">
        <f t="shared" si="21"/>
        <v>1</v>
      </c>
    </row>
    <row r="1398" spans="1:6" x14ac:dyDescent="0.2">
      <c r="A1398" s="9">
        <v>1398</v>
      </c>
      <c r="B1398" s="9" t="s">
        <v>730</v>
      </c>
      <c r="C1398" s="9">
        <v>1</v>
      </c>
      <c r="D1398" s="9">
        <v>1</v>
      </c>
      <c r="E1398" s="9">
        <v>1</v>
      </c>
      <c r="F1398" s="32">
        <f t="shared" si="21"/>
        <v>1</v>
      </c>
    </row>
    <row r="1399" spans="1:6" x14ac:dyDescent="0.2">
      <c r="A1399" s="9">
        <v>1411</v>
      </c>
      <c r="B1399" s="9" t="s">
        <v>732</v>
      </c>
      <c r="C1399" s="9">
        <v>1</v>
      </c>
      <c r="D1399" s="9">
        <v>1</v>
      </c>
      <c r="E1399" s="9">
        <v>1</v>
      </c>
      <c r="F1399" s="32">
        <f t="shared" si="21"/>
        <v>1</v>
      </c>
    </row>
    <row r="1400" spans="1:6" x14ac:dyDescent="0.2">
      <c r="A1400" s="9">
        <v>1425</v>
      </c>
      <c r="B1400" s="9" t="s">
        <v>735</v>
      </c>
      <c r="C1400" s="9">
        <v>3</v>
      </c>
      <c r="D1400" s="9">
        <v>1</v>
      </c>
      <c r="E1400" s="9">
        <v>1</v>
      </c>
      <c r="F1400" s="32">
        <f t="shared" si="21"/>
        <v>1</v>
      </c>
    </row>
    <row r="1401" spans="1:6" x14ac:dyDescent="0.2">
      <c r="A1401" s="9">
        <v>1458</v>
      </c>
      <c r="B1401" s="9" t="s">
        <v>743</v>
      </c>
      <c r="C1401" s="9">
        <v>1</v>
      </c>
      <c r="D1401" s="9">
        <v>1</v>
      </c>
      <c r="E1401" s="9">
        <v>1</v>
      </c>
      <c r="F1401" s="32">
        <f t="shared" si="21"/>
        <v>1</v>
      </c>
    </row>
    <row r="1402" spans="1:6" x14ac:dyDescent="0.2">
      <c r="A1402" s="9">
        <v>1462</v>
      </c>
      <c r="B1402" s="9" t="s">
        <v>744</v>
      </c>
      <c r="C1402" s="9">
        <v>1</v>
      </c>
      <c r="D1402" s="9">
        <v>1</v>
      </c>
      <c r="E1402" s="9">
        <v>1</v>
      </c>
      <c r="F1402" s="32">
        <f t="shared" si="21"/>
        <v>1</v>
      </c>
    </row>
    <row r="1403" spans="1:6" x14ac:dyDescent="0.2">
      <c r="A1403" s="9">
        <v>1471</v>
      </c>
      <c r="B1403" s="9" t="s">
        <v>747</v>
      </c>
      <c r="C1403" s="9">
        <v>1</v>
      </c>
      <c r="D1403" s="9">
        <v>1</v>
      </c>
      <c r="E1403" s="9">
        <v>1</v>
      </c>
      <c r="F1403" s="32">
        <f t="shared" si="21"/>
        <v>1</v>
      </c>
    </row>
    <row r="1404" spans="1:6" x14ac:dyDescent="0.2">
      <c r="A1404" s="9">
        <v>1480</v>
      </c>
      <c r="B1404" s="9" t="s">
        <v>752</v>
      </c>
      <c r="C1404" s="9">
        <v>1</v>
      </c>
      <c r="D1404" s="9">
        <v>1</v>
      </c>
      <c r="E1404" s="9">
        <v>1</v>
      </c>
      <c r="F1404" s="32">
        <f t="shared" si="21"/>
        <v>1</v>
      </c>
    </row>
    <row r="1405" spans="1:6" x14ac:dyDescent="0.2">
      <c r="A1405" s="9">
        <v>1486</v>
      </c>
      <c r="B1405" s="9" t="s">
        <v>754</v>
      </c>
      <c r="C1405" s="9">
        <v>2</v>
      </c>
      <c r="D1405" s="9">
        <v>1</v>
      </c>
      <c r="E1405" s="9">
        <v>1</v>
      </c>
      <c r="F1405" s="32">
        <f t="shared" si="21"/>
        <v>1</v>
      </c>
    </row>
    <row r="1406" spans="1:6" x14ac:dyDescent="0.2">
      <c r="A1406" s="9">
        <v>1509</v>
      </c>
      <c r="B1406" s="9" t="s">
        <v>758</v>
      </c>
      <c r="C1406" s="9">
        <v>3</v>
      </c>
      <c r="D1406" s="9">
        <v>1</v>
      </c>
      <c r="E1406" s="9">
        <v>1</v>
      </c>
      <c r="F1406" s="32">
        <f t="shared" si="21"/>
        <v>1</v>
      </c>
    </row>
    <row r="1407" spans="1:6" x14ac:dyDescent="0.2">
      <c r="A1407" s="9">
        <v>1516</v>
      </c>
      <c r="B1407" s="9" t="s">
        <v>761</v>
      </c>
      <c r="C1407" s="9">
        <v>1</v>
      </c>
      <c r="D1407" s="9">
        <v>1</v>
      </c>
      <c r="E1407" s="9">
        <v>1</v>
      </c>
      <c r="F1407" s="32">
        <f t="shared" si="21"/>
        <v>1</v>
      </c>
    </row>
    <row r="1408" spans="1:6" x14ac:dyDescent="0.2">
      <c r="A1408" s="9">
        <v>1544</v>
      </c>
      <c r="B1408" s="9" t="s">
        <v>766</v>
      </c>
      <c r="C1408" s="9">
        <v>2</v>
      </c>
      <c r="D1408" s="9">
        <v>1</v>
      </c>
      <c r="E1408" s="9">
        <v>1</v>
      </c>
      <c r="F1408" s="32">
        <f t="shared" si="21"/>
        <v>1</v>
      </c>
    </row>
    <row r="1409" spans="1:6" x14ac:dyDescent="0.2">
      <c r="A1409" s="9">
        <v>1558</v>
      </c>
      <c r="B1409" s="9" t="s">
        <v>771</v>
      </c>
      <c r="C1409" s="9">
        <v>1</v>
      </c>
      <c r="D1409" s="9">
        <v>1</v>
      </c>
      <c r="E1409" s="9">
        <v>1</v>
      </c>
      <c r="F1409" s="32">
        <f t="shared" si="21"/>
        <v>1</v>
      </c>
    </row>
    <row r="1410" spans="1:6" x14ac:dyDescent="0.2">
      <c r="A1410" s="9">
        <v>1572</v>
      </c>
      <c r="B1410" s="9" t="s">
        <v>775</v>
      </c>
      <c r="C1410" s="9">
        <v>5</v>
      </c>
      <c r="D1410" s="9">
        <v>1</v>
      </c>
      <c r="E1410" s="9">
        <v>1</v>
      </c>
      <c r="F1410" s="32">
        <f t="shared" ref="F1410:F1473" si="22">E1410/D1410</f>
        <v>1</v>
      </c>
    </row>
    <row r="1411" spans="1:6" x14ac:dyDescent="0.2">
      <c r="A1411" s="9">
        <v>1573</v>
      </c>
      <c r="B1411" s="9" t="s">
        <v>776</v>
      </c>
      <c r="C1411" s="9">
        <v>1</v>
      </c>
      <c r="D1411" s="9">
        <v>1</v>
      </c>
      <c r="E1411" s="9">
        <v>1</v>
      </c>
      <c r="F1411" s="32">
        <f t="shared" si="22"/>
        <v>1</v>
      </c>
    </row>
    <row r="1412" spans="1:6" x14ac:dyDescent="0.2">
      <c r="A1412" s="9">
        <v>1633</v>
      </c>
      <c r="B1412" s="9" t="s">
        <v>786</v>
      </c>
      <c r="C1412" s="9">
        <v>1</v>
      </c>
      <c r="D1412" s="9">
        <v>1</v>
      </c>
      <c r="E1412" s="9">
        <v>1</v>
      </c>
      <c r="F1412" s="32">
        <f t="shared" si="22"/>
        <v>1</v>
      </c>
    </row>
    <row r="1413" spans="1:6" x14ac:dyDescent="0.2">
      <c r="A1413" s="9">
        <v>1661</v>
      </c>
      <c r="B1413" s="9" t="s">
        <v>789</v>
      </c>
      <c r="C1413" s="9">
        <v>6</v>
      </c>
      <c r="D1413" s="9">
        <v>1</v>
      </c>
      <c r="E1413" s="9">
        <v>1</v>
      </c>
      <c r="F1413" s="32">
        <f t="shared" si="22"/>
        <v>1</v>
      </c>
    </row>
    <row r="1414" spans="1:6" x14ac:dyDescent="0.2">
      <c r="A1414" s="9">
        <v>1685</v>
      </c>
      <c r="B1414" s="9" t="s">
        <v>794</v>
      </c>
      <c r="C1414" s="9">
        <v>1</v>
      </c>
      <c r="D1414" s="9">
        <v>1</v>
      </c>
      <c r="E1414" s="9">
        <v>1</v>
      </c>
      <c r="F1414" s="32">
        <f t="shared" si="22"/>
        <v>1</v>
      </c>
    </row>
    <row r="1415" spans="1:6" x14ac:dyDescent="0.2">
      <c r="A1415" s="9">
        <v>1697</v>
      </c>
      <c r="B1415" s="9" t="s">
        <v>795</v>
      </c>
      <c r="C1415" s="9">
        <v>1</v>
      </c>
      <c r="D1415" s="9">
        <v>1</v>
      </c>
      <c r="E1415" s="9">
        <v>1</v>
      </c>
      <c r="F1415" s="32">
        <f t="shared" si="22"/>
        <v>1</v>
      </c>
    </row>
    <row r="1416" spans="1:6" x14ac:dyDescent="0.2">
      <c r="A1416" s="9">
        <v>1733</v>
      </c>
      <c r="B1416" s="9" t="s">
        <v>800</v>
      </c>
      <c r="C1416" s="9">
        <v>1</v>
      </c>
      <c r="D1416" s="9">
        <v>1</v>
      </c>
      <c r="E1416" s="9">
        <v>1</v>
      </c>
      <c r="F1416" s="32">
        <f t="shared" si="22"/>
        <v>1</v>
      </c>
    </row>
    <row r="1417" spans="1:6" x14ac:dyDescent="0.2">
      <c r="A1417" s="9">
        <v>1757</v>
      </c>
      <c r="B1417" s="9" t="s">
        <v>801</v>
      </c>
      <c r="C1417" s="9">
        <v>2</v>
      </c>
      <c r="D1417" s="9">
        <v>1</v>
      </c>
      <c r="E1417" s="9">
        <v>1</v>
      </c>
      <c r="F1417" s="32">
        <f t="shared" si="22"/>
        <v>1</v>
      </c>
    </row>
    <row r="1418" spans="1:6" x14ac:dyDescent="0.2">
      <c r="A1418" s="9">
        <v>1782</v>
      </c>
      <c r="B1418" s="9" t="s">
        <v>806</v>
      </c>
      <c r="C1418" s="9">
        <v>1</v>
      </c>
      <c r="D1418" s="9">
        <v>1</v>
      </c>
      <c r="E1418" s="9">
        <v>1</v>
      </c>
      <c r="F1418" s="32">
        <f t="shared" si="22"/>
        <v>1</v>
      </c>
    </row>
    <row r="1419" spans="1:6" x14ac:dyDescent="0.2">
      <c r="A1419" s="9">
        <v>1796</v>
      </c>
      <c r="B1419" s="9" t="s">
        <v>807</v>
      </c>
      <c r="C1419" s="9">
        <v>1</v>
      </c>
      <c r="D1419" s="9">
        <v>1</v>
      </c>
      <c r="E1419" s="9">
        <v>1</v>
      </c>
      <c r="F1419" s="32">
        <f t="shared" si="22"/>
        <v>1</v>
      </c>
    </row>
    <row r="1420" spans="1:6" x14ac:dyDescent="0.2">
      <c r="A1420" s="9">
        <v>1802</v>
      </c>
      <c r="B1420" s="9" t="s">
        <v>808</v>
      </c>
      <c r="C1420" s="9">
        <v>1</v>
      </c>
      <c r="D1420" s="9">
        <v>1</v>
      </c>
      <c r="E1420" s="9">
        <v>1</v>
      </c>
      <c r="F1420" s="32">
        <f t="shared" si="22"/>
        <v>1</v>
      </c>
    </row>
    <row r="1421" spans="1:6" x14ac:dyDescent="0.2">
      <c r="A1421" s="9">
        <v>1880</v>
      </c>
      <c r="B1421" s="9" t="s">
        <v>818</v>
      </c>
      <c r="C1421" s="9">
        <v>1</v>
      </c>
      <c r="D1421" s="9">
        <v>1</v>
      </c>
      <c r="E1421" s="9">
        <v>1</v>
      </c>
      <c r="F1421" s="32">
        <f t="shared" si="22"/>
        <v>1</v>
      </c>
    </row>
    <row r="1422" spans="1:6" x14ac:dyDescent="0.2">
      <c r="A1422" s="9">
        <v>1884</v>
      </c>
      <c r="B1422" s="9" t="s">
        <v>821</v>
      </c>
      <c r="C1422" s="9">
        <v>1</v>
      </c>
      <c r="D1422" s="9">
        <v>1</v>
      </c>
      <c r="E1422" s="9">
        <v>1</v>
      </c>
      <c r="F1422" s="32">
        <f t="shared" si="22"/>
        <v>1</v>
      </c>
    </row>
    <row r="1423" spans="1:6" x14ac:dyDescent="0.2">
      <c r="A1423" s="9">
        <v>1888</v>
      </c>
      <c r="B1423" s="9" t="s">
        <v>822</v>
      </c>
      <c r="C1423" s="9">
        <v>1</v>
      </c>
      <c r="D1423" s="9">
        <v>1</v>
      </c>
      <c r="E1423" s="9">
        <v>1</v>
      </c>
      <c r="F1423" s="32">
        <f t="shared" si="22"/>
        <v>1</v>
      </c>
    </row>
    <row r="1424" spans="1:6" x14ac:dyDescent="0.2">
      <c r="A1424" s="9">
        <v>1893</v>
      </c>
      <c r="B1424" s="9" t="s">
        <v>824</v>
      </c>
      <c r="C1424" s="9">
        <v>1</v>
      </c>
      <c r="D1424" s="9">
        <v>1</v>
      </c>
      <c r="E1424" s="9">
        <v>1</v>
      </c>
      <c r="F1424" s="32">
        <f t="shared" si="22"/>
        <v>1</v>
      </c>
    </row>
    <row r="1425" spans="1:6" x14ac:dyDescent="0.2">
      <c r="A1425" s="9">
        <v>1902</v>
      </c>
      <c r="B1425" s="9" t="s">
        <v>827</v>
      </c>
      <c r="C1425" s="9">
        <v>1</v>
      </c>
      <c r="D1425" s="9">
        <v>1</v>
      </c>
      <c r="E1425" s="9">
        <v>1</v>
      </c>
      <c r="F1425" s="32">
        <f t="shared" si="22"/>
        <v>1</v>
      </c>
    </row>
    <row r="1426" spans="1:6" x14ac:dyDescent="0.2">
      <c r="A1426" s="9">
        <v>1903</v>
      </c>
      <c r="B1426" s="9" t="s">
        <v>828</v>
      </c>
      <c r="C1426" s="9">
        <v>1</v>
      </c>
      <c r="D1426" s="9">
        <v>1</v>
      </c>
      <c r="E1426" s="9">
        <v>1</v>
      </c>
      <c r="F1426" s="32">
        <f t="shared" si="22"/>
        <v>1</v>
      </c>
    </row>
    <row r="1427" spans="1:6" x14ac:dyDescent="0.2">
      <c r="A1427" s="9">
        <v>1924</v>
      </c>
      <c r="B1427" s="9" t="s">
        <v>832</v>
      </c>
      <c r="C1427" s="9">
        <v>1</v>
      </c>
      <c r="D1427" s="9">
        <v>1</v>
      </c>
      <c r="E1427" s="9">
        <v>1</v>
      </c>
      <c r="F1427" s="32">
        <f t="shared" si="22"/>
        <v>1</v>
      </c>
    </row>
    <row r="1428" spans="1:6" x14ac:dyDescent="0.2">
      <c r="A1428" s="9">
        <v>1968</v>
      </c>
      <c r="B1428" s="9" t="s">
        <v>835</v>
      </c>
      <c r="C1428" s="9">
        <v>1</v>
      </c>
      <c r="D1428" s="9">
        <v>1</v>
      </c>
      <c r="E1428" s="9">
        <v>1</v>
      </c>
      <c r="F1428" s="32">
        <f t="shared" si="22"/>
        <v>1</v>
      </c>
    </row>
    <row r="1429" spans="1:6" x14ac:dyDescent="0.2">
      <c r="A1429" s="9">
        <v>1976</v>
      </c>
      <c r="B1429" s="9" t="s">
        <v>836</v>
      </c>
      <c r="C1429" s="9">
        <v>1</v>
      </c>
      <c r="D1429" s="9">
        <v>1</v>
      </c>
      <c r="E1429" s="9">
        <v>1</v>
      </c>
      <c r="F1429" s="32">
        <f t="shared" si="22"/>
        <v>1</v>
      </c>
    </row>
    <row r="1430" spans="1:6" x14ac:dyDescent="0.2">
      <c r="A1430" s="9">
        <v>2045</v>
      </c>
      <c r="B1430" s="9" t="s">
        <v>839</v>
      </c>
      <c r="C1430" s="9">
        <v>1</v>
      </c>
      <c r="D1430" s="9">
        <v>1</v>
      </c>
      <c r="E1430" s="9">
        <v>1</v>
      </c>
      <c r="F1430" s="32">
        <f t="shared" si="22"/>
        <v>1</v>
      </c>
    </row>
    <row r="1431" spans="1:6" x14ac:dyDescent="0.2">
      <c r="A1431" s="9">
        <v>2109</v>
      </c>
      <c r="B1431" s="9" t="s">
        <v>844</v>
      </c>
      <c r="C1431" s="9">
        <v>2</v>
      </c>
      <c r="D1431" s="9">
        <v>1</v>
      </c>
      <c r="E1431" s="9">
        <v>1</v>
      </c>
      <c r="F1431" s="32">
        <f t="shared" si="22"/>
        <v>1</v>
      </c>
    </row>
    <row r="1432" spans="1:6" x14ac:dyDescent="0.2">
      <c r="A1432" s="9">
        <v>2204</v>
      </c>
      <c r="B1432" s="9" t="s">
        <v>847</v>
      </c>
      <c r="C1432" s="9">
        <v>1</v>
      </c>
      <c r="D1432" s="9">
        <v>1</v>
      </c>
      <c r="E1432" s="9">
        <v>1</v>
      </c>
      <c r="F1432" s="32">
        <f t="shared" si="22"/>
        <v>1</v>
      </c>
    </row>
    <row r="1433" spans="1:6" x14ac:dyDescent="0.2">
      <c r="A1433" s="9">
        <v>2219</v>
      </c>
      <c r="B1433" s="9" t="s">
        <v>849</v>
      </c>
      <c r="C1433" s="9">
        <v>1</v>
      </c>
      <c r="D1433" s="9">
        <v>1</v>
      </c>
      <c r="E1433" s="9">
        <v>1</v>
      </c>
      <c r="F1433" s="32">
        <f t="shared" si="22"/>
        <v>1</v>
      </c>
    </row>
    <row r="1434" spans="1:6" x14ac:dyDescent="0.2">
      <c r="A1434" s="9">
        <v>2230</v>
      </c>
      <c r="B1434" s="9" t="s">
        <v>850</v>
      </c>
      <c r="C1434" s="9">
        <v>1</v>
      </c>
      <c r="D1434" s="9">
        <v>1</v>
      </c>
      <c r="E1434" s="9">
        <v>1</v>
      </c>
      <c r="F1434" s="32">
        <f t="shared" si="22"/>
        <v>1</v>
      </c>
    </row>
    <row r="1435" spans="1:6" x14ac:dyDescent="0.2">
      <c r="A1435" s="9">
        <v>2232</v>
      </c>
      <c r="B1435" s="9" t="s">
        <v>851</v>
      </c>
      <c r="C1435" s="9">
        <v>1</v>
      </c>
      <c r="D1435" s="9">
        <v>1</v>
      </c>
      <c r="E1435" s="9">
        <v>1</v>
      </c>
      <c r="F1435" s="32">
        <f t="shared" si="22"/>
        <v>1</v>
      </c>
    </row>
    <row r="1436" spans="1:6" x14ac:dyDescent="0.2">
      <c r="A1436" s="9">
        <v>2311</v>
      </c>
      <c r="B1436" s="9" t="s">
        <v>855</v>
      </c>
      <c r="C1436" s="9">
        <v>1</v>
      </c>
      <c r="D1436" s="9">
        <v>1</v>
      </c>
      <c r="E1436" s="9">
        <v>1</v>
      </c>
      <c r="F1436" s="32">
        <f t="shared" si="22"/>
        <v>1</v>
      </c>
    </row>
    <row r="1437" spans="1:6" x14ac:dyDescent="0.2">
      <c r="A1437" s="9">
        <v>2339</v>
      </c>
      <c r="B1437" s="9" t="s">
        <v>856</v>
      </c>
      <c r="C1437" s="9">
        <v>2</v>
      </c>
      <c r="D1437" s="9">
        <v>1</v>
      </c>
      <c r="E1437" s="9">
        <v>1</v>
      </c>
      <c r="F1437" s="32">
        <f t="shared" si="22"/>
        <v>1</v>
      </c>
    </row>
    <row r="1438" spans="1:6" x14ac:dyDescent="0.2">
      <c r="A1438" s="9">
        <v>2352</v>
      </c>
      <c r="B1438" s="9" t="s">
        <v>857</v>
      </c>
      <c r="C1438" s="9">
        <v>1</v>
      </c>
      <c r="D1438" s="9">
        <v>1</v>
      </c>
      <c r="E1438" s="9">
        <v>1</v>
      </c>
      <c r="F1438" s="32">
        <f t="shared" si="22"/>
        <v>1</v>
      </c>
    </row>
    <row r="1439" spans="1:6" x14ac:dyDescent="0.2">
      <c r="A1439" s="9">
        <v>2403</v>
      </c>
      <c r="B1439" s="9" t="s">
        <v>859</v>
      </c>
      <c r="C1439" s="9">
        <v>1</v>
      </c>
      <c r="D1439" s="9">
        <v>1</v>
      </c>
      <c r="E1439" s="9">
        <v>1</v>
      </c>
      <c r="F1439" s="32">
        <f t="shared" si="22"/>
        <v>1</v>
      </c>
    </row>
    <row r="1440" spans="1:6" x14ac:dyDescent="0.2">
      <c r="A1440" s="9">
        <v>2465</v>
      </c>
      <c r="B1440" s="9" t="s">
        <v>862</v>
      </c>
      <c r="C1440" s="9">
        <v>1</v>
      </c>
      <c r="D1440" s="9">
        <v>1</v>
      </c>
      <c r="E1440" s="9">
        <v>1</v>
      </c>
      <c r="F1440" s="32">
        <f t="shared" si="22"/>
        <v>1</v>
      </c>
    </row>
    <row r="1441" spans="1:6" x14ac:dyDescent="0.2">
      <c r="A1441" s="9">
        <v>2485</v>
      </c>
      <c r="B1441" s="9" t="s">
        <v>863</v>
      </c>
      <c r="C1441" s="9">
        <v>1</v>
      </c>
      <c r="D1441" s="9">
        <v>1</v>
      </c>
      <c r="E1441" s="9">
        <v>1</v>
      </c>
      <c r="F1441" s="32">
        <f t="shared" si="22"/>
        <v>1</v>
      </c>
    </row>
    <row r="1442" spans="1:6" x14ac:dyDescent="0.2">
      <c r="A1442" s="9">
        <v>2549</v>
      </c>
      <c r="B1442" s="9" t="s">
        <v>872</v>
      </c>
      <c r="C1442" s="9">
        <v>1</v>
      </c>
      <c r="D1442" s="9">
        <v>1</v>
      </c>
      <c r="E1442" s="9">
        <v>1</v>
      </c>
      <c r="F1442" s="32">
        <f t="shared" si="22"/>
        <v>1</v>
      </c>
    </row>
    <row r="1443" spans="1:6" x14ac:dyDescent="0.2">
      <c r="A1443" s="9">
        <v>2555</v>
      </c>
      <c r="B1443" s="9" t="s">
        <v>875</v>
      </c>
      <c r="C1443" s="9">
        <v>2</v>
      </c>
      <c r="D1443" s="9">
        <v>1</v>
      </c>
      <c r="E1443" s="9">
        <v>1</v>
      </c>
      <c r="F1443" s="32">
        <f t="shared" si="22"/>
        <v>1</v>
      </c>
    </row>
    <row r="1444" spans="1:6" x14ac:dyDescent="0.2">
      <c r="A1444" s="9">
        <v>2708</v>
      </c>
      <c r="B1444" s="9" t="s">
        <v>880</v>
      </c>
      <c r="C1444" s="9">
        <v>1</v>
      </c>
      <c r="D1444" s="9">
        <v>1</v>
      </c>
      <c r="E1444" s="9">
        <v>1</v>
      </c>
      <c r="F1444" s="32">
        <f t="shared" si="22"/>
        <v>1</v>
      </c>
    </row>
    <row r="1445" spans="1:6" x14ac:dyDescent="0.2">
      <c r="A1445" s="9">
        <v>2735</v>
      </c>
      <c r="B1445" s="9" t="s">
        <v>881</v>
      </c>
      <c r="C1445" s="9">
        <v>3</v>
      </c>
      <c r="D1445" s="9">
        <v>1</v>
      </c>
      <c r="E1445" s="9">
        <v>1</v>
      </c>
      <c r="F1445" s="32">
        <f t="shared" si="22"/>
        <v>1</v>
      </c>
    </row>
    <row r="1446" spans="1:6" x14ac:dyDescent="0.2">
      <c r="A1446" s="9">
        <v>2957</v>
      </c>
      <c r="B1446" s="9" t="s">
        <v>883</v>
      </c>
      <c r="C1446" s="9">
        <v>0</v>
      </c>
      <c r="D1446" s="9">
        <v>1</v>
      </c>
      <c r="E1446" s="9">
        <v>1</v>
      </c>
      <c r="F1446" s="32">
        <f t="shared" si="22"/>
        <v>1</v>
      </c>
    </row>
    <row r="1447" spans="1:6" x14ac:dyDescent="0.2">
      <c r="A1447" s="9">
        <v>3128</v>
      </c>
      <c r="B1447" s="9" t="s">
        <v>888</v>
      </c>
      <c r="C1447" s="9">
        <v>3</v>
      </c>
      <c r="D1447" s="9">
        <v>1</v>
      </c>
      <c r="E1447" s="9">
        <v>1</v>
      </c>
      <c r="F1447" s="32">
        <f t="shared" si="22"/>
        <v>1</v>
      </c>
    </row>
    <row r="1448" spans="1:6" x14ac:dyDescent="0.2">
      <c r="A1448" s="9">
        <v>3234</v>
      </c>
      <c r="B1448" s="9" t="s">
        <v>896</v>
      </c>
      <c r="C1448" s="9">
        <v>1</v>
      </c>
      <c r="D1448" s="9">
        <v>1</v>
      </c>
      <c r="E1448" s="9">
        <v>1</v>
      </c>
      <c r="F1448" s="32">
        <f t="shared" si="22"/>
        <v>1</v>
      </c>
    </row>
    <row r="1449" spans="1:6" x14ac:dyDescent="0.2">
      <c r="A1449" s="9">
        <v>3288</v>
      </c>
      <c r="B1449" s="9" t="s">
        <v>899</v>
      </c>
      <c r="C1449" s="9">
        <v>1</v>
      </c>
      <c r="D1449" s="9">
        <v>1</v>
      </c>
      <c r="E1449" s="9">
        <v>1</v>
      </c>
      <c r="F1449" s="32">
        <f t="shared" si="22"/>
        <v>1</v>
      </c>
    </row>
    <row r="1450" spans="1:6" x14ac:dyDescent="0.2">
      <c r="A1450" s="9">
        <v>3356</v>
      </c>
      <c r="B1450" s="9" t="s">
        <v>905</v>
      </c>
      <c r="C1450" s="9">
        <v>1</v>
      </c>
      <c r="D1450" s="9">
        <v>1</v>
      </c>
      <c r="E1450" s="9">
        <v>1</v>
      </c>
      <c r="F1450" s="32">
        <f t="shared" si="22"/>
        <v>1</v>
      </c>
    </row>
    <row r="1451" spans="1:6" x14ac:dyDescent="0.2">
      <c r="A1451" s="9">
        <v>3368</v>
      </c>
      <c r="B1451" s="9" t="s">
        <v>907</v>
      </c>
      <c r="C1451" s="9">
        <v>1</v>
      </c>
      <c r="D1451" s="9">
        <v>1</v>
      </c>
      <c r="E1451" s="9">
        <v>1</v>
      </c>
      <c r="F1451" s="32">
        <f t="shared" si="22"/>
        <v>1</v>
      </c>
    </row>
    <row r="1452" spans="1:6" x14ac:dyDescent="0.2">
      <c r="A1452" s="9">
        <v>3424</v>
      </c>
      <c r="B1452" s="9" t="s">
        <v>909</v>
      </c>
      <c r="C1452" s="9">
        <v>1</v>
      </c>
      <c r="D1452" s="9">
        <v>1</v>
      </c>
      <c r="E1452" s="9">
        <v>1</v>
      </c>
      <c r="F1452" s="32">
        <f t="shared" si="22"/>
        <v>1</v>
      </c>
    </row>
    <row r="1453" spans="1:6" x14ac:dyDescent="0.2">
      <c r="A1453" s="9">
        <v>3436</v>
      </c>
      <c r="B1453" s="9" t="s">
        <v>910</v>
      </c>
      <c r="C1453" s="9">
        <v>1</v>
      </c>
      <c r="D1453" s="9">
        <v>1</v>
      </c>
      <c r="E1453" s="9">
        <v>1</v>
      </c>
      <c r="F1453" s="32">
        <f t="shared" si="22"/>
        <v>1</v>
      </c>
    </row>
    <row r="1454" spans="1:6" x14ac:dyDescent="0.2">
      <c r="A1454" s="9">
        <v>3440</v>
      </c>
      <c r="B1454" s="9" t="s">
        <v>912</v>
      </c>
      <c r="C1454" s="9">
        <v>2</v>
      </c>
      <c r="D1454" s="9">
        <v>1</v>
      </c>
      <c r="E1454" s="9">
        <v>1</v>
      </c>
      <c r="F1454" s="32">
        <f t="shared" si="22"/>
        <v>1</v>
      </c>
    </row>
    <row r="1455" spans="1:6" x14ac:dyDescent="0.2">
      <c r="A1455" s="9">
        <v>3454</v>
      </c>
      <c r="B1455" s="9" t="s">
        <v>913</v>
      </c>
      <c r="C1455" s="9">
        <v>8</v>
      </c>
      <c r="D1455" s="9">
        <v>1</v>
      </c>
      <c r="E1455" s="9">
        <v>1</v>
      </c>
      <c r="F1455" s="32">
        <f t="shared" si="22"/>
        <v>1</v>
      </c>
    </row>
    <row r="1456" spans="1:6" x14ac:dyDescent="0.2">
      <c r="A1456" s="9">
        <v>3468</v>
      </c>
      <c r="B1456" s="9" t="s">
        <v>915</v>
      </c>
      <c r="C1456" s="9">
        <v>2</v>
      </c>
      <c r="D1456" s="9">
        <v>1</v>
      </c>
      <c r="E1456" s="9">
        <v>1</v>
      </c>
      <c r="F1456" s="32">
        <f t="shared" si="22"/>
        <v>1</v>
      </c>
    </row>
    <row r="1457" spans="1:6" x14ac:dyDescent="0.2">
      <c r="A1457" s="9">
        <v>3563</v>
      </c>
      <c r="B1457" s="9" t="s">
        <v>916</v>
      </c>
      <c r="C1457" s="9">
        <v>1</v>
      </c>
      <c r="D1457" s="9">
        <v>1</v>
      </c>
      <c r="E1457" s="9">
        <v>1</v>
      </c>
      <c r="F1457" s="32">
        <f t="shared" si="22"/>
        <v>1</v>
      </c>
    </row>
    <row r="1458" spans="1:6" x14ac:dyDescent="0.2">
      <c r="A1458" s="9">
        <v>3622</v>
      </c>
      <c r="B1458" s="9" t="s">
        <v>920</v>
      </c>
      <c r="C1458" s="9">
        <v>2</v>
      </c>
      <c r="D1458" s="9">
        <v>1</v>
      </c>
      <c r="E1458" s="9">
        <v>1</v>
      </c>
      <c r="F1458" s="32">
        <f t="shared" si="22"/>
        <v>1</v>
      </c>
    </row>
    <row r="1459" spans="1:6" x14ac:dyDescent="0.2">
      <c r="A1459" s="9">
        <v>3652</v>
      </c>
      <c r="B1459" s="9" t="s">
        <v>921</v>
      </c>
      <c r="C1459" s="9">
        <v>1</v>
      </c>
      <c r="D1459" s="9">
        <v>1</v>
      </c>
      <c r="E1459" s="9">
        <v>1</v>
      </c>
      <c r="F1459" s="32">
        <f t="shared" si="22"/>
        <v>1</v>
      </c>
    </row>
    <row r="1460" spans="1:6" x14ac:dyDescent="0.2">
      <c r="A1460" s="9">
        <v>3675</v>
      </c>
      <c r="B1460" s="9" t="s">
        <v>924</v>
      </c>
      <c r="C1460" s="9">
        <v>1</v>
      </c>
      <c r="D1460" s="9">
        <v>1</v>
      </c>
      <c r="E1460" s="9">
        <v>1</v>
      </c>
      <c r="F1460" s="32">
        <f t="shared" si="22"/>
        <v>1</v>
      </c>
    </row>
    <row r="1461" spans="1:6" x14ac:dyDescent="0.2">
      <c r="A1461" s="9">
        <v>3683</v>
      </c>
      <c r="B1461" s="9" t="s">
        <v>928</v>
      </c>
      <c r="C1461" s="9">
        <v>1</v>
      </c>
      <c r="D1461" s="9">
        <v>1</v>
      </c>
      <c r="E1461" s="9">
        <v>1</v>
      </c>
      <c r="F1461" s="32">
        <f t="shared" si="22"/>
        <v>1</v>
      </c>
    </row>
    <row r="1462" spans="1:6" x14ac:dyDescent="0.2">
      <c r="A1462" s="9">
        <v>3686</v>
      </c>
      <c r="B1462" s="9" t="s">
        <v>929</v>
      </c>
      <c r="C1462" s="9">
        <v>1</v>
      </c>
      <c r="D1462" s="9">
        <v>1</v>
      </c>
      <c r="E1462" s="9">
        <v>1</v>
      </c>
      <c r="F1462" s="32">
        <f t="shared" si="22"/>
        <v>1</v>
      </c>
    </row>
    <row r="1463" spans="1:6" x14ac:dyDescent="0.2">
      <c r="A1463" s="9">
        <v>3714</v>
      </c>
      <c r="B1463" s="9" t="s">
        <v>931</v>
      </c>
      <c r="C1463" s="9">
        <v>2</v>
      </c>
      <c r="D1463" s="9">
        <v>1</v>
      </c>
      <c r="E1463" s="9">
        <v>1</v>
      </c>
      <c r="F1463" s="32">
        <f t="shared" si="22"/>
        <v>1</v>
      </c>
    </row>
    <row r="1464" spans="1:6" x14ac:dyDescent="0.2">
      <c r="A1464" s="9">
        <v>3717</v>
      </c>
      <c r="B1464" s="9" t="s">
        <v>933</v>
      </c>
      <c r="C1464" s="9">
        <v>1</v>
      </c>
      <c r="D1464" s="9">
        <v>1</v>
      </c>
      <c r="E1464" s="9">
        <v>1</v>
      </c>
      <c r="F1464" s="32">
        <f t="shared" si="22"/>
        <v>1</v>
      </c>
    </row>
    <row r="1465" spans="1:6" x14ac:dyDescent="0.2">
      <c r="A1465" s="9">
        <v>3747</v>
      </c>
      <c r="B1465" s="9" t="s">
        <v>934</v>
      </c>
      <c r="C1465" s="9">
        <v>3</v>
      </c>
      <c r="D1465" s="9">
        <v>1</v>
      </c>
      <c r="E1465" s="9">
        <v>1</v>
      </c>
      <c r="F1465" s="32">
        <f t="shared" si="22"/>
        <v>1</v>
      </c>
    </row>
    <row r="1466" spans="1:6" x14ac:dyDescent="0.2">
      <c r="A1466" s="9">
        <v>3748</v>
      </c>
      <c r="B1466" s="9" t="s">
        <v>935</v>
      </c>
      <c r="C1466" s="9">
        <v>1</v>
      </c>
      <c r="D1466" s="9">
        <v>1</v>
      </c>
      <c r="E1466" s="9">
        <v>1</v>
      </c>
      <c r="F1466" s="32">
        <f t="shared" si="22"/>
        <v>1</v>
      </c>
    </row>
    <row r="1467" spans="1:6" x14ac:dyDescent="0.2">
      <c r="A1467" s="9">
        <v>3773</v>
      </c>
      <c r="B1467" s="9" t="s">
        <v>938</v>
      </c>
      <c r="C1467" s="9">
        <v>1</v>
      </c>
      <c r="D1467" s="9">
        <v>1</v>
      </c>
      <c r="E1467" s="9">
        <v>1</v>
      </c>
      <c r="F1467" s="32">
        <f t="shared" si="22"/>
        <v>1</v>
      </c>
    </row>
    <row r="1468" spans="1:6" x14ac:dyDescent="0.2">
      <c r="A1468" s="9">
        <v>3777</v>
      </c>
      <c r="B1468" s="9" t="s">
        <v>939</v>
      </c>
      <c r="C1468" s="9">
        <v>3</v>
      </c>
      <c r="D1468" s="9">
        <v>1</v>
      </c>
      <c r="E1468" s="9">
        <v>1</v>
      </c>
      <c r="F1468" s="32">
        <f t="shared" si="22"/>
        <v>1</v>
      </c>
    </row>
    <row r="1469" spans="1:6" x14ac:dyDescent="0.2">
      <c r="A1469" s="9">
        <v>3781</v>
      </c>
      <c r="B1469" s="9" t="s">
        <v>940</v>
      </c>
      <c r="C1469" s="9">
        <v>1</v>
      </c>
      <c r="D1469" s="9">
        <v>1</v>
      </c>
      <c r="E1469" s="9">
        <v>1</v>
      </c>
      <c r="F1469" s="32">
        <f t="shared" si="22"/>
        <v>1</v>
      </c>
    </row>
    <row r="1470" spans="1:6" x14ac:dyDescent="0.2">
      <c r="A1470" s="9">
        <v>3782</v>
      </c>
      <c r="B1470" s="9" t="s">
        <v>941</v>
      </c>
      <c r="C1470" s="9">
        <v>1</v>
      </c>
      <c r="D1470" s="9">
        <v>1</v>
      </c>
      <c r="E1470" s="9">
        <v>1</v>
      </c>
      <c r="F1470" s="32">
        <f t="shared" si="22"/>
        <v>1</v>
      </c>
    </row>
    <row r="1471" spans="1:6" x14ac:dyDescent="0.2">
      <c r="A1471" s="9">
        <v>3800</v>
      </c>
      <c r="B1471" s="9" t="s">
        <v>943</v>
      </c>
      <c r="C1471" s="9">
        <v>1</v>
      </c>
      <c r="D1471" s="9">
        <v>1</v>
      </c>
      <c r="E1471" s="9">
        <v>1</v>
      </c>
      <c r="F1471" s="32">
        <f t="shared" si="22"/>
        <v>1</v>
      </c>
    </row>
    <row r="1472" spans="1:6" x14ac:dyDescent="0.2">
      <c r="A1472" s="9">
        <v>3811</v>
      </c>
      <c r="B1472" s="9" t="s">
        <v>945</v>
      </c>
      <c r="C1472" s="9">
        <v>2</v>
      </c>
      <c r="D1472" s="9">
        <v>1</v>
      </c>
      <c r="E1472" s="9">
        <v>1</v>
      </c>
      <c r="F1472" s="32">
        <f t="shared" si="22"/>
        <v>1</v>
      </c>
    </row>
    <row r="1473" spans="1:6" x14ac:dyDescent="0.2">
      <c r="A1473" s="9">
        <v>3827</v>
      </c>
      <c r="B1473" s="9" t="s">
        <v>946</v>
      </c>
      <c r="C1473" s="9">
        <v>2</v>
      </c>
      <c r="D1473" s="9">
        <v>1</v>
      </c>
      <c r="E1473" s="9">
        <v>1</v>
      </c>
      <c r="F1473" s="32">
        <f t="shared" si="22"/>
        <v>1</v>
      </c>
    </row>
    <row r="1474" spans="1:6" x14ac:dyDescent="0.2">
      <c r="A1474" s="9">
        <v>3857</v>
      </c>
      <c r="B1474" s="9" t="s">
        <v>952</v>
      </c>
      <c r="C1474" s="9">
        <v>13</v>
      </c>
      <c r="D1474" s="9">
        <v>1</v>
      </c>
      <c r="E1474" s="9">
        <v>1</v>
      </c>
      <c r="F1474" s="32">
        <f t="shared" ref="F1474:F1537" si="23">E1474/D1474</f>
        <v>1</v>
      </c>
    </row>
    <row r="1475" spans="1:6" x14ac:dyDescent="0.2">
      <c r="A1475" s="9">
        <v>3863</v>
      </c>
      <c r="B1475" s="9" t="s">
        <v>954</v>
      </c>
      <c r="C1475" s="9">
        <v>1</v>
      </c>
      <c r="D1475" s="9">
        <v>1</v>
      </c>
      <c r="E1475" s="9">
        <v>1</v>
      </c>
      <c r="F1475" s="32">
        <f t="shared" si="23"/>
        <v>1</v>
      </c>
    </row>
    <row r="1476" spans="1:6" x14ac:dyDescent="0.2">
      <c r="A1476" s="9">
        <v>3872</v>
      </c>
      <c r="B1476" s="9" t="s">
        <v>955</v>
      </c>
      <c r="C1476" s="9">
        <v>1</v>
      </c>
      <c r="D1476" s="9">
        <v>1</v>
      </c>
      <c r="E1476" s="9">
        <v>1</v>
      </c>
      <c r="F1476" s="32">
        <f t="shared" si="23"/>
        <v>1</v>
      </c>
    </row>
    <row r="1477" spans="1:6" x14ac:dyDescent="0.2">
      <c r="A1477" s="9">
        <v>3879</v>
      </c>
      <c r="B1477" s="9" t="s">
        <v>956</v>
      </c>
      <c r="C1477" s="9">
        <v>1</v>
      </c>
      <c r="D1477" s="9">
        <v>1</v>
      </c>
      <c r="E1477" s="9">
        <v>1</v>
      </c>
      <c r="F1477" s="32">
        <f t="shared" si="23"/>
        <v>1</v>
      </c>
    </row>
    <row r="1478" spans="1:6" x14ac:dyDescent="0.2">
      <c r="A1478" s="9">
        <v>3881</v>
      </c>
      <c r="B1478" s="9" t="s">
        <v>958</v>
      </c>
      <c r="C1478" s="9">
        <v>1</v>
      </c>
      <c r="D1478" s="9">
        <v>1</v>
      </c>
      <c r="E1478" s="9">
        <v>1</v>
      </c>
      <c r="F1478" s="32">
        <f t="shared" si="23"/>
        <v>1</v>
      </c>
    </row>
    <row r="1479" spans="1:6" x14ac:dyDescent="0.2">
      <c r="A1479" s="9">
        <v>3896</v>
      </c>
      <c r="B1479" s="9" t="s">
        <v>963</v>
      </c>
      <c r="C1479" s="9">
        <v>2</v>
      </c>
      <c r="D1479" s="9">
        <v>1</v>
      </c>
      <c r="E1479" s="9">
        <v>1</v>
      </c>
      <c r="F1479" s="32">
        <f t="shared" si="23"/>
        <v>1</v>
      </c>
    </row>
    <row r="1480" spans="1:6" x14ac:dyDescent="0.2">
      <c r="A1480" s="9">
        <v>3916</v>
      </c>
      <c r="B1480" s="9" t="s">
        <v>968</v>
      </c>
      <c r="C1480" s="9">
        <v>1</v>
      </c>
      <c r="D1480" s="9">
        <v>1</v>
      </c>
      <c r="E1480" s="9">
        <v>1</v>
      </c>
      <c r="F1480" s="32">
        <f t="shared" si="23"/>
        <v>1</v>
      </c>
    </row>
    <row r="1481" spans="1:6" x14ac:dyDescent="0.2">
      <c r="A1481" s="9">
        <v>3922</v>
      </c>
      <c r="B1481" s="9" t="s">
        <v>973</v>
      </c>
      <c r="C1481" s="9">
        <v>1</v>
      </c>
      <c r="D1481" s="9">
        <v>1</v>
      </c>
      <c r="E1481" s="9">
        <v>1</v>
      </c>
      <c r="F1481" s="32">
        <f t="shared" si="23"/>
        <v>1</v>
      </c>
    </row>
    <row r="1482" spans="1:6" x14ac:dyDescent="0.2">
      <c r="A1482" s="9">
        <v>3925</v>
      </c>
      <c r="B1482" s="9" t="s">
        <v>976</v>
      </c>
      <c r="C1482" s="9">
        <v>1</v>
      </c>
      <c r="D1482" s="9">
        <v>1</v>
      </c>
      <c r="E1482" s="9">
        <v>1</v>
      </c>
      <c r="F1482" s="32">
        <f t="shared" si="23"/>
        <v>1</v>
      </c>
    </row>
    <row r="1483" spans="1:6" x14ac:dyDescent="0.2">
      <c r="A1483" s="9">
        <v>3926</v>
      </c>
      <c r="B1483" s="9" t="s">
        <v>977</v>
      </c>
      <c r="C1483" s="9">
        <v>1</v>
      </c>
      <c r="D1483" s="9">
        <v>1</v>
      </c>
      <c r="E1483" s="9">
        <v>1</v>
      </c>
      <c r="F1483" s="32">
        <f t="shared" si="23"/>
        <v>1</v>
      </c>
    </row>
    <row r="1484" spans="1:6" x14ac:dyDescent="0.2">
      <c r="A1484" s="9">
        <v>3944</v>
      </c>
      <c r="B1484" s="9" t="s">
        <v>987</v>
      </c>
      <c r="C1484" s="9">
        <v>1</v>
      </c>
      <c r="D1484" s="9">
        <v>1</v>
      </c>
      <c r="E1484" s="9">
        <v>1</v>
      </c>
      <c r="F1484" s="32">
        <f t="shared" si="23"/>
        <v>1</v>
      </c>
    </row>
    <row r="1485" spans="1:6" x14ac:dyDescent="0.2">
      <c r="A1485" s="9">
        <v>3972</v>
      </c>
      <c r="B1485" s="9" t="s">
        <v>997</v>
      </c>
      <c r="C1485" s="9">
        <v>1</v>
      </c>
      <c r="D1485" s="9">
        <v>1</v>
      </c>
      <c r="E1485" s="9">
        <v>1</v>
      </c>
      <c r="F1485" s="32">
        <f t="shared" si="23"/>
        <v>1</v>
      </c>
    </row>
    <row r="1486" spans="1:6" x14ac:dyDescent="0.2">
      <c r="A1486" s="9">
        <v>3978</v>
      </c>
      <c r="B1486" s="9" t="s">
        <v>1000</v>
      </c>
      <c r="C1486" s="9">
        <v>1</v>
      </c>
      <c r="D1486" s="9">
        <v>1</v>
      </c>
      <c r="E1486" s="9">
        <v>1</v>
      </c>
      <c r="F1486" s="32">
        <f t="shared" si="23"/>
        <v>1</v>
      </c>
    </row>
    <row r="1487" spans="1:6" x14ac:dyDescent="0.2">
      <c r="A1487" s="9">
        <v>4016</v>
      </c>
      <c r="B1487" s="9" t="s">
        <v>272</v>
      </c>
      <c r="C1487" s="9">
        <v>1</v>
      </c>
      <c r="D1487" s="9">
        <v>1</v>
      </c>
      <c r="E1487" s="9">
        <v>1</v>
      </c>
      <c r="F1487" s="32">
        <f t="shared" si="23"/>
        <v>1</v>
      </c>
    </row>
    <row r="1488" spans="1:6" x14ac:dyDescent="0.2">
      <c r="A1488" s="9">
        <v>4019</v>
      </c>
      <c r="B1488" s="9" t="s">
        <v>1010</v>
      </c>
      <c r="C1488" s="9">
        <v>1</v>
      </c>
      <c r="D1488" s="9">
        <v>1</v>
      </c>
      <c r="E1488" s="9">
        <v>1</v>
      </c>
      <c r="F1488" s="32">
        <f t="shared" si="23"/>
        <v>1</v>
      </c>
    </row>
    <row r="1489" spans="1:6" x14ac:dyDescent="0.2">
      <c r="A1489" s="9">
        <v>4020</v>
      </c>
      <c r="B1489" s="9" t="s">
        <v>1011</v>
      </c>
      <c r="C1489" s="9">
        <v>1</v>
      </c>
      <c r="D1489" s="9">
        <v>1</v>
      </c>
      <c r="E1489" s="9">
        <v>1</v>
      </c>
      <c r="F1489" s="32">
        <f t="shared" si="23"/>
        <v>1</v>
      </c>
    </row>
    <row r="1490" spans="1:6" x14ac:dyDescent="0.2">
      <c r="A1490" s="9">
        <v>4032</v>
      </c>
      <c r="B1490" s="9" t="s">
        <v>1012</v>
      </c>
      <c r="C1490" s="9">
        <v>3</v>
      </c>
      <c r="D1490" s="9">
        <v>1</v>
      </c>
      <c r="E1490" s="9">
        <v>1</v>
      </c>
      <c r="F1490" s="32">
        <f t="shared" si="23"/>
        <v>1</v>
      </c>
    </row>
    <row r="1491" spans="1:6" x14ac:dyDescent="0.2">
      <c r="A1491" s="9">
        <v>4035</v>
      </c>
      <c r="B1491" s="9" t="s">
        <v>1013</v>
      </c>
      <c r="C1491" s="9">
        <v>4</v>
      </c>
      <c r="D1491" s="9">
        <v>1</v>
      </c>
      <c r="E1491" s="9">
        <v>1</v>
      </c>
      <c r="F1491" s="32">
        <f t="shared" si="23"/>
        <v>1</v>
      </c>
    </row>
    <row r="1492" spans="1:6" x14ac:dyDescent="0.2">
      <c r="A1492" s="9">
        <v>4079</v>
      </c>
      <c r="B1492" s="9" t="s">
        <v>1014</v>
      </c>
      <c r="C1492" s="9">
        <v>1</v>
      </c>
      <c r="D1492" s="9">
        <v>1</v>
      </c>
      <c r="E1492" s="9">
        <v>1</v>
      </c>
      <c r="F1492" s="32">
        <f t="shared" si="23"/>
        <v>1</v>
      </c>
    </row>
    <row r="1493" spans="1:6" x14ac:dyDescent="0.2">
      <c r="A1493" s="9">
        <v>4100</v>
      </c>
      <c r="B1493" s="9" t="s">
        <v>1018</v>
      </c>
      <c r="C1493" s="9">
        <v>2</v>
      </c>
      <c r="D1493" s="9">
        <v>1</v>
      </c>
      <c r="E1493" s="9">
        <v>1</v>
      </c>
      <c r="F1493" s="32">
        <f t="shared" si="23"/>
        <v>1</v>
      </c>
    </row>
    <row r="1494" spans="1:6" x14ac:dyDescent="0.2">
      <c r="A1494" s="9">
        <v>4106</v>
      </c>
      <c r="B1494" s="9" t="s">
        <v>1019</v>
      </c>
      <c r="C1494" s="9">
        <v>3</v>
      </c>
      <c r="D1494" s="9">
        <v>1</v>
      </c>
      <c r="E1494" s="9">
        <v>1</v>
      </c>
      <c r="F1494" s="32">
        <f t="shared" si="23"/>
        <v>1</v>
      </c>
    </row>
    <row r="1495" spans="1:6" x14ac:dyDescent="0.2">
      <c r="A1495" s="9">
        <v>4133</v>
      </c>
      <c r="B1495" s="9" t="s">
        <v>1028</v>
      </c>
      <c r="C1495" s="9">
        <v>1</v>
      </c>
      <c r="D1495" s="9">
        <v>1</v>
      </c>
      <c r="E1495" s="9">
        <v>1</v>
      </c>
      <c r="F1495" s="32">
        <f t="shared" si="23"/>
        <v>1</v>
      </c>
    </row>
    <row r="1496" spans="1:6" x14ac:dyDescent="0.2">
      <c r="A1496" s="9">
        <v>4139</v>
      </c>
      <c r="B1496" s="9" t="s">
        <v>1031</v>
      </c>
      <c r="C1496" s="9">
        <v>1</v>
      </c>
      <c r="D1496" s="9">
        <v>1</v>
      </c>
      <c r="E1496" s="9">
        <v>1</v>
      </c>
      <c r="F1496" s="32">
        <f t="shared" si="23"/>
        <v>1</v>
      </c>
    </row>
    <row r="1497" spans="1:6" x14ac:dyDescent="0.2">
      <c r="A1497" s="9">
        <v>4147</v>
      </c>
      <c r="B1497" s="9" t="s">
        <v>1036</v>
      </c>
      <c r="C1497" s="9">
        <v>2</v>
      </c>
      <c r="D1497" s="9">
        <v>1</v>
      </c>
      <c r="E1497" s="9">
        <v>1</v>
      </c>
      <c r="F1497" s="32">
        <f t="shared" si="23"/>
        <v>1</v>
      </c>
    </row>
    <row r="1498" spans="1:6" x14ac:dyDescent="0.2">
      <c r="A1498" s="9">
        <v>4182</v>
      </c>
      <c r="B1498" s="9" t="s">
        <v>1040</v>
      </c>
      <c r="C1498" s="9">
        <v>1</v>
      </c>
      <c r="D1498" s="9">
        <v>1</v>
      </c>
      <c r="E1498" s="9">
        <v>1</v>
      </c>
      <c r="F1498" s="32">
        <f t="shared" si="23"/>
        <v>1</v>
      </c>
    </row>
    <row r="1499" spans="1:6" x14ac:dyDescent="0.2">
      <c r="A1499" s="9">
        <v>4187</v>
      </c>
      <c r="B1499" s="9" t="s">
        <v>1042</v>
      </c>
      <c r="C1499" s="9">
        <v>1</v>
      </c>
      <c r="D1499" s="9">
        <v>1</v>
      </c>
      <c r="E1499" s="9">
        <v>1</v>
      </c>
      <c r="F1499" s="32">
        <f t="shared" si="23"/>
        <v>1</v>
      </c>
    </row>
    <row r="1500" spans="1:6" x14ac:dyDescent="0.2">
      <c r="A1500" s="9">
        <v>4188</v>
      </c>
      <c r="B1500" s="9" t="s">
        <v>1043</v>
      </c>
      <c r="C1500" s="9">
        <v>1</v>
      </c>
      <c r="D1500" s="9">
        <v>1</v>
      </c>
      <c r="E1500" s="9">
        <v>1</v>
      </c>
      <c r="F1500" s="32">
        <f t="shared" si="23"/>
        <v>1</v>
      </c>
    </row>
    <row r="1501" spans="1:6" x14ac:dyDescent="0.2">
      <c r="A1501" s="9">
        <v>4190</v>
      </c>
      <c r="B1501" s="9" t="s">
        <v>1044</v>
      </c>
      <c r="C1501" s="9">
        <v>2</v>
      </c>
      <c r="D1501" s="9">
        <v>1</v>
      </c>
      <c r="E1501" s="9">
        <v>1</v>
      </c>
      <c r="F1501" s="32">
        <f t="shared" si="23"/>
        <v>1</v>
      </c>
    </row>
    <row r="1502" spans="1:6" x14ac:dyDescent="0.2">
      <c r="A1502" s="9">
        <v>4191</v>
      </c>
      <c r="B1502" s="9" t="s">
        <v>1045</v>
      </c>
      <c r="C1502" s="9">
        <v>3</v>
      </c>
      <c r="D1502" s="9">
        <v>1</v>
      </c>
      <c r="E1502" s="9">
        <v>1</v>
      </c>
      <c r="F1502" s="32">
        <f t="shared" si="23"/>
        <v>1</v>
      </c>
    </row>
    <row r="1503" spans="1:6" x14ac:dyDescent="0.2">
      <c r="A1503" s="9">
        <v>4202</v>
      </c>
      <c r="B1503" s="9" t="s">
        <v>1046</v>
      </c>
      <c r="C1503" s="9">
        <v>1</v>
      </c>
      <c r="D1503" s="9">
        <v>1</v>
      </c>
      <c r="E1503" s="9">
        <v>1</v>
      </c>
      <c r="F1503" s="32">
        <f t="shared" si="23"/>
        <v>1</v>
      </c>
    </row>
    <row r="1504" spans="1:6" x14ac:dyDescent="0.2">
      <c r="A1504" s="9">
        <v>4216</v>
      </c>
      <c r="B1504" s="9" t="s">
        <v>1048</v>
      </c>
      <c r="C1504" s="9">
        <v>1</v>
      </c>
      <c r="D1504" s="9">
        <v>1</v>
      </c>
      <c r="E1504" s="9">
        <v>1</v>
      </c>
      <c r="F1504" s="32">
        <f t="shared" si="23"/>
        <v>1</v>
      </c>
    </row>
    <row r="1505" spans="1:6" x14ac:dyDescent="0.2">
      <c r="A1505" s="9">
        <v>4345</v>
      </c>
      <c r="B1505" s="9" t="s">
        <v>1056</v>
      </c>
      <c r="C1505" s="9">
        <v>1</v>
      </c>
      <c r="D1505" s="9">
        <v>1</v>
      </c>
      <c r="E1505" s="9">
        <v>1</v>
      </c>
      <c r="F1505" s="32">
        <f t="shared" si="23"/>
        <v>1</v>
      </c>
    </row>
    <row r="1506" spans="1:6" x14ac:dyDescent="0.2">
      <c r="A1506" s="9">
        <v>4379</v>
      </c>
      <c r="B1506" s="9" t="s">
        <v>1058</v>
      </c>
      <c r="C1506" s="9">
        <v>1</v>
      </c>
      <c r="D1506" s="9">
        <v>1</v>
      </c>
      <c r="E1506" s="9">
        <v>1</v>
      </c>
      <c r="F1506" s="32">
        <f t="shared" si="23"/>
        <v>1</v>
      </c>
    </row>
    <row r="1507" spans="1:6" x14ac:dyDescent="0.2">
      <c r="A1507" s="9">
        <v>4426</v>
      </c>
      <c r="B1507" s="9" t="s">
        <v>1060</v>
      </c>
      <c r="C1507" s="9">
        <v>2</v>
      </c>
      <c r="D1507" s="9">
        <v>1</v>
      </c>
      <c r="E1507" s="9">
        <v>1</v>
      </c>
      <c r="F1507" s="32">
        <f t="shared" si="23"/>
        <v>1</v>
      </c>
    </row>
    <row r="1508" spans="1:6" x14ac:dyDescent="0.2">
      <c r="A1508" s="9">
        <v>5195</v>
      </c>
      <c r="B1508" s="9" t="s">
        <v>1065</v>
      </c>
      <c r="C1508" s="9">
        <v>1</v>
      </c>
      <c r="D1508" s="9">
        <v>1</v>
      </c>
      <c r="E1508" s="9">
        <v>1</v>
      </c>
      <c r="F1508" s="32">
        <f t="shared" si="23"/>
        <v>1</v>
      </c>
    </row>
    <row r="1509" spans="1:6" x14ac:dyDescent="0.2">
      <c r="A1509" s="9">
        <v>5291</v>
      </c>
      <c r="B1509" s="9" t="s">
        <v>1067</v>
      </c>
      <c r="C1509" s="9">
        <v>1</v>
      </c>
      <c r="D1509" s="9">
        <v>1</v>
      </c>
      <c r="E1509" s="9">
        <v>1</v>
      </c>
      <c r="F1509" s="32">
        <f t="shared" si="23"/>
        <v>1</v>
      </c>
    </row>
    <row r="1510" spans="1:6" x14ac:dyDescent="0.2">
      <c r="A1510" s="9">
        <v>5392</v>
      </c>
      <c r="B1510" s="9" t="s">
        <v>1068</v>
      </c>
      <c r="C1510" s="9">
        <v>1</v>
      </c>
      <c r="D1510" s="9">
        <v>1</v>
      </c>
      <c r="E1510" s="9">
        <v>1</v>
      </c>
      <c r="F1510" s="32">
        <f t="shared" si="23"/>
        <v>1</v>
      </c>
    </row>
    <row r="1511" spans="1:6" x14ac:dyDescent="0.2">
      <c r="A1511" s="9">
        <v>5499</v>
      </c>
      <c r="B1511" s="9" t="s">
        <v>1069</v>
      </c>
      <c r="C1511" s="9">
        <v>1</v>
      </c>
      <c r="D1511" s="9">
        <v>1</v>
      </c>
      <c r="E1511" s="9">
        <v>1</v>
      </c>
      <c r="F1511" s="32">
        <f t="shared" si="23"/>
        <v>1</v>
      </c>
    </row>
    <row r="1512" spans="1:6" x14ac:dyDescent="0.2">
      <c r="A1512" s="9">
        <v>5534</v>
      </c>
      <c r="B1512" s="9" t="s">
        <v>1070</v>
      </c>
      <c r="C1512" s="9">
        <v>1</v>
      </c>
      <c r="D1512" s="9">
        <v>1</v>
      </c>
      <c r="E1512" s="9">
        <v>1</v>
      </c>
      <c r="F1512" s="32">
        <f t="shared" si="23"/>
        <v>1</v>
      </c>
    </row>
    <row r="1513" spans="1:6" x14ac:dyDescent="0.2">
      <c r="A1513" s="9">
        <v>5607</v>
      </c>
      <c r="B1513" s="9" t="s">
        <v>1072</v>
      </c>
      <c r="C1513" s="9">
        <v>1</v>
      </c>
      <c r="D1513" s="9">
        <v>1</v>
      </c>
      <c r="E1513" s="9">
        <v>1</v>
      </c>
      <c r="F1513" s="32">
        <f t="shared" si="23"/>
        <v>1</v>
      </c>
    </row>
    <row r="1514" spans="1:6" x14ac:dyDescent="0.2">
      <c r="A1514" s="9">
        <v>5655</v>
      </c>
      <c r="B1514" s="9" t="s">
        <v>1074</v>
      </c>
      <c r="C1514" s="9">
        <v>1</v>
      </c>
      <c r="D1514" s="9">
        <v>1</v>
      </c>
      <c r="E1514" s="9">
        <v>1</v>
      </c>
      <c r="F1514" s="32">
        <f t="shared" si="23"/>
        <v>1</v>
      </c>
    </row>
    <row r="1515" spans="1:6" x14ac:dyDescent="0.2">
      <c r="A1515" s="9">
        <v>5864</v>
      </c>
      <c r="B1515" s="9" t="s">
        <v>1075</v>
      </c>
      <c r="C1515" s="9">
        <v>2</v>
      </c>
      <c r="D1515" s="9">
        <v>1</v>
      </c>
      <c r="E1515" s="9">
        <v>1</v>
      </c>
      <c r="F1515" s="32">
        <f t="shared" si="23"/>
        <v>1</v>
      </c>
    </row>
    <row r="1516" spans="1:6" x14ac:dyDescent="0.2">
      <c r="A1516" s="9">
        <v>5909</v>
      </c>
      <c r="B1516" s="9" t="s">
        <v>1076</v>
      </c>
      <c r="C1516" s="9">
        <v>1</v>
      </c>
      <c r="D1516" s="9">
        <v>1</v>
      </c>
      <c r="E1516" s="9">
        <v>1</v>
      </c>
      <c r="F1516" s="32">
        <f t="shared" si="23"/>
        <v>1</v>
      </c>
    </row>
    <row r="1517" spans="1:6" x14ac:dyDescent="0.2">
      <c r="A1517" s="9">
        <v>5989</v>
      </c>
      <c r="B1517" s="9" t="s">
        <v>1078</v>
      </c>
      <c r="C1517" s="9">
        <v>4</v>
      </c>
      <c r="D1517" s="9">
        <v>1</v>
      </c>
      <c r="E1517" s="9">
        <v>1</v>
      </c>
      <c r="F1517" s="32">
        <f t="shared" si="23"/>
        <v>1</v>
      </c>
    </row>
    <row r="1518" spans="1:6" x14ac:dyDescent="0.2">
      <c r="A1518" s="9">
        <v>6056</v>
      </c>
      <c r="B1518" s="9" t="s">
        <v>1081</v>
      </c>
      <c r="C1518" s="9">
        <v>1</v>
      </c>
      <c r="D1518" s="9">
        <v>1</v>
      </c>
      <c r="E1518" s="9">
        <v>1</v>
      </c>
      <c r="F1518" s="32">
        <f t="shared" si="23"/>
        <v>1</v>
      </c>
    </row>
    <row r="1519" spans="1:6" x14ac:dyDescent="0.2">
      <c r="A1519" s="9">
        <v>6711</v>
      </c>
      <c r="B1519" s="9" t="s">
        <v>1084</v>
      </c>
      <c r="C1519" s="9">
        <v>1</v>
      </c>
      <c r="D1519" s="9">
        <v>1</v>
      </c>
      <c r="E1519" s="9">
        <v>1</v>
      </c>
      <c r="F1519" s="32">
        <f t="shared" si="23"/>
        <v>1</v>
      </c>
    </row>
    <row r="1520" spans="1:6" x14ac:dyDescent="0.2">
      <c r="A1520" s="9">
        <v>6908</v>
      </c>
      <c r="B1520" s="9" t="s">
        <v>1086</v>
      </c>
      <c r="C1520" s="9">
        <v>2</v>
      </c>
      <c r="D1520" s="9">
        <v>1</v>
      </c>
      <c r="E1520" s="9">
        <v>1</v>
      </c>
      <c r="F1520" s="32">
        <f t="shared" si="23"/>
        <v>1</v>
      </c>
    </row>
    <row r="1521" spans="1:6" x14ac:dyDescent="0.2">
      <c r="A1521" s="9">
        <v>6942</v>
      </c>
      <c r="B1521" s="9" t="s">
        <v>1087</v>
      </c>
      <c r="C1521" s="9">
        <v>3</v>
      </c>
      <c r="D1521" s="9">
        <v>1</v>
      </c>
      <c r="E1521" s="9">
        <v>1</v>
      </c>
      <c r="F1521" s="32">
        <f t="shared" si="23"/>
        <v>1</v>
      </c>
    </row>
    <row r="1522" spans="1:6" x14ac:dyDescent="0.2">
      <c r="A1522" s="9">
        <v>7035</v>
      </c>
      <c r="B1522" s="9" t="s">
        <v>1090</v>
      </c>
      <c r="C1522" s="9">
        <v>2</v>
      </c>
      <c r="D1522" s="9">
        <v>1</v>
      </c>
      <c r="E1522" s="9">
        <v>1</v>
      </c>
      <c r="F1522" s="32">
        <f t="shared" si="23"/>
        <v>1</v>
      </c>
    </row>
    <row r="1523" spans="1:6" x14ac:dyDescent="0.2">
      <c r="A1523" s="9">
        <v>7219</v>
      </c>
      <c r="B1523" s="9" t="s">
        <v>1092</v>
      </c>
      <c r="C1523" s="9">
        <v>1</v>
      </c>
      <c r="D1523" s="9">
        <v>1</v>
      </c>
      <c r="E1523" s="9">
        <v>1</v>
      </c>
      <c r="F1523" s="32">
        <f t="shared" si="23"/>
        <v>1</v>
      </c>
    </row>
    <row r="1524" spans="1:6" x14ac:dyDescent="0.2">
      <c r="A1524" s="9">
        <v>7468</v>
      </c>
      <c r="B1524" s="9" t="s">
        <v>1095</v>
      </c>
      <c r="C1524" s="9">
        <v>1</v>
      </c>
      <c r="D1524" s="9">
        <v>1</v>
      </c>
      <c r="E1524" s="9">
        <v>1</v>
      </c>
      <c r="F1524" s="32">
        <f t="shared" si="23"/>
        <v>1</v>
      </c>
    </row>
    <row r="1525" spans="1:6" x14ac:dyDescent="0.2">
      <c r="A1525" s="9">
        <v>7541</v>
      </c>
      <c r="B1525" s="9" t="s">
        <v>1111</v>
      </c>
      <c r="C1525" s="9">
        <v>3</v>
      </c>
      <c r="D1525" s="9">
        <v>1</v>
      </c>
      <c r="E1525" s="9">
        <v>1</v>
      </c>
      <c r="F1525" s="32">
        <f t="shared" si="23"/>
        <v>1</v>
      </c>
    </row>
    <row r="1526" spans="1:6" x14ac:dyDescent="0.2">
      <c r="A1526" s="9">
        <v>7552</v>
      </c>
      <c r="B1526" s="9" t="s">
        <v>1117</v>
      </c>
      <c r="C1526" s="9">
        <v>1</v>
      </c>
      <c r="D1526" s="9">
        <v>1</v>
      </c>
      <c r="E1526" s="9">
        <v>1</v>
      </c>
      <c r="F1526" s="32">
        <f t="shared" si="23"/>
        <v>1</v>
      </c>
    </row>
    <row r="1527" spans="1:6" x14ac:dyDescent="0.2">
      <c r="A1527" s="9">
        <v>7557</v>
      </c>
      <c r="B1527" s="9" t="s">
        <v>1120</v>
      </c>
      <c r="C1527" s="9">
        <v>1</v>
      </c>
      <c r="D1527" s="9">
        <v>1</v>
      </c>
      <c r="E1527" s="9">
        <v>1</v>
      </c>
      <c r="F1527" s="32">
        <f t="shared" si="23"/>
        <v>1</v>
      </c>
    </row>
    <row r="1528" spans="1:6" x14ac:dyDescent="0.2">
      <c r="A1528" s="9">
        <v>7560</v>
      </c>
      <c r="B1528" s="9" t="s">
        <v>1123</v>
      </c>
      <c r="C1528" s="9">
        <v>1</v>
      </c>
      <c r="D1528" s="9">
        <v>1</v>
      </c>
      <c r="E1528" s="9">
        <v>1</v>
      </c>
      <c r="F1528" s="32">
        <f t="shared" si="23"/>
        <v>1</v>
      </c>
    </row>
    <row r="1529" spans="1:6" x14ac:dyDescent="0.2">
      <c r="A1529" s="9">
        <v>7572</v>
      </c>
      <c r="B1529" s="9" t="s">
        <v>1128</v>
      </c>
      <c r="C1529" s="9">
        <v>1</v>
      </c>
      <c r="D1529" s="9">
        <v>1</v>
      </c>
      <c r="E1529" s="9">
        <v>1</v>
      </c>
      <c r="F1529" s="32">
        <f t="shared" si="23"/>
        <v>1</v>
      </c>
    </row>
    <row r="1530" spans="1:6" x14ac:dyDescent="0.2">
      <c r="A1530" s="9">
        <v>7582</v>
      </c>
      <c r="B1530" s="9" t="s">
        <v>1133</v>
      </c>
      <c r="C1530" s="9">
        <v>1</v>
      </c>
      <c r="D1530" s="9">
        <v>1</v>
      </c>
      <c r="E1530" s="9">
        <v>1</v>
      </c>
      <c r="F1530" s="32">
        <f t="shared" si="23"/>
        <v>1</v>
      </c>
    </row>
    <row r="1531" spans="1:6" x14ac:dyDescent="0.2">
      <c r="A1531" s="9">
        <v>7599</v>
      </c>
      <c r="B1531" s="9" t="s">
        <v>1142</v>
      </c>
      <c r="C1531" s="9">
        <v>1</v>
      </c>
      <c r="D1531" s="9">
        <v>1</v>
      </c>
      <c r="E1531" s="9">
        <v>1</v>
      </c>
      <c r="F1531" s="32">
        <f t="shared" si="23"/>
        <v>1</v>
      </c>
    </row>
    <row r="1532" spans="1:6" x14ac:dyDescent="0.2">
      <c r="A1532" s="9">
        <v>7618</v>
      </c>
      <c r="B1532" s="9" t="s">
        <v>1146</v>
      </c>
      <c r="C1532" s="9">
        <v>1</v>
      </c>
      <c r="D1532" s="9">
        <v>1</v>
      </c>
      <c r="E1532" s="9">
        <v>1</v>
      </c>
      <c r="F1532" s="32">
        <f t="shared" si="23"/>
        <v>1</v>
      </c>
    </row>
    <row r="1533" spans="1:6" x14ac:dyDescent="0.2">
      <c r="A1533" s="9">
        <v>7668</v>
      </c>
      <c r="B1533" s="9" t="s">
        <v>1161</v>
      </c>
      <c r="C1533" s="9">
        <v>1</v>
      </c>
      <c r="D1533" s="9">
        <v>1</v>
      </c>
      <c r="E1533" s="9">
        <v>1</v>
      </c>
      <c r="F1533" s="32">
        <f t="shared" si="23"/>
        <v>1</v>
      </c>
    </row>
    <row r="1534" spans="1:6" x14ac:dyDescent="0.2">
      <c r="A1534" s="9">
        <v>7698</v>
      </c>
      <c r="B1534" s="9" t="s">
        <v>1173</v>
      </c>
      <c r="C1534" s="9">
        <v>1</v>
      </c>
      <c r="D1534" s="9">
        <v>1</v>
      </c>
      <c r="E1534" s="9">
        <v>1</v>
      </c>
      <c r="F1534" s="32">
        <f t="shared" si="23"/>
        <v>1</v>
      </c>
    </row>
    <row r="1535" spans="1:6" x14ac:dyDescent="0.2">
      <c r="A1535" s="9">
        <v>7710</v>
      </c>
      <c r="B1535" s="9" t="s">
        <v>1176</v>
      </c>
      <c r="C1535" s="9">
        <v>1</v>
      </c>
      <c r="D1535" s="9">
        <v>1</v>
      </c>
      <c r="E1535" s="9">
        <v>1</v>
      </c>
      <c r="F1535" s="32">
        <f t="shared" si="23"/>
        <v>1</v>
      </c>
    </row>
    <row r="1536" spans="1:6" x14ac:dyDescent="0.2">
      <c r="A1536" s="9">
        <v>7749</v>
      </c>
      <c r="B1536" s="9" t="s">
        <v>1184</v>
      </c>
      <c r="C1536" s="9">
        <v>2</v>
      </c>
      <c r="D1536" s="9">
        <v>1</v>
      </c>
      <c r="E1536" s="9">
        <v>1</v>
      </c>
      <c r="F1536" s="32">
        <f t="shared" si="23"/>
        <v>1</v>
      </c>
    </row>
    <row r="1537" spans="1:6" x14ac:dyDescent="0.2">
      <c r="A1537" s="9">
        <v>7770</v>
      </c>
      <c r="B1537" s="9" t="s">
        <v>1189</v>
      </c>
      <c r="C1537" s="9">
        <v>1</v>
      </c>
      <c r="D1537" s="9">
        <v>1</v>
      </c>
      <c r="E1537" s="9">
        <v>1</v>
      </c>
      <c r="F1537" s="32">
        <f t="shared" si="23"/>
        <v>1</v>
      </c>
    </row>
    <row r="1538" spans="1:6" x14ac:dyDescent="0.2">
      <c r="A1538" s="9">
        <v>7781</v>
      </c>
      <c r="B1538" s="9" t="s">
        <v>1192</v>
      </c>
      <c r="C1538" s="9">
        <v>2</v>
      </c>
      <c r="D1538" s="9">
        <v>1</v>
      </c>
      <c r="E1538" s="9">
        <v>1</v>
      </c>
      <c r="F1538" s="32">
        <f t="shared" ref="F1538:F1601" si="24">E1538/D1538</f>
        <v>1</v>
      </c>
    </row>
    <row r="1539" spans="1:6" x14ac:dyDescent="0.2">
      <c r="A1539" s="9">
        <v>7811</v>
      </c>
      <c r="B1539" s="9" t="s">
        <v>1200</v>
      </c>
      <c r="C1539" s="9">
        <v>1</v>
      </c>
      <c r="D1539" s="9">
        <v>1</v>
      </c>
      <c r="E1539" s="9">
        <v>1</v>
      </c>
      <c r="F1539" s="32">
        <f t="shared" si="24"/>
        <v>1</v>
      </c>
    </row>
    <row r="1540" spans="1:6" x14ac:dyDescent="0.2">
      <c r="A1540" s="9">
        <v>7823</v>
      </c>
      <c r="B1540" s="9" t="s">
        <v>1201</v>
      </c>
      <c r="C1540" s="9">
        <v>1</v>
      </c>
      <c r="D1540" s="9">
        <v>1</v>
      </c>
      <c r="E1540" s="9">
        <v>1</v>
      </c>
      <c r="F1540" s="32">
        <f t="shared" si="24"/>
        <v>1</v>
      </c>
    </row>
    <row r="1541" spans="1:6" x14ac:dyDescent="0.2">
      <c r="A1541" s="9">
        <v>7839</v>
      </c>
      <c r="B1541" s="9" t="s">
        <v>1205</v>
      </c>
      <c r="C1541" s="9">
        <v>1</v>
      </c>
      <c r="D1541" s="9">
        <v>1</v>
      </c>
      <c r="E1541" s="9">
        <v>1</v>
      </c>
      <c r="F1541" s="32">
        <f t="shared" si="24"/>
        <v>1</v>
      </c>
    </row>
    <row r="1542" spans="1:6" x14ac:dyDescent="0.2">
      <c r="A1542" s="9">
        <v>9073</v>
      </c>
      <c r="B1542" s="9" t="s">
        <v>1210</v>
      </c>
      <c r="C1542" s="9">
        <v>2</v>
      </c>
      <c r="D1542" s="9">
        <v>1</v>
      </c>
      <c r="E1542" s="9">
        <v>1</v>
      </c>
      <c r="F1542" s="32">
        <f t="shared" si="24"/>
        <v>1</v>
      </c>
    </row>
    <row r="1543" spans="1:6" x14ac:dyDescent="0.2">
      <c r="A1543" s="9">
        <v>9076</v>
      </c>
      <c r="B1543" s="9" t="s">
        <v>1211</v>
      </c>
      <c r="C1543" s="9">
        <v>3</v>
      </c>
      <c r="D1543" s="9">
        <v>1</v>
      </c>
      <c r="E1543" s="9">
        <v>1</v>
      </c>
      <c r="F1543" s="32">
        <f t="shared" si="24"/>
        <v>1</v>
      </c>
    </row>
    <row r="1544" spans="1:6" x14ac:dyDescent="0.2">
      <c r="A1544" s="9">
        <v>9102</v>
      </c>
      <c r="B1544" s="9" t="s">
        <v>1213</v>
      </c>
      <c r="C1544" s="9">
        <v>1</v>
      </c>
      <c r="D1544" s="9">
        <v>1</v>
      </c>
      <c r="E1544" s="9">
        <v>1</v>
      </c>
      <c r="F1544" s="32">
        <f t="shared" si="24"/>
        <v>1</v>
      </c>
    </row>
    <row r="1545" spans="1:6" x14ac:dyDescent="0.2">
      <c r="A1545" s="9">
        <v>9379</v>
      </c>
      <c r="B1545" s="9" t="s">
        <v>1216</v>
      </c>
      <c r="C1545" s="9">
        <v>7</v>
      </c>
      <c r="D1545" s="9">
        <v>1</v>
      </c>
      <c r="E1545" s="9">
        <v>1</v>
      </c>
      <c r="F1545" s="32">
        <f t="shared" si="24"/>
        <v>1</v>
      </c>
    </row>
    <row r="1546" spans="1:6" x14ac:dyDescent="0.2">
      <c r="A1546" s="9">
        <v>9407</v>
      </c>
      <c r="B1546" s="9" t="s">
        <v>1217</v>
      </c>
      <c r="C1546" s="9">
        <v>1</v>
      </c>
      <c r="D1546" s="9">
        <v>1</v>
      </c>
      <c r="E1546" s="9">
        <v>1</v>
      </c>
      <c r="F1546" s="32">
        <f t="shared" si="24"/>
        <v>1</v>
      </c>
    </row>
    <row r="1547" spans="1:6" x14ac:dyDescent="0.2">
      <c r="A1547" s="9">
        <v>9422</v>
      </c>
      <c r="B1547" s="9" t="s">
        <v>1218</v>
      </c>
      <c r="C1547" s="9">
        <v>1</v>
      </c>
      <c r="D1547" s="9">
        <v>1</v>
      </c>
      <c r="E1547" s="9">
        <v>1</v>
      </c>
      <c r="F1547" s="32">
        <f t="shared" si="24"/>
        <v>1</v>
      </c>
    </row>
    <row r="1548" spans="1:6" x14ac:dyDescent="0.2">
      <c r="A1548" s="9">
        <v>9521</v>
      </c>
      <c r="B1548" s="9" t="s">
        <v>1219</v>
      </c>
      <c r="C1548" s="9">
        <v>1</v>
      </c>
      <c r="D1548" s="9">
        <v>1</v>
      </c>
      <c r="E1548" s="9">
        <v>1</v>
      </c>
      <c r="F1548" s="32">
        <f t="shared" si="24"/>
        <v>1</v>
      </c>
    </row>
    <row r="1549" spans="1:6" x14ac:dyDescent="0.2">
      <c r="A1549" s="9">
        <v>9565</v>
      </c>
      <c r="B1549" s="9" t="s">
        <v>1221</v>
      </c>
      <c r="C1549" s="9">
        <v>3</v>
      </c>
      <c r="D1549" s="9">
        <v>1</v>
      </c>
      <c r="E1549" s="9">
        <v>1</v>
      </c>
      <c r="F1549" s="32">
        <f t="shared" si="24"/>
        <v>1</v>
      </c>
    </row>
    <row r="1550" spans="1:6" x14ac:dyDescent="0.2">
      <c r="A1550" s="9">
        <v>9621</v>
      </c>
      <c r="B1550" s="9" t="s">
        <v>1222</v>
      </c>
      <c r="C1550" s="9">
        <v>1</v>
      </c>
      <c r="D1550" s="9">
        <v>1</v>
      </c>
      <c r="E1550" s="9">
        <v>1</v>
      </c>
      <c r="F1550" s="32">
        <f t="shared" si="24"/>
        <v>1</v>
      </c>
    </row>
    <row r="1551" spans="1:6" x14ac:dyDescent="0.2">
      <c r="A1551" s="9">
        <v>9625</v>
      </c>
      <c r="B1551" s="9" t="s">
        <v>1223</v>
      </c>
      <c r="C1551" s="9">
        <v>1</v>
      </c>
      <c r="D1551" s="9">
        <v>1</v>
      </c>
      <c r="E1551" s="9">
        <v>1</v>
      </c>
      <c r="F1551" s="32">
        <f t="shared" si="24"/>
        <v>1</v>
      </c>
    </row>
    <row r="1552" spans="1:6" x14ac:dyDescent="0.2">
      <c r="A1552" s="9">
        <v>9643</v>
      </c>
      <c r="B1552" s="9" t="s">
        <v>1225</v>
      </c>
      <c r="C1552" s="9">
        <v>1</v>
      </c>
      <c r="D1552" s="9">
        <v>1</v>
      </c>
      <c r="E1552" s="9">
        <v>1</v>
      </c>
      <c r="F1552" s="32">
        <f t="shared" si="24"/>
        <v>1</v>
      </c>
    </row>
    <row r="1553" spans="1:6" x14ac:dyDescent="0.2">
      <c r="A1553" s="9">
        <v>9644</v>
      </c>
      <c r="B1553" s="9" t="s">
        <v>1226</v>
      </c>
      <c r="C1553" s="9">
        <v>1</v>
      </c>
      <c r="D1553" s="9">
        <v>1</v>
      </c>
      <c r="E1553" s="9">
        <v>1</v>
      </c>
      <c r="F1553" s="32">
        <f t="shared" si="24"/>
        <v>1</v>
      </c>
    </row>
    <row r="1554" spans="1:6" x14ac:dyDescent="0.2">
      <c r="A1554" s="9">
        <v>9709</v>
      </c>
      <c r="B1554" s="9" t="s">
        <v>1229</v>
      </c>
      <c r="C1554" s="9">
        <v>1</v>
      </c>
      <c r="D1554" s="9">
        <v>1</v>
      </c>
      <c r="E1554" s="9">
        <v>1</v>
      </c>
      <c r="F1554" s="32">
        <f t="shared" si="24"/>
        <v>1</v>
      </c>
    </row>
    <row r="1555" spans="1:6" x14ac:dyDescent="0.2">
      <c r="A1555" s="9">
        <v>9714</v>
      </c>
      <c r="B1555" s="9" t="s">
        <v>1230</v>
      </c>
      <c r="C1555" s="9">
        <v>3</v>
      </c>
      <c r="D1555" s="9">
        <v>1</v>
      </c>
      <c r="E1555" s="9">
        <v>1</v>
      </c>
      <c r="F1555" s="32">
        <f t="shared" si="24"/>
        <v>1</v>
      </c>
    </row>
    <row r="1556" spans="1:6" x14ac:dyDescent="0.2">
      <c r="A1556" s="9">
        <v>9755</v>
      </c>
      <c r="B1556" s="9" t="s">
        <v>1231</v>
      </c>
      <c r="C1556" s="9">
        <v>1</v>
      </c>
      <c r="D1556" s="9">
        <v>1</v>
      </c>
      <c r="E1556" s="9">
        <v>1</v>
      </c>
      <c r="F1556" s="32">
        <f t="shared" si="24"/>
        <v>1</v>
      </c>
    </row>
    <row r="1557" spans="1:6" x14ac:dyDescent="0.2">
      <c r="A1557" s="9">
        <v>9767</v>
      </c>
      <c r="B1557" s="9" t="s">
        <v>1232</v>
      </c>
      <c r="C1557" s="9">
        <v>3</v>
      </c>
      <c r="D1557" s="9">
        <v>1</v>
      </c>
      <c r="E1557" s="9">
        <v>1</v>
      </c>
      <c r="F1557" s="32">
        <f t="shared" si="24"/>
        <v>1</v>
      </c>
    </row>
    <row r="1558" spans="1:6" x14ac:dyDescent="0.2">
      <c r="A1558" s="9">
        <v>9801</v>
      </c>
      <c r="B1558" s="9" t="s">
        <v>1235</v>
      </c>
      <c r="C1558" s="9">
        <v>1</v>
      </c>
      <c r="D1558" s="9">
        <v>1</v>
      </c>
      <c r="E1558" s="9">
        <v>1</v>
      </c>
      <c r="F1558" s="32">
        <f t="shared" si="24"/>
        <v>1</v>
      </c>
    </row>
    <row r="1559" spans="1:6" x14ac:dyDescent="0.2">
      <c r="A1559" s="9">
        <v>9831</v>
      </c>
      <c r="B1559" s="9" t="s">
        <v>1238</v>
      </c>
      <c r="C1559" s="9">
        <v>1</v>
      </c>
      <c r="D1559" s="9">
        <v>1</v>
      </c>
      <c r="E1559" s="9">
        <v>1</v>
      </c>
      <c r="F1559" s="32">
        <f t="shared" si="24"/>
        <v>1</v>
      </c>
    </row>
    <row r="1560" spans="1:6" x14ac:dyDescent="0.2">
      <c r="A1560" s="9">
        <v>9871</v>
      </c>
      <c r="B1560" s="9" t="s">
        <v>1239</v>
      </c>
      <c r="C1560" s="9">
        <v>4</v>
      </c>
      <c r="D1560" s="9">
        <v>1</v>
      </c>
      <c r="E1560" s="9">
        <v>1</v>
      </c>
      <c r="F1560" s="32">
        <f t="shared" si="24"/>
        <v>1</v>
      </c>
    </row>
    <row r="1561" spans="1:6" x14ac:dyDescent="0.2">
      <c r="A1561" s="9">
        <v>9943</v>
      </c>
      <c r="B1561" s="9" t="s">
        <v>1240</v>
      </c>
      <c r="C1561" s="9">
        <v>2</v>
      </c>
      <c r="D1561" s="9">
        <v>1</v>
      </c>
      <c r="E1561" s="9">
        <v>1</v>
      </c>
      <c r="F1561" s="32">
        <f t="shared" si="24"/>
        <v>1</v>
      </c>
    </row>
    <row r="1562" spans="1:6" x14ac:dyDescent="0.2">
      <c r="A1562" s="9">
        <v>9977</v>
      </c>
      <c r="B1562" s="9" t="s">
        <v>1241</v>
      </c>
      <c r="C1562" s="9">
        <v>1</v>
      </c>
      <c r="D1562" s="9">
        <v>1</v>
      </c>
      <c r="E1562" s="9">
        <v>1</v>
      </c>
      <c r="F1562" s="32">
        <f t="shared" si="24"/>
        <v>1</v>
      </c>
    </row>
    <row r="1563" spans="1:6" x14ac:dyDescent="0.2">
      <c r="A1563" s="9">
        <v>9982</v>
      </c>
      <c r="B1563" s="9" t="s">
        <v>1242</v>
      </c>
      <c r="C1563" s="9">
        <v>1</v>
      </c>
      <c r="D1563" s="9">
        <v>1</v>
      </c>
      <c r="E1563" s="9">
        <v>1</v>
      </c>
      <c r="F1563" s="32">
        <f t="shared" si="24"/>
        <v>1</v>
      </c>
    </row>
    <row r="1564" spans="1:6" x14ac:dyDescent="0.2">
      <c r="A1564" s="9">
        <v>10034</v>
      </c>
      <c r="B1564" s="9" t="s">
        <v>1243</v>
      </c>
      <c r="C1564" s="9">
        <v>1</v>
      </c>
      <c r="D1564" s="9">
        <v>1</v>
      </c>
      <c r="E1564" s="9">
        <v>1</v>
      </c>
      <c r="F1564" s="32">
        <f t="shared" si="24"/>
        <v>1</v>
      </c>
    </row>
    <row r="1565" spans="1:6" x14ac:dyDescent="0.2">
      <c r="A1565" s="9">
        <v>10038</v>
      </c>
      <c r="B1565" s="9" t="s">
        <v>1245</v>
      </c>
      <c r="C1565" s="9">
        <v>1</v>
      </c>
      <c r="D1565" s="9">
        <v>1</v>
      </c>
      <c r="E1565" s="9">
        <v>1</v>
      </c>
      <c r="F1565" s="32">
        <f t="shared" si="24"/>
        <v>1</v>
      </c>
    </row>
    <row r="1566" spans="1:6" x14ac:dyDescent="0.2">
      <c r="A1566" s="9">
        <v>10101</v>
      </c>
      <c r="B1566" s="9" t="s">
        <v>1246</v>
      </c>
      <c r="C1566" s="9">
        <v>1</v>
      </c>
      <c r="D1566" s="9">
        <v>1</v>
      </c>
      <c r="E1566" s="9">
        <v>1</v>
      </c>
      <c r="F1566" s="32">
        <f t="shared" si="24"/>
        <v>1</v>
      </c>
    </row>
    <row r="1567" spans="1:6" x14ac:dyDescent="0.2">
      <c r="A1567" s="9">
        <v>10128</v>
      </c>
      <c r="B1567" s="9" t="s">
        <v>1247</v>
      </c>
      <c r="C1567" s="9">
        <v>1</v>
      </c>
      <c r="D1567" s="9">
        <v>1</v>
      </c>
      <c r="E1567" s="9">
        <v>1</v>
      </c>
      <c r="F1567" s="32">
        <f t="shared" si="24"/>
        <v>1</v>
      </c>
    </row>
    <row r="1568" spans="1:6" x14ac:dyDescent="0.2">
      <c r="A1568" s="9">
        <v>10185</v>
      </c>
      <c r="B1568" s="9" t="s">
        <v>1248</v>
      </c>
      <c r="C1568" s="9">
        <v>1</v>
      </c>
      <c r="D1568" s="9">
        <v>1</v>
      </c>
      <c r="E1568" s="9">
        <v>1</v>
      </c>
      <c r="F1568" s="32">
        <f t="shared" si="24"/>
        <v>1</v>
      </c>
    </row>
    <row r="1569" spans="1:6" x14ac:dyDescent="0.2">
      <c r="A1569" s="9">
        <v>10221</v>
      </c>
      <c r="B1569" s="9" t="s">
        <v>1249</v>
      </c>
      <c r="C1569" s="9">
        <v>1</v>
      </c>
      <c r="D1569" s="9">
        <v>1</v>
      </c>
      <c r="E1569" s="9">
        <v>1</v>
      </c>
      <c r="F1569" s="32">
        <f t="shared" si="24"/>
        <v>1</v>
      </c>
    </row>
    <row r="1570" spans="1:6" x14ac:dyDescent="0.2">
      <c r="A1570" s="9">
        <v>10271</v>
      </c>
      <c r="B1570" s="9" t="s">
        <v>1253</v>
      </c>
      <c r="C1570" s="9">
        <v>2</v>
      </c>
      <c r="D1570" s="9">
        <v>1</v>
      </c>
      <c r="E1570" s="9">
        <v>1</v>
      </c>
      <c r="F1570" s="32">
        <f t="shared" si="24"/>
        <v>1</v>
      </c>
    </row>
    <row r="1571" spans="1:6" x14ac:dyDescent="0.2">
      <c r="A1571" s="9">
        <v>19912</v>
      </c>
      <c r="B1571" s="9" t="s">
        <v>1258</v>
      </c>
      <c r="C1571" s="9">
        <v>1</v>
      </c>
      <c r="D1571" s="9">
        <v>1</v>
      </c>
      <c r="E1571" s="9">
        <v>1</v>
      </c>
      <c r="F1571" s="32">
        <f t="shared" si="24"/>
        <v>1</v>
      </c>
    </row>
    <row r="1572" spans="1:6" x14ac:dyDescent="0.2">
      <c r="A1572" s="9">
        <v>19957</v>
      </c>
      <c r="B1572" s="9" t="s">
        <v>1260</v>
      </c>
      <c r="C1572" s="9">
        <v>1</v>
      </c>
      <c r="D1572" s="9">
        <v>1</v>
      </c>
      <c r="E1572" s="9">
        <v>1</v>
      </c>
      <c r="F1572" s="32">
        <f t="shared" si="24"/>
        <v>1</v>
      </c>
    </row>
    <row r="1573" spans="1:6" x14ac:dyDescent="0.2">
      <c r="A1573" s="9">
        <v>20065</v>
      </c>
      <c r="B1573" s="9" t="s">
        <v>1264</v>
      </c>
      <c r="C1573" s="9">
        <v>2</v>
      </c>
      <c r="D1573" s="9">
        <v>1</v>
      </c>
      <c r="E1573" s="9">
        <v>1</v>
      </c>
      <c r="F1573" s="32">
        <f t="shared" si="24"/>
        <v>1</v>
      </c>
    </row>
    <row r="1574" spans="1:6" x14ac:dyDescent="0.2">
      <c r="A1574" s="9">
        <v>20379</v>
      </c>
      <c r="B1574" s="9" t="s">
        <v>1266</v>
      </c>
      <c r="C1574" s="9">
        <v>4</v>
      </c>
      <c r="D1574" s="9">
        <v>1</v>
      </c>
      <c r="E1574" s="9">
        <v>1</v>
      </c>
      <c r="F1574" s="32">
        <f t="shared" si="24"/>
        <v>1</v>
      </c>
    </row>
    <row r="1575" spans="1:6" x14ac:dyDescent="0.2">
      <c r="A1575" s="9">
        <v>20487</v>
      </c>
      <c r="B1575" s="9" t="s">
        <v>1267</v>
      </c>
      <c r="C1575" s="9">
        <v>3</v>
      </c>
      <c r="D1575" s="9">
        <v>1</v>
      </c>
      <c r="E1575" s="9">
        <v>1</v>
      </c>
      <c r="F1575" s="32">
        <f t="shared" si="24"/>
        <v>1</v>
      </c>
    </row>
    <row r="1576" spans="1:6" x14ac:dyDescent="0.2">
      <c r="A1576" s="9">
        <v>20574</v>
      </c>
      <c r="B1576" s="9" t="s">
        <v>1268</v>
      </c>
      <c r="C1576" s="9">
        <v>1</v>
      </c>
      <c r="D1576" s="9">
        <v>1</v>
      </c>
      <c r="E1576" s="9">
        <v>1</v>
      </c>
      <c r="F1576" s="32">
        <f t="shared" si="24"/>
        <v>1</v>
      </c>
    </row>
    <row r="1577" spans="1:6" x14ac:dyDescent="0.2">
      <c r="A1577" s="9">
        <v>20746</v>
      </c>
      <c r="B1577" s="9" t="s">
        <v>1271</v>
      </c>
      <c r="C1577" s="9">
        <v>2</v>
      </c>
      <c r="D1577" s="9">
        <v>1</v>
      </c>
      <c r="E1577" s="9">
        <v>1</v>
      </c>
      <c r="F1577" s="32">
        <f t="shared" si="24"/>
        <v>1</v>
      </c>
    </row>
    <row r="1578" spans="1:6" x14ac:dyDescent="0.2">
      <c r="A1578" s="9">
        <v>20754</v>
      </c>
      <c r="B1578" s="9" t="s">
        <v>1274</v>
      </c>
      <c r="C1578" s="9">
        <v>1</v>
      </c>
      <c r="D1578" s="9">
        <v>1</v>
      </c>
      <c r="E1578" s="9">
        <v>1</v>
      </c>
      <c r="F1578" s="32">
        <f t="shared" si="24"/>
        <v>1</v>
      </c>
    </row>
    <row r="1579" spans="1:6" x14ac:dyDescent="0.2">
      <c r="A1579" s="9">
        <v>20757</v>
      </c>
      <c r="B1579" s="9" t="s">
        <v>1275</v>
      </c>
      <c r="C1579" s="9">
        <v>1</v>
      </c>
      <c r="D1579" s="9">
        <v>1</v>
      </c>
      <c r="E1579" s="9">
        <v>1</v>
      </c>
      <c r="F1579" s="32">
        <f t="shared" si="24"/>
        <v>1</v>
      </c>
    </row>
    <row r="1580" spans="1:6" x14ac:dyDescent="0.2">
      <c r="A1580" s="9">
        <v>20793</v>
      </c>
      <c r="B1580" s="9" t="s">
        <v>1276</v>
      </c>
      <c r="C1580" s="9">
        <v>2</v>
      </c>
      <c r="D1580" s="9">
        <v>1</v>
      </c>
      <c r="E1580" s="9">
        <v>1</v>
      </c>
      <c r="F1580" s="32">
        <f t="shared" si="24"/>
        <v>1</v>
      </c>
    </row>
    <row r="1581" spans="1:6" x14ac:dyDescent="0.2">
      <c r="A1581" s="9">
        <v>20801</v>
      </c>
      <c r="B1581" s="9" t="s">
        <v>1277</v>
      </c>
      <c r="C1581" s="9">
        <v>1</v>
      </c>
      <c r="D1581" s="9">
        <v>1</v>
      </c>
      <c r="E1581" s="9">
        <v>1</v>
      </c>
      <c r="F1581" s="32">
        <f t="shared" si="24"/>
        <v>1</v>
      </c>
    </row>
    <row r="1582" spans="1:6" x14ac:dyDescent="0.2">
      <c r="A1582" s="9">
        <v>20805</v>
      </c>
      <c r="B1582" s="9" t="s">
        <v>1278</v>
      </c>
      <c r="C1582" s="9">
        <v>1</v>
      </c>
      <c r="D1582" s="9">
        <v>1</v>
      </c>
      <c r="E1582" s="9">
        <v>1</v>
      </c>
      <c r="F1582" s="32">
        <f t="shared" si="24"/>
        <v>1</v>
      </c>
    </row>
    <row r="1583" spans="1:6" x14ac:dyDescent="0.2">
      <c r="A1583" s="9">
        <v>20838</v>
      </c>
      <c r="B1583" s="9" t="s">
        <v>1287</v>
      </c>
      <c r="C1583" s="9">
        <v>3</v>
      </c>
      <c r="D1583" s="9">
        <v>1</v>
      </c>
      <c r="E1583" s="9">
        <v>1</v>
      </c>
      <c r="F1583" s="32">
        <f t="shared" si="24"/>
        <v>1</v>
      </c>
    </row>
    <row r="1584" spans="1:6" x14ac:dyDescent="0.2">
      <c r="A1584" s="9">
        <v>20852</v>
      </c>
      <c r="B1584" s="9" t="s">
        <v>1289</v>
      </c>
      <c r="C1584" s="9">
        <v>1</v>
      </c>
      <c r="D1584" s="9">
        <v>1</v>
      </c>
      <c r="E1584" s="9">
        <v>1</v>
      </c>
      <c r="F1584" s="32">
        <f t="shared" si="24"/>
        <v>1</v>
      </c>
    </row>
    <row r="1585" spans="1:6" x14ac:dyDescent="0.2">
      <c r="A1585" s="9">
        <v>20876</v>
      </c>
      <c r="B1585" s="9" t="s">
        <v>1298</v>
      </c>
      <c r="C1585" s="9">
        <v>1</v>
      </c>
      <c r="D1585" s="9">
        <v>1</v>
      </c>
      <c r="E1585" s="9">
        <v>1</v>
      </c>
      <c r="F1585" s="32">
        <f t="shared" si="24"/>
        <v>1</v>
      </c>
    </row>
    <row r="1586" spans="1:6" x14ac:dyDescent="0.2">
      <c r="A1586" s="9">
        <v>20877</v>
      </c>
      <c r="B1586" s="9" t="s">
        <v>1299</v>
      </c>
      <c r="C1586" s="9">
        <v>1</v>
      </c>
      <c r="D1586" s="9">
        <v>1</v>
      </c>
      <c r="E1586" s="9">
        <v>1</v>
      </c>
      <c r="F1586" s="32">
        <f t="shared" si="24"/>
        <v>1</v>
      </c>
    </row>
    <row r="1587" spans="1:6" x14ac:dyDescent="0.2">
      <c r="A1587" s="9">
        <v>20879</v>
      </c>
      <c r="B1587" s="9" t="s">
        <v>1301</v>
      </c>
      <c r="C1587" s="9">
        <v>1</v>
      </c>
      <c r="D1587" s="9">
        <v>1</v>
      </c>
      <c r="E1587" s="9">
        <v>1</v>
      </c>
      <c r="F1587" s="32">
        <f t="shared" si="24"/>
        <v>1</v>
      </c>
    </row>
    <row r="1588" spans="1:6" x14ac:dyDescent="0.2">
      <c r="A1588" s="9">
        <v>20925</v>
      </c>
      <c r="B1588" s="9" t="s">
        <v>1310</v>
      </c>
      <c r="C1588" s="9">
        <v>1</v>
      </c>
      <c r="D1588" s="9">
        <v>1</v>
      </c>
      <c r="E1588" s="9">
        <v>1</v>
      </c>
      <c r="F1588" s="32">
        <f t="shared" si="24"/>
        <v>1</v>
      </c>
    </row>
    <row r="1589" spans="1:6" x14ac:dyDescent="0.2">
      <c r="A1589" s="9">
        <v>20936</v>
      </c>
      <c r="B1589" s="9" t="s">
        <v>1312</v>
      </c>
      <c r="C1589" s="9">
        <v>1</v>
      </c>
      <c r="D1589" s="9">
        <v>1</v>
      </c>
      <c r="E1589" s="9">
        <v>1</v>
      </c>
      <c r="F1589" s="32">
        <f t="shared" si="24"/>
        <v>1</v>
      </c>
    </row>
    <row r="1590" spans="1:6" x14ac:dyDescent="0.2">
      <c r="A1590" s="9">
        <v>20942</v>
      </c>
      <c r="B1590" s="9" t="s">
        <v>1316</v>
      </c>
      <c r="C1590" s="9">
        <v>1</v>
      </c>
      <c r="D1590" s="9">
        <v>1</v>
      </c>
      <c r="E1590" s="9">
        <v>1</v>
      </c>
      <c r="F1590" s="32">
        <f t="shared" si="24"/>
        <v>1</v>
      </c>
    </row>
    <row r="1591" spans="1:6" x14ac:dyDescent="0.2">
      <c r="A1591" s="9">
        <v>20949</v>
      </c>
      <c r="B1591" s="9" t="s">
        <v>1318</v>
      </c>
      <c r="C1591" s="9">
        <v>1</v>
      </c>
      <c r="D1591" s="9">
        <v>1</v>
      </c>
      <c r="E1591" s="9">
        <v>1</v>
      </c>
      <c r="F1591" s="32">
        <f t="shared" si="24"/>
        <v>1</v>
      </c>
    </row>
    <row r="1592" spans="1:6" x14ac:dyDescent="0.2">
      <c r="A1592" s="9">
        <v>20962</v>
      </c>
      <c r="B1592" s="9" t="s">
        <v>1322</v>
      </c>
      <c r="C1592" s="9">
        <v>1</v>
      </c>
      <c r="D1592" s="9">
        <v>1</v>
      </c>
      <c r="E1592" s="9">
        <v>1</v>
      </c>
      <c r="F1592" s="32">
        <f t="shared" si="24"/>
        <v>1</v>
      </c>
    </row>
    <row r="1593" spans="1:6" x14ac:dyDescent="0.2">
      <c r="A1593" s="9">
        <v>20977</v>
      </c>
      <c r="B1593" s="9" t="s">
        <v>1330</v>
      </c>
      <c r="C1593" s="9">
        <v>1</v>
      </c>
      <c r="D1593" s="9">
        <v>1</v>
      </c>
      <c r="E1593" s="9">
        <v>1</v>
      </c>
      <c r="F1593" s="32">
        <f t="shared" si="24"/>
        <v>1</v>
      </c>
    </row>
    <row r="1594" spans="1:6" x14ac:dyDescent="0.2">
      <c r="A1594" s="9">
        <v>21003</v>
      </c>
      <c r="B1594" s="9" t="s">
        <v>1337</v>
      </c>
      <c r="C1594" s="9">
        <v>1</v>
      </c>
      <c r="D1594" s="9">
        <v>1</v>
      </c>
      <c r="E1594" s="9">
        <v>1</v>
      </c>
      <c r="F1594" s="32">
        <f t="shared" si="24"/>
        <v>1</v>
      </c>
    </row>
    <row r="1595" spans="1:6" x14ac:dyDescent="0.2">
      <c r="A1595" s="9">
        <v>21037</v>
      </c>
      <c r="B1595" s="9" t="s">
        <v>1346</v>
      </c>
      <c r="C1595" s="9">
        <v>1</v>
      </c>
      <c r="D1595" s="9">
        <v>1</v>
      </c>
      <c r="E1595" s="9">
        <v>1</v>
      </c>
      <c r="F1595" s="32">
        <f t="shared" si="24"/>
        <v>1</v>
      </c>
    </row>
    <row r="1596" spans="1:6" x14ac:dyDescent="0.2">
      <c r="A1596" s="9">
        <v>21046</v>
      </c>
      <c r="B1596" s="9" t="s">
        <v>1349</v>
      </c>
      <c r="C1596" s="9">
        <v>1</v>
      </c>
      <c r="D1596" s="9">
        <v>1</v>
      </c>
      <c r="E1596" s="9">
        <v>1</v>
      </c>
      <c r="F1596" s="32">
        <f t="shared" si="24"/>
        <v>1</v>
      </c>
    </row>
    <row r="1597" spans="1:6" x14ac:dyDescent="0.2">
      <c r="A1597" s="9">
        <v>21057</v>
      </c>
      <c r="B1597" s="9" t="s">
        <v>1352</v>
      </c>
      <c r="C1597" s="9">
        <v>1</v>
      </c>
      <c r="D1597" s="9">
        <v>1</v>
      </c>
      <c r="E1597" s="9">
        <v>1</v>
      </c>
      <c r="F1597" s="32">
        <f t="shared" si="24"/>
        <v>1</v>
      </c>
    </row>
    <row r="1598" spans="1:6" x14ac:dyDescent="0.2">
      <c r="A1598" s="9">
        <v>21081</v>
      </c>
      <c r="B1598" s="9" t="s">
        <v>1362</v>
      </c>
      <c r="C1598" s="9">
        <v>1</v>
      </c>
      <c r="D1598" s="9">
        <v>1</v>
      </c>
      <c r="E1598" s="9">
        <v>1</v>
      </c>
      <c r="F1598" s="32">
        <f t="shared" si="24"/>
        <v>1</v>
      </c>
    </row>
    <row r="1599" spans="1:6" x14ac:dyDescent="0.2">
      <c r="A1599" s="9">
        <v>21083</v>
      </c>
      <c r="B1599" s="9" t="s">
        <v>1363</v>
      </c>
      <c r="C1599" s="9">
        <v>1</v>
      </c>
      <c r="D1599" s="9">
        <v>1</v>
      </c>
      <c r="E1599" s="9">
        <v>1</v>
      </c>
      <c r="F1599" s="32">
        <f t="shared" si="24"/>
        <v>1</v>
      </c>
    </row>
    <row r="1600" spans="1:6" x14ac:dyDescent="0.2">
      <c r="A1600" s="9">
        <v>21094</v>
      </c>
      <c r="B1600" s="9" t="s">
        <v>1366</v>
      </c>
      <c r="C1600" s="9">
        <v>2</v>
      </c>
      <c r="D1600" s="9">
        <v>1</v>
      </c>
      <c r="E1600" s="9">
        <v>1</v>
      </c>
      <c r="F1600" s="32">
        <f t="shared" si="24"/>
        <v>1</v>
      </c>
    </row>
    <row r="1601" spans="1:6" x14ac:dyDescent="0.2">
      <c r="A1601" s="9">
        <v>21109</v>
      </c>
      <c r="B1601" s="9" t="s">
        <v>1371</v>
      </c>
      <c r="C1601" s="9">
        <v>2</v>
      </c>
      <c r="D1601" s="9">
        <v>1</v>
      </c>
      <c r="E1601" s="9">
        <v>1</v>
      </c>
      <c r="F1601" s="32">
        <f t="shared" si="24"/>
        <v>1</v>
      </c>
    </row>
    <row r="1602" spans="1:6" x14ac:dyDescent="0.2">
      <c r="A1602" s="9">
        <v>21111</v>
      </c>
      <c r="B1602" s="9" t="s">
        <v>1372</v>
      </c>
      <c r="C1602" s="9">
        <v>1</v>
      </c>
      <c r="D1602" s="9">
        <v>1</v>
      </c>
      <c r="E1602" s="9">
        <v>1</v>
      </c>
      <c r="F1602" s="32">
        <f t="shared" ref="F1602:F1665" si="25">E1602/D1602</f>
        <v>1</v>
      </c>
    </row>
    <row r="1603" spans="1:6" x14ac:dyDescent="0.2">
      <c r="A1603" s="9">
        <v>21112</v>
      </c>
      <c r="B1603" s="9" t="s">
        <v>1373</v>
      </c>
      <c r="C1603" s="9">
        <v>2</v>
      </c>
      <c r="D1603" s="9">
        <v>1</v>
      </c>
      <c r="E1603" s="9">
        <v>1</v>
      </c>
      <c r="F1603" s="32">
        <f t="shared" si="25"/>
        <v>1</v>
      </c>
    </row>
    <row r="1604" spans="1:6" x14ac:dyDescent="0.2">
      <c r="A1604" s="9">
        <v>21138</v>
      </c>
      <c r="B1604" s="9" t="s">
        <v>1380</v>
      </c>
      <c r="C1604" s="9">
        <v>1</v>
      </c>
      <c r="D1604" s="9">
        <v>1</v>
      </c>
      <c r="E1604" s="9">
        <v>1</v>
      </c>
      <c r="F1604" s="32">
        <f t="shared" si="25"/>
        <v>1</v>
      </c>
    </row>
    <row r="1605" spans="1:6" x14ac:dyDescent="0.2">
      <c r="A1605" s="9">
        <v>21143</v>
      </c>
      <c r="B1605" s="9" t="s">
        <v>1383</v>
      </c>
      <c r="C1605" s="9">
        <v>1</v>
      </c>
      <c r="D1605" s="9">
        <v>1</v>
      </c>
      <c r="E1605" s="9">
        <v>1</v>
      </c>
      <c r="F1605" s="32">
        <f t="shared" si="25"/>
        <v>1</v>
      </c>
    </row>
    <row r="1606" spans="1:6" x14ac:dyDescent="0.2">
      <c r="A1606" s="9">
        <v>21155</v>
      </c>
      <c r="B1606" s="9" t="s">
        <v>1387</v>
      </c>
      <c r="C1606" s="9">
        <v>1</v>
      </c>
      <c r="D1606" s="9">
        <v>1</v>
      </c>
      <c r="E1606" s="9">
        <v>1</v>
      </c>
      <c r="F1606" s="32">
        <f t="shared" si="25"/>
        <v>1</v>
      </c>
    </row>
    <row r="1607" spans="1:6" x14ac:dyDescent="0.2">
      <c r="A1607" s="9">
        <v>21156</v>
      </c>
      <c r="B1607" s="9" t="s">
        <v>1388</v>
      </c>
      <c r="C1607" s="9">
        <v>1</v>
      </c>
      <c r="D1607" s="9">
        <v>1</v>
      </c>
      <c r="E1607" s="9">
        <v>1</v>
      </c>
      <c r="F1607" s="32">
        <f t="shared" si="25"/>
        <v>1</v>
      </c>
    </row>
    <row r="1608" spans="1:6" x14ac:dyDescent="0.2">
      <c r="A1608" s="9">
        <v>21159</v>
      </c>
      <c r="B1608" s="9" t="s">
        <v>1389</v>
      </c>
      <c r="C1608" s="9">
        <v>1</v>
      </c>
      <c r="D1608" s="9">
        <v>1</v>
      </c>
      <c r="E1608" s="9">
        <v>1</v>
      </c>
      <c r="F1608" s="32">
        <f t="shared" si="25"/>
        <v>1</v>
      </c>
    </row>
    <row r="1609" spans="1:6" x14ac:dyDescent="0.2">
      <c r="A1609" s="9">
        <v>21160</v>
      </c>
      <c r="B1609" s="9" t="s">
        <v>1390</v>
      </c>
      <c r="C1609" s="9">
        <v>1</v>
      </c>
      <c r="D1609" s="9">
        <v>1</v>
      </c>
      <c r="E1609" s="9">
        <v>1</v>
      </c>
      <c r="F1609" s="32">
        <f t="shared" si="25"/>
        <v>1</v>
      </c>
    </row>
    <row r="1610" spans="1:6" x14ac:dyDescent="0.2">
      <c r="A1610" s="9">
        <v>21164</v>
      </c>
      <c r="B1610" s="9" t="s">
        <v>1393</v>
      </c>
      <c r="C1610" s="9">
        <v>1</v>
      </c>
      <c r="D1610" s="9">
        <v>1</v>
      </c>
      <c r="E1610" s="9">
        <v>1</v>
      </c>
      <c r="F1610" s="32">
        <f t="shared" si="25"/>
        <v>1</v>
      </c>
    </row>
    <row r="1611" spans="1:6" x14ac:dyDescent="0.2">
      <c r="A1611" s="9">
        <v>21180</v>
      </c>
      <c r="B1611" s="9" t="s">
        <v>1399</v>
      </c>
      <c r="C1611" s="9">
        <v>2</v>
      </c>
      <c r="D1611" s="9">
        <v>1</v>
      </c>
      <c r="E1611" s="9">
        <v>1</v>
      </c>
      <c r="F1611" s="32">
        <f t="shared" si="25"/>
        <v>1</v>
      </c>
    </row>
    <row r="1612" spans="1:6" x14ac:dyDescent="0.2">
      <c r="A1612" s="9">
        <v>21185</v>
      </c>
      <c r="B1612" s="9" t="s">
        <v>1401</v>
      </c>
      <c r="C1612" s="9">
        <v>1</v>
      </c>
      <c r="D1612" s="9">
        <v>1</v>
      </c>
      <c r="E1612" s="9">
        <v>1</v>
      </c>
      <c r="F1612" s="32">
        <f t="shared" si="25"/>
        <v>1</v>
      </c>
    </row>
    <row r="1613" spans="1:6" x14ac:dyDescent="0.2">
      <c r="A1613" s="9">
        <v>21187</v>
      </c>
      <c r="B1613" s="9" t="s">
        <v>1402</v>
      </c>
      <c r="C1613" s="9">
        <v>1</v>
      </c>
      <c r="D1613" s="9">
        <v>1</v>
      </c>
      <c r="E1613" s="9">
        <v>1</v>
      </c>
      <c r="F1613" s="32">
        <f t="shared" si="25"/>
        <v>1</v>
      </c>
    </row>
    <row r="1614" spans="1:6" x14ac:dyDescent="0.2">
      <c r="A1614" s="9">
        <v>21195</v>
      </c>
      <c r="B1614" s="9" t="s">
        <v>1407</v>
      </c>
      <c r="C1614" s="9">
        <v>1</v>
      </c>
      <c r="D1614" s="9">
        <v>1</v>
      </c>
      <c r="E1614" s="9">
        <v>1</v>
      </c>
      <c r="F1614" s="32">
        <f t="shared" si="25"/>
        <v>1</v>
      </c>
    </row>
    <row r="1615" spans="1:6" x14ac:dyDescent="0.2">
      <c r="A1615" s="9">
        <v>21230</v>
      </c>
      <c r="B1615" s="9" t="s">
        <v>1417</v>
      </c>
      <c r="C1615" s="9">
        <v>1</v>
      </c>
      <c r="D1615" s="9">
        <v>1</v>
      </c>
      <c r="E1615" s="9">
        <v>1</v>
      </c>
      <c r="F1615" s="32">
        <f t="shared" si="25"/>
        <v>1</v>
      </c>
    </row>
    <row r="1616" spans="1:6" x14ac:dyDescent="0.2">
      <c r="A1616" s="9">
        <v>21236</v>
      </c>
      <c r="B1616" s="9" t="s">
        <v>1419</v>
      </c>
      <c r="C1616" s="9">
        <v>1</v>
      </c>
      <c r="D1616" s="9">
        <v>1</v>
      </c>
      <c r="E1616" s="9">
        <v>1</v>
      </c>
      <c r="F1616" s="32">
        <f t="shared" si="25"/>
        <v>1</v>
      </c>
    </row>
    <row r="1617" spans="1:6" x14ac:dyDescent="0.2">
      <c r="A1617" s="9">
        <v>21239</v>
      </c>
      <c r="B1617" s="9" t="s">
        <v>1420</v>
      </c>
      <c r="C1617" s="9">
        <v>1</v>
      </c>
      <c r="D1617" s="9">
        <v>1</v>
      </c>
      <c r="E1617" s="9">
        <v>1</v>
      </c>
      <c r="F1617" s="32">
        <f t="shared" si="25"/>
        <v>1</v>
      </c>
    </row>
    <row r="1618" spans="1:6" x14ac:dyDescent="0.2">
      <c r="A1618" s="9">
        <v>21240</v>
      </c>
      <c r="B1618" s="9" t="s">
        <v>1421</v>
      </c>
      <c r="C1618" s="9">
        <v>1</v>
      </c>
      <c r="D1618" s="9">
        <v>1</v>
      </c>
      <c r="E1618" s="9">
        <v>1</v>
      </c>
      <c r="F1618" s="32">
        <f t="shared" si="25"/>
        <v>1</v>
      </c>
    </row>
    <row r="1619" spans="1:6" x14ac:dyDescent="0.2">
      <c r="A1619" s="9">
        <v>21252</v>
      </c>
      <c r="B1619" s="9" t="s">
        <v>1425</v>
      </c>
      <c r="C1619" s="9">
        <v>2</v>
      </c>
      <c r="D1619" s="9">
        <v>1</v>
      </c>
      <c r="E1619" s="9">
        <v>1</v>
      </c>
      <c r="F1619" s="32">
        <f t="shared" si="25"/>
        <v>1</v>
      </c>
    </row>
    <row r="1620" spans="1:6" x14ac:dyDescent="0.2">
      <c r="A1620" s="9">
        <v>21261</v>
      </c>
      <c r="B1620" s="9" t="s">
        <v>1429</v>
      </c>
      <c r="C1620" s="9">
        <v>1</v>
      </c>
      <c r="D1620" s="9">
        <v>1</v>
      </c>
      <c r="E1620" s="9">
        <v>1</v>
      </c>
      <c r="F1620" s="32">
        <f t="shared" si="25"/>
        <v>1</v>
      </c>
    </row>
    <row r="1621" spans="1:6" x14ac:dyDescent="0.2">
      <c r="A1621" s="9">
        <v>21263</v>
      </c>
      <c r="B1621" s="9" t="s">
        <v>1430</v>
      </c>
      <c r="C1621" s="9">
        <v>1</v>
      </c>
      <c r="D1621" s="9">
        <v>1</v>
      </c>
      <c r="E1621" s="9">
        <v>1</v>
      </c>
      <c r="F1621" s="32">
        <f t="shared" si="25"/>
        <v>1</v>
      </c>
    </row>
    <row r="1622" spans="1:6" x14ac:dyDescent="0.2">
      <c r="A1622" s="9">
        <v>21267</v>
      </c>
      <c r="B1622" s="9" t="s">
        <v>1431</v>
      </c>
      <c r="C1622" s="9">
        <v>1</v>
      </c>
      <c r="D1622" s="9">
        <v>1</v>
      </c>
      <c r="E1622" s="9">
        <v>1</v>
      </c>
      <c r="F1622" s="32">
        <f t="shared" si="25"/>
        <v>1</v>
      </c>
    </row>
    <row r="1623" spans="1:6" x14ac:dyDescent="0.2">
      <c r="A1623" s="9">
        <v>21274</v>
      </c>
      <c r="B1623" s="9" t="s">
        <v>1435</v>
      </c>
      <c r="C1623" s="9">
        <v>1</v>
      </c>
      <c r="D1623" s="9">
        <v>1</v>
      </c>
      <c r="E1623" s="9">
        <v>1</v>
      </c>
      <c r="F1623" s="32">
        <f t="shared" si="25"/>
        <v>1</v>
      </c>
    </row>
    <row r="1624" spans="1:6" x14ac:dyDescent="0.2">
      <c r="A1624" s="9">
        <v>21277</v>
      </c>
      <c r="B1624" s="9" t="s">
        <v>1436</v>
      </c>
      <c r="C1624" s="9">
        <v>1</v>
      </c>
      <c r="D1624" s="9">
        <v>1</v>
      </c>
      <c r="E1624" s="9">
        <v>1</v>
      </c>
      <c r="F1624" s="32">
        <f t="shared" si="25"/>
        <v>1</v>
      </c>
    </row>
    <row r="1625" spans="1:6" x14ac:dyDescent="0.2">
      <c r="A1625" s="9">
        <v>21287</v>
      </c>
      <c r="B1625" s="9" t="s">
        <v>1440</v>
      </c>
      <c r="C1625" s="9">
        <v>1</v>
      </c>
      <c r="D1625" s="9">
        <v>1</v>
      </c>
      <c r="E1625" s="9">
        <v>1</v>
      </c>
      <c r="F1625" s="32">
        <f t="shared" si="25"/>
        <v>1</v>
      </c>
    </row>
    <row r="1626" spans="1:6" x14ac:dyDescent="0.2">
      <c r="A1626" s="9">
        <v>21296</v>
      </c>
      <c r="B1626" s="9" t="s">
        <v>1444</v>
      </c>
      <c r="C1626" s="9">
        <v>1</v>
      </c>
      <c r="D1626" s="9">
        <v>1</v>
      </c>
      <c r="E1626" s="9">
        <v>1</v>
      </c>
      <c r="F1626" s="32">
        <f t="shared" si="25"/>
        <v>1</v>
      </c>
    </row>
    <row r="1627" spans="1:6" x14ac:dyDescent="0.2">
      <c r="A1627" s="9">
        <v>21301</v>
      </c>
      <c r="B1627" s="9" t="s">
        <v>1445</v>
      </c>
      <c r="C1627" s="9">
        <v>1</v>
      </c>
      <c r="D1627" s="9">
        <v>1</v>
      </c>
      <c r="E1627" s="9">
        <v>1</v>
      </c>
      <c r="F1627" s="32">
        <f t="shared" si="25"/>
        <v>1</v>
      </c>
    </row>
    <row r="1628" spans="1:6" x14ac:dyDescent="0.2">
      <c r="A1628" s="9">
        <v>21308</v>
      </c>
      <c r="B1628" s="9" t="s">
        <v>1449</v>
      </c>
      <c r="C1628" s="9">
        <v>1</v>
      </c>
      <c r="D1628" s="9">
        <v>1</v>
      </c>
      <c r="E1628" s="9">
        <v>1</v>
      </c>
      <c r="F1628" s="32">
        <f t="shared" si="25"/>
        <v>1</v>
      </c>
    </row>
    <row r="1629" spans="1:6" x14ac:dyDescent="0.2">
      <c r="A1629" s="9">
        <v>21313</v>
      </c>
      <c r="B1629" s="9" t="s">
        <v>1452</v>
      </c>
      <c r="C1629" s="9">
        <v>1</v>
      </c>
      <c r="D1629" s="9">
        <v>1</v>
      </c>
      <c r="E1629" s="9">
        <v>1</v>
      </c>
      <c r="F1629" s="32">
        <f t="shared" si="25"/>
        <v>1</v>
      </c>
    </row>
    <row r="1630" spans="1:6" x14ac:dyDescent="0.2">
      <c r="A1630" s="9">
        <v>21349</v>
      </c>
      <c r="B1630" s="9" t="s">
        <v>1458</v>
      </c>
      <c r="C1630" s="9">
        <v>1</v>
      </c>
      <c r="D1630" s="9">
        <v>1</v>
      </c>
      <c r="E1630" s="9">
        <v>1</v>
      </c>
      <c r="F1630" s="32">
        <f t="shared" si="25"/>
        <v>1</v>
      </c>
    </row>
    <row r="1631" spans="1:6" x14ac:dyDescent="0.2">
      <c r="A1631" s="9">
        <v>21350</v>
      </c>
      <c r="B1631" s="9" t="s">
        <v>1459</v>
      </c>
      <c r="C1631" s="9">
        <v>2</v>
      </c>
      <c r="D1631" s="9">
        <v>1</v>
      </c>
      <c r="E1631" s="9">
        <v>1</v>
      </c>
      <c r="F1631" s="32">
        <f t="shared" si="25"/>
        <v>1</v>
      </c>
    </row>
    <row r="1632" spans="1:6" x14ac:dyDescent="0.2">
      <c r="A1632" s="9">
        <v>21352</v>
      </c>
      <c r="B1632" s="9" t="s">
        <v>1460</v>
      </c>
      <c r="C1632" s="9">
        <v>2</v>
      </c>
      <c r="D1632" s="9">
        <v>1</v>
      </c>
      <c r="E1632" s="9">
        <v>1</v>
      </c>
      <c r="F1632" s="32">
        <f t="shared" si="25"/>
        <v>1</v>
      </c>
    </row>
    <row r="1633" spans="1:6" x14ac:dyDescent="0.2">
      <c r="A1633" s="9">
        <v>21367</v>
      </c>
      <c r="B1633" s="9" t="s">
        <v>1464</v>
      </c>
      <c r="C1633" s="9">
        <v>3</v>
      </c>
      <c r="D1633" s="9">
        <v>1</v>
      </c>
      <c r="E1633" s="9">
        <v>1</v>
      </c>
      <c r="F1633" s="32">
        <f t="shared" si="25"/>
        <v>1</v>
      </c>
    </row>
    <row r="1634" spans="1:6" x14ac:dyDescent="0.2">
      <c r="A1634" s="9">
        <v>21372</v>
      </c>
      <c r="B1634" s="9" t="s">
        <v>1466</v>
      </c>
      <c r="C1634" s="9">
        <v>1</v>
      </c>
      <c r="D1634" s="9">
        <v>1</v>
      </c>
      <c r="E1634" s="9">
        <v>1</v>
      </c>
      <c r="F1634" s="32">
        <f t="shared" si="25"/>
        <v>1</v>
      </c>
    </row>
    <row r="1635" spans="1:6" x14ac:dyDescent="0.2">
      <c r="A1635" s="9">
        <v>21407</v>
      </c>
      <c r="B1635" s="9" t="s">
        <v>1476</v>
      </c>
      <c r="C1635" s="9">
        <v>2</v>
      </c>
      <c r="D1635" s="9">
        <v>1</v>
      </c>
      <c r="E1635" s="9">
        <v>1</v>
      </c>
      <c r="F1635" s="32">
        <f t="shared" si="25"/>
        <v>1</v>
      </c>
    </row>
    <row r="1636" spans="1:6" x14ac:dyDescent="0.2">
      <c r="A1636" s="9">
        <v>21425</v>
      </c>
      <c r="B1636" s="9" t="s">
        <v>1484</v>
      </c>
      <c r="C1636" s="9">
        <v>2</v>
      </c>
      <c r="D1636" s="9">
        <v>1</v>
      </c>
      <c r="E1636" s="9">
        <v>1</v>
      </c>
      <c r="F1636" s="32">
        <f t="shared" si="25"/>
        <v>1</v>
      </c>
    </row>
    <row r="1637" spans="1:6" x14ac:dyDescent="0.2">
      <c r="A1637" s="9">
        <v>21428</v>
      </c>
      <c r="B1637" s="9" t="s">
        <v>1486</v>
      </c>
      <c r="C1637" s="9">
        <v>1</v>
      </c>
      <c r="D1637" s="9">
        <v>1</v>
      </c>
      <c r="E1637" s="9">
        <v>1</v>
      </c>
      <c r="F1637" s="32">
        <f t="shared" si="25"/>
        <v>1</v>
      </c>
    </row>
    <row r="1638" spans="1:6" x14ac:dyDescent="0.2">
      <c r="A1638" s="9">
        <v>21434</v>
      </c>
      <c r="B1638" s="9" t="s">
        <v>1490</v>
      </c>
      <c r="C1638" s="9">
        <v>1</v>
      </c>
      <c r="D1638" s="9">
        <v>1</v>
      </c>
      <c r="E1638" s="9">
        <v>1</v>
      </c>
      <c r="F1638" s="32">
        <f t="shared" si="25"/>
        <v>1</v>
      </c>
    </row>
    <row r="1639" spans="1:6" x14ac:dyDescent="0.2">
      <c r="A1639" s="9">
        <v>21440</v>
      </c>
      <c r="B1639" s="9" t="s">
        <v>1493</v>
      </c>
      <c r="C1639" s="9">
        <v>1</v>
      </c>
      <c r="D1639" s="9">
        <v>1</v>
      </c>
      <c r="E1639" s="9">
        <v>1</v>
      </c>
      <c r="F1639" s="32">
        <f t="shared" si="25"/>
        <v>1</v>
      </c>
    </row>
    <row r="1640" spans="1:6" x14ac:dyDescent="0.2">
      <c r="A1640" s="9">
        <v>21452</v>
      </c>
      <c r="B1640" s="9" t="s">
        <v>1497</v>
      </c>
      <c r="C1640" s="9">
        <v>1</v>
      </c>
      <c r="D1640" s="9">
        <v>1</v>
      </c>
      <c r="E1640" s="9">
        <v>1</v>
      </c>
      <c r="F1640" s="32">
        <f t="shared" si="25"/>
        <v>1</v>
      </c>
    </row>
    <row r="1641" spans="1:6" x14ac:dyDescent="0.2">
      <c r="A1641" s="9">
        <v>21460</v>
      </c>
      <c r="B1641" s="9" t="s">
        <v>1499</v>
      </c>
      <c r="C1641" s="9">
        <v>1</v>
      </c>
      <c r="D1641" s="9">
        <v>1</v>
      </c>
      <c r="E1641" s="9">
        <v>1</v>
      </c>
      <c r="F1641" s="32">
        <f t="shared" si="25"/>
        <v>1</v>
      </c>
    </row>
    <row r="1642" spans="1:6" x14ac:dyDescent="0.2">
      <c r="A1642" s="9">
        <v>21481</v>
      </c>
      <c r="B1642" s="9" t="s">
        <v>1511</v>
      </c>
      <c r="C1642" s="9">
        <v>1</v>
      </c>
      <c r="D1642" s="9">
        <v>1</v>
      </c>
      <c r="E1642" s="9">
        <v>1</v>
      </c>
      <c r="F1642" s="32">
        <f t="shared" si="25"/>
        <v>1</v>
      </c>
    </row>
    <row r="1643" spans="1:6" x14ac:dyDescent="0.2">
      <c r="A1643" s="9">
        <v>21492</v>
      </c>
      <c r="B1643" s="9" t="s">
        <v>1513</v>
      </c>
      <c r="C1643" s="9">
        <v>1</v>
      </c>
      <c r="D1643" s="9">
        <v>1</v>
      </c>
      <c r="E1643" s="9">
        <v>1</v>
      </c>
      <c r="F1643" s="32">
        <f t="shared" si="25"/>
        <v>1</v>
      </c>
    </row>
    <row r="1644" spans="1:6" x14ac:dyDescent="0.2">
      <c r="A1644" s="9">
        <v>21510</v>
      </c>
      <c r="B1644" s="9" t="s">
        <v>1517</v>
      </c>
      <c r="C1644" s="9">
        <v>1</v>
      </c>
      <c r="D1644" s="9">
        <v>1</v>
      </c>
      <c r="E1644" s="9">
        <v>1</v>
      </c>
      <c r="F1644" s="32">
        <f t="shared" si="25"/>
        <v>1</v>
      </c>
    </row>
    <row r="1645" spans="1:6" x14ac:dyDescent="0.2">
      <c r="A1645" s="9">
        <v>21513</v>
      </c>
      <c r="B1645" s="9" t="s">
        <v>1519</v>
      </c>
      <c r="C1645" s="9">
        <v>1</v>
      </c>
      <c r="D1645" s="9">
        <v>1</v>
      </c>
      <c r="E1645" s="9">
        <v>1</v>
      </c>
      <c r="F1645" s="32">
        <f t="shared" si="25"/>
        <v>1</v>
      </c>
    </row>
    <row r="1646" spans="1:6" x14ac:dyDescent="0.2">
      <c r="A1646" s="9">
        <v>21516</v>
      </c>
      <c r="B1646" s="9" t="s">
        <v>1520</v>
      </c>
      <c r="C1646" s="9">
        <v>3</v>
      </c>
      <c r="D1646" s="9">
        <v>1</v>
      </c>
      <c r="E1646" s="9">
        <v>1</v>
      </c>
      <c r="F1646" s="32">
        <f t="shared" si="25"/>
        <v>1</v>
      </c>
    </row>
    <row r="1647" spans="1:6" x14ac:dyDescent="0.2">
      <c r="A1647" s="9">
        <v>21521</v>
      </c>
      <c r="B1647" s="9" t="s">
        <v>1521</v>
      </c>
      <c r="C1647" s="9">
        <v>1</v>
      </c>
      <c r="D1647" s="9">
        <v>1</v>
      </c>
      <c r="E1647" s="9">
        <v>1</v>
      </c>
      <c r="F1647" s="32">
        <f t="shared" si="25"/>
        <v>1</v>
      </c>
    </row>
    <row r="1648" spans="1:6" x14ac:dyDescent="0.2">
      <c r="A1648" s="9">
        <v>21545</v>
      </c>
      <c r="B1648" s="9" t="s">
        <v>1529</v>
      </c>
      <c r="C1648" s="9">
        <v>1</v>
      </c>
      <c r="D1648" s="9">
        <v>1</v>
      </c>
      <c r="E1648" s="9">
        <v>1</v>
      </c>
      <c r="F1648" s="32">
        <f t="shared" si="25"/>
        <v>1</v>
      </c>
    </row>
    <row r="1649" spans="1:6" x14ac:dyDescent="0.2">
      <c r="A1649" s="9">
        <v>21568</v>
      </c>
      <c r="B1649" s="9" t="s">
        <v>1537</v>
      </c>
      <c r="C1649" s="9">
        <v>1</v>
      </c>
      <c r="D1649" s="9">
        <v>1</v>
      </c>
      <c r="E1649" s="9">
        <v>1</v>
      </c>
      <c r="F1649" s="32">
        <f t="shared" si="25"/>
        <v>1</v>
      </c>
    </row>
    <row r="1650" spans="1:6" x14ac:dyDescent="0.2">
      <c r="A1650" s="9">
        <v>21577</v>
      </c>
      <c r="B1650" s="9" t="s">
        <v>1539</v>
      </c>
      <c r="C1650" s="9">
        <v>1</v>
      </c>
      <c r="D1650" s="9">
        <v>1</v>
      </c>
      <c r="E1650" s="9">
        <v>1</v>
      </c>
      <c r="F1650" s="32">
        <f t="shared" si="25"/>
        <v>1</v>
      </c>
    </row>
    <row r="1651" spans="1:6" x14ac:dyDescent="0.2">
      <c r="A1651" s="9">
        <v>21579</v>
      </c>
      <c r="B1651" s="9" t="s">
        <v>1540</v>
      </c>
      <c r="C1651" s="9">
        <v>1</v>
      </c>
      <c r="D1651" s="9">
        <v>1</v>
      </c>
      <c r="E1651" s="9">
        <v>1</v>
      </c>
      <c r="F1651" s="32">
        <f t="shared" si="25"/>
        <v>1</v>
      </c>
    </row>
    <row r="1652" spans="1:6" x14ac:dyDescent="0.2">
      <c r="A1652" s="9">
        <v>21580</v>
      </c>
      <c r="B1652" s="9" t="s">
        <v>1541</v>
      </c>
      <c r="C1652" s="9">
        <v>1</v>
      </c>
      <c r="D1652" s="9">
        <v>1</v>
      </c>
      <c r="E1652" s="9">
        <v>1</v>
      </c>
      <c r="F1652" s="32">
        <f t="shared" si="25"/>
        <v>1</v>
      </c>
    </row>
    <row r="1653" spans="1:6" x14ac:dyDescent="0.2">
      <c r="A1653" s="9">
        <v>21583</v>
      </c>
      <c r="B1653" s="9" t="s">
        <v>1544</v>
      </c>
      <c r="C1653" s="9">
        <v>3</v>
      </c>
      <c r="D1653" s="9">
        <v>1</v>
      </c>
      <c r="E1653" s="9">
        <v>1</v>
      </c>
      <c r="F1653" s="32">
        <f t="shared" si="25"/>
        <v>1</v>
      </c>
    </row>
    <row r="1654" spans="1:6" x14ac:dyDescent="0.2">
      <c r="A1654" s="9">
        <v>21585</v>
      </c>
      <c r="B1654" s="9" t="s">
        <v>1545</v>
      </c>
      <c r="C1654" s="9">
        <v>1</v>
      </c>
      <c r="D1654" s="9">
        <v>1</v>
      </c>
      <c r="E1654" s="9">
        <v>1</v>
      </c>
      <c r="F1654" s="32">
        <f t="shared" si="25"/>
        <v>1</v>
      </c>
    </row>
    <row r="1655" spans="1:6" x14ac:dyDescent="0.2">
      <c r="A1655" s="9">
        <v>21588</v>
      </c>
      <c r="B1655" s="9" t="s">
        <v>1546</v>
      </c>
      <c r="C1655" s="9">
        <v>1</v>
      </c>
      <c r="D1655" s="9">
        <v>1</v>
      </c>
      <c r="E1655" s="9">
        <v>1</v>
      </c>
      <c r="F1655" s="32">
        <f t="shared" si="25"/>
        <v>1</v>
      </c>
    </row>
    <row r="1656" spans="1:6" x14ac:dyDescent="0.2">
      <c r="A1656" s="9">
        <v>21598</v>
      </c>
      <c r="B1656" s="9" t="s">
        <v>1549</v>
      </c>
      <c r="C1656" s="9">
        <v>1</v>
      </c>
      <c r="D1656" s="9">
        <v>1</v>
      </c>
      <c r="E1656" s="9">
        <v>1</v>
      </c>
      <c r="F1656" s="32">
        <f t="shared" si="25"/>
        <v>1</v>
      </c>
    </row>
    <row r="1657" spans="1:6" x14ac:dyDescent="0.2">
      <c r="A1657" s="9">
        <v>21607</v>
      </c>
      <c r="B1657" s="9" t="s">
        <v>1553</v>
      </c>
      <c r="C1657" s="9">
        <v>2</v>
      </c>
      <c r="D1657" s="9">
        <v>1</v>
      </c>
      <c r="E1657" s="9">
        <v>1</v>
      </c>
      <c r="F1657" s="32">
        <f t="shared" si="25"/>
        <v>1</v>
      </c>
    </row>
    <row r="1658" spans="1:6" x14ac:dyDescent="0.2">
      <c r="A1658" s="9">
        <v>21611</v>
      </c>
      <c r="B1658" s="9" t="s">
        <v>1555</v>
      </c>
      <c r="C1658" s="9">
        <v>1</v>
      </c>
      <c r="D1658" s="9">
        <v>1</v>
      </c>
      <c r="E1658" s="9">
        <v>1</v>
      </c>
      <c r="F1658" s="32">
        <f t="shared" si="25"/>
        <v>1</v>
      </c>
    </row>
    <row r="1659" spans="1:6" x14ac:dyDescent="0.2">
      <c r="A1659" s="9">
        <v>21633</v>
      </c>
      <c r="B1659" s="9" t="s">
        <v>1560</v>
      </c>
      <c r="C1659" s="9">
        <v>1</v>
      </c>
      <c r="D1659" s="9">
        <v>1</v>
      </c>
      <c r="E1659" s="9">
        <v>1</v>
      </c>
      <c r="F1659" s="32">
        <f t="shared" si="25"/>
        <v>1</v>
      </c>
    </row>
    <row r="1660" spans="1:6" x14ac:dyDescent="0.2">
      <c r="A1660" s="9">
        <v>21636</v>
      </c>
      <c r="B1660" s="9" t="s">
        <v>1561</v>
      </c>
      <c r="C1660" s="9">
        <v>1</v>
      </c>
      <c r="D1660" s="9">
        <v>1</v>
      </c>
      <c r="E1660" s="9">
        <v>1</v>
      </c>
      <c r="F1660" s="32">
        <f t="shared" si="25"/>
        <v>1</v>
      </c>
    </row>
    <row r="1661" spans="1:6" x14ac:dyDescent="0.2">
      <c r="A1661" s="9">
        <v>21651</v>
      </c>
      <c r="B1661" s="9" t="s">
        <v>1565</v>
      </c>
      <c r="C1661" s="9">
        <v>1</v>
      </c>
      <c r="D1661" s="9">
        <v>1</v>
      </c>
      <c r="E1661" s="9">
        <v>1</v>
      </c>
      <c r="F1661" s="32">
        <f t="shared" si="25"/>
        <v>1</v>
      </c>
    </row>
    <row r="1662" spans="1:6" x14ac:dyDescent="0.2">
      <c r="A1662" s="9">
        <v>21663</v>
      </c>
      <c r="B1662" s="9" t="s">
        <v>1571</v>
      </c>
      <c r="C1662" s="9">
        <v>1</v>
      </c>
      <c r="D1662" s="9">
        <v>1</v>
      </c>
      <c r="E1662" s="9">
        <v>1</v>
      </c>
      <c r="F1662" s="32">
        <f t="shared" si="25"/>
        <v>1</v>
      </c>
    </row>
    <row r="1663" spans="1:6" x14ac:dyDescent="0.2">
      <c r="A1663" s="9">
        <v>21685</v>
      </c>
      <c r="B1663" s="9" t="s">
        <v>1577</v>
      </c>
      <c r="C1663" s="9">
        <v>1</v>
      </c>
      <c r="D1663" s="9">
        <v>1</v>
      </c>
      <c r="E1663" s="9">
        <v>1</v>
      </c>
      <c r="F1663" s="32">
        <f t="shared" si="25"/>
        <v>1</v>
      </c>
    </row>
    <row r="1664" spans="1:6" x14ac:dyDescent="0.2">
      <c r="A1664" s="9">
        <v>21691</v>
      </c>
      <c r="B1664" s="9" t="s">
        <v>1580</v>
      </c>
      <c r="C1664" s="9">
        <v>3</v>
      </c>
      <c r="D1664" s="9">
        <v>1</v>
      </c>
      <c r="E1664" s="9">
        <v>1</v>
      </c>
      <c r="F1664" s="32">
        <f t="shared" si="25"/>
        <v>1</v>
      </c>
    </row>
    <row r="1665" spans="1:6" x14ac:dyDescent="0.2">
      <c r="A1665" s="9">
        <v>21701</v>
      </c>
      <c r="B1665" s="9" t="s">
        <v>1581</v>
      </c>
      <c r="C1665" s="9">
        <v>2</v>
      </c>
      <c r="D1665" s="9">
        <v>1</v>
      </c>
      <c r="E1665" s="9">
        <v>1</v>
      </c>
      <c r="F1665" s="32">
        <f t="shared" si="25"/>
        <v>1</v>
      </c>
    </row>
    <row r="1666" spans="1:6" x14ac:dyDescent="0.2">
      <c r="A1666" s="9">
        <v>21702</v>
      </c>
      <c r="B1666" s="9" t="s">
        <v>1582</v>
      </c>
      <c r="C1666" s="9">
        <v>1</v>
      </c>
      <c r="D1666" s="9">
        <v>1</v>
      </c>
      <c r="E1666" s="9">
        <v>1</v>
      </c>
      <c r="F1666" s="32">
        <f t="shared" ref="F1666:F1729" si="26">E1666/D1666</f>
        <v>1</v>
      </c>
    </row>
    <row r="1667" spans="1:6" x14ac:dyDescent="0.2">
      <c r="A1667" s="9">
        <v>21708</v>
      </c>
      <c r="B1667" s="9" t="s">
        <v>1584</v>
      </c>
      <c r="C1667" s="9">
        <v>1</v>
      </c>
      <c r="D1667" s="9">
        <v>1</v>
      </c>
      <c r="E1667" s="9">
        <v>1</v>
      </c>
      <c r="F1667" s="32">
        <f t="shared" si="26"/>
        <v>1</v>
      </c>
    </row>
    <row r="1668" spans="1:6" x14ac:dyDescent="0.2">
      <c r="A1668" s="9">
        <v>21721</v>
      </c>
      <c r="B1668" s="9" t="s">
        <v>1588</v>
      </c>
      <c r="C1668" s="9">
        <v>1</v>
      </c>
      <c r="D1668" s="9">
        <v>1</v>
      </c>
      <c r="E1668" s="9">
        <v>1</v>
      </c>
      <c r="F1668" s="32">
        <f t="shared" si="26"/>
        <v>1</v>
      </c>
    </row>
    <row r="1669" spans="1:6" x14ac:dyDescent="0.2">
      <c r="A1669" s="9">
        <v>21730</v>
      </c>
      <c r="B1669" s="9" t="s">
        <v>1591</v>
      </c>
      <c r="C1669" s="9">
        <v>1</v>
      </c>
      <c r="D1669" s="9">
        <v>1</v>
      </c>
      <c r="E1669" s="9">
        <v>1</v>
      </c>
      <c r="F1669" s="32">
        <f t="shared" si="26"/>
        <v>1</v>
      </c>
    </row>
    <row r="1670" spans="1:6" x14ac:dyDescent="0.2">
      <c r="A1670" s="9">
        <v>21731</v>
      </c>
      <c r="B1670" s="9" t="s">
        <v>1592</v>
      </c>
      <c r="C1670" s="9">
        <v>1</v>
      </c>
      <c r="D1670" s="9">
        <v>1</v>
      </c>
      <c r="E1670" s="9">
        <v>1</v>
      </c>
      <c r="F1670" s="32">
        <f t="shared" si="26"/>
        <v>1</v>
      </c>
    </row>
    <row r="1671" spans="1:6" x14ac:dyDescent="0.2">
      <c r="A1671" s="9">
        <v>21734</v>
      </c>
      <c r="B1671" s="9" t="s">
        <v>1593</v>
      </c>
      <c r="C1671" s="9">
        <v>2</v>
      </c>
      <c r="D1671" s="9">
        <v>1</v>
      </c>
      <c r="E1671" s="9">
        <v>1</v>
      </c>
      <c r="F1671" s="32">
        <f t="shared" si="26"/>
        <v>1</v>
      </c>
    </row>
    <row r="1672" spans="1:6" x14ac:dyDescent="0.2">
      <c r="A1672" s="9">
        <v>21738</v>
      </c>
      <c r="B1672" s="9" t="s">
        <v>1594</v>
      </c>
      <c r="C1672" s="9">
        <v>1</v>
      </c>
      <c r="D1672" s="9">
        <v>1</v>
      </c>
      <c r="E1672" s="9">
        <v>1</v>
      </c>
      <c r="F1672" s="32">
        <f t="shared" si="26"/>
        <v>1</v>
      </c>
    </row>
    <row r="1673" spans="1:6" x14ac:dyDescent="0.2">
      <c r="A1673" s="9">
        <v>21746</v>
      </c>
      <c r="B1673" s="9" t="s">
        <v>1596</v>
      </c>
      <c r="C1673" s="9">
        <v>1</v>
      </c>
      <c r="D1673" s="9">
        <v>1</v>
      </c>
      <c r="E1673" s="9">
        <v>1</v>
      </c>
      <c r="F1673" s="32">
        <f t="shared" si="26"/>
        <v>1</v>
      </c>
    </row>
    <row r="1674" spans="1:6" x14ac:dyDescent="0.2">
      <c r="A1674" s="9">
        <v>21748</v>
      </c>
      <c r="B1674" s="9" t="s">
        <v>1597</v>
      </c>
      <c r="C1674" s="9">
        <v>1</v>
      </c>
      <c r="D1674" s="9">
        <v>1</v>
      </c>
      <c r="E1674" s="9">
        <v>1</v>
      </c>
      <c r="F1674" s="32">
        <f t="shared" si="26"/>
        <v>1</v>
      </c>
    </row>
    <row r="1675" spans="1:6" x14ac:dyDescent="0.2">
      <c r="A1675" s="9">
        <v>21749</v>
      </c>
      <c r="B1675" s="9" t="s">
        <v>1598</v>
      </c>
      <c r="C1675" s="9">
        <v>2</v>
      </c>
      <c r="D1675" s="9">
        <v>1</v>
      </c>
      <c r="E1675" s="9">
        <v>1</v>
      </c>
      <c r="F1675" s="32">
        <f t="shared" si="26"/>
        <v>1</v>
      </c>
    </row>
    <row r="1676" spans="1:6" x14ac:dyDescent="0.2">
      <c r="A1676" s="9">
        <v>21755</v>
      </c>
      <c r="B1676" s="9" t="s">
        <v>1599</v>
      </c>
      <c r="C1676" s="9">
        <v>1</v>
      </c>
      <c r="D1676" s="9">
        <v>1</v>
      </c>
      <c r="E1676" s="9">
        <v>1</v>
      </c>
      <c r="F1676" s="32">
        <f t="shared" si="26"/>
        <v>1</v>
      </c>
    </row>
    <row r="1677" spans="1:6" x14ac:dyDescent="0.2">
      <c r="A1677" s="9">
        <v>21783</v>
      </c>
      <c r="B1677" s="9" t="s">
        <v>1606</v>
      </c>
      <c r="C1677" s="9">
        <v>1</v>
      </c>
      <c r="D1677" s="9">
        <v>1</v>
      </c>
      <c r="E1677" s="9">
        <v>1</v>
      </c>
      <c r="F1677" s="32">
        <f t="shared" si="26"/>
        <v>1</v>
      </c>
    </row>
    <row r="1678" spans="1:6" x14ac:dyDescent="0.2">
      <c r="A1678" s="9">
        <v>21801</v>
      </c>
      <c r="B1678" s="9" t="s">
        <v>1609</v>
      </c>
      <c r="C1678" s="9">
        <v>3</v>
      </c>
      <c r="D1678" s="9">
        <v>1</v>
      </c>
      <c r="E1678" s="9">
        <v>1</v>
      </c>
      <c r="F1678" s="32">
        <f t="shared" si="26"/>
        <v>1</v>
      </c>
    </row>
    <row r="1679" spans="1:6" x14ac:dyDescent="0.2">
      <c r="A1679" s="9">
        <v>21803</v>
      </c>
      <c r="B1679" s="9" t="s">
        <v>1610</v>
      </c>
      <c r="C1679" s="9">
        <v>1</v>
      </c>
      <c r="D1679" s="9">
        <v>1</v>
      </c>
      <c r="E1679" s="9">
        <v>1</v>
      </c>
      <c r="F1679" s="32">
        <f t="shared" si="26"/>
        <v>1</v>
      </c>
    </row>
    <row r="1680" spans="1:6" x14ac:dyDescent="0.2">
      <c r="A1680" s="9">
        <v>21808</v>
      </c>
      <c r="B1680" s="9" t="s">
        <v>1612</v>
      </c>
      <c r="C1680" s="9">
        <v>1</v>
      </c>
      <c r="D1680" s="9">
        <v>1</v>
      </c>
      <c r="E1680" s="9">
        <v>1</v>
      </c>
      <c r="F1680" s="32">
        <f t="shared" si="26"/>
        <v>1</v>
      </c>
    </row>
    <row r="1681" spans="1:6" x14ac:dyDescent="0.2">
      <c r="A1681" s="9">
        <v>21835</v>
      </c>
      <c r="B1681" s="9" t="s">
        <v>1618</v>
      </c>
      <c r="C1681" s="9">
        <v>1</v>
      </c>
      <c r="D1681" s="9">
        <v>1</v>
      </c>
      <c r="E1681" s="9">
        <v>1</v>
      </c>
      <c r="F1681" s="32">
        <f t="shared" si="26"/>
        <v>1</v>
      </c>
    </row>
    <row r="1682" spans="1:6" x14ac:dyDescent="0.2">
      <c r="A1682" s="9">
        <v>21836</v>
      </c>
      <c r="B1682" s="9" t="s">
        <v>1619</v>
      </c>
      <c r="C1682" s="9">
        <v>1</v>
      </c>
      <c r="D1682" s="9">
        <v>1</v>
      </c>
      <c r="E1682" s="9">
        <v>1</v>
      </c>
      <c r="F1682" s="32">
        <f t="shared" si="26"/>
        <v>1</v>
      </c>
    </row>
    <row r="1683" spans="1:6" x14ac:dyDescent="0.2">
      <c r="A1683" s="9">
        <v>21843</v>
      </c>
      <c r="B1683" s="9" t="s">
        <v>1620</v>
      </c>
      <c r="C1683" s="9">
        <v>1</v>
      </c>
      <c r="D1683" s="9">
        <v>1</v>
      </c>
      <c r="E1683" s="9">
        <v>1</v>
      </c>
      <c r="F1683" s="32">
        <f t="shared" si="26"/>
        <v>1</v>
      </c>
    </row>
    <row r="1684" spans="1:6" x14ac:dyDescent="0.2">
      <c r="A1684" s="9">
        <v>21863</v>
      </c>
      <c r="B1684" s="9" t="s">
        <v>1625</v>
      </c>
      <c r="C1684" s="9">
        <v>1</v>
      </c>
      <c r="D1684" s="9">
        <v>1</v>
      </c>
      <c r="E1684" s="9">
        <v>1</v>
      </c>
      <c r="F1684" s="32">
        <f t="shared" si="26"/>
        <v>1</v>
      </c>
    </row>
    <row r="1685" spans="1:6" x14ac:dyDescent="0.2">
      <c r="A1685" s="9">
        <v>21880</v>
      </c>
      <c r="B1685" s="9" t="s">
        <v>1629</v>
      </c>
      <c r="C1685" s="9">
        <v>5</v>
      </c>
      <c r="D1685" s="9">
        <v>1</v>
      </c>
      <c r="E1685" s="9">
        <v>1</v>
      </c>
      <c r="F1685" s="32">
        <f t="shared" si="26"/>
        <v>1</v>
      </c>
    </row>
    <row r="1686" spans="1:6" x14ac:dyDescent="0.2">
      <c r="A1686" s="9">
        <v>21881</v>
      </c>
      <c r="B1686" s="9" t="s">
        <v>1630</v>
      </c>
      <c r="C1686" s="9">
        <v>1</v>
      </c>
      <c r="D1686" s="9">
        <v>1</v>
      </c>
      <c r="E1686" s="9">
        <v>1</v>
      </c>
      <c r="F1686" s="32">
        <f t="shared" si="26"/>
        <v>1</v>
      </c>
    </row>
    <row r="1687" spans="1:6" x14ac:dyDescent="0.2">
      <c r="A1687" s="9">
        <v>21916</v>
      </c>
      <c r="B1687" s="9" t="s">
        <v>1643</v>
      </c>
      <c r="C1687" s="9">
        <v>1</v>
      </c>
      <c r="D1687" s="9">
        <v>1</v>
      </c>
      <c r="E1687" s="9">
        <v>1</v>
      </c>
      <c r="F1687" s="32">
        <f t="shared" si="26"/>
        <v>1</v>
      </c>
    </row>
    <row r="1688" spans="1:6" x14ac:dyDescent="0.2">
      <c r="A1688" s="9">
        <v>21929</v>
      </c>
      <c r="B1688" s="9" t="s">
        <v>1648</v>
      </c>
      <c r="C1688" s="9">
        <v>1</v>
      </c>
      <c r="D1688" s="9">
        <v>1</v>
      </c>
      <c r="E1688" s="9">
        <v>1</v>
      </c>
      <c r="F1688" s="32">
        <f t="shared" si="26"/>
        <v>1</v>
      </c>
    </row>
    <row r="1689" spans="1:6" x14ac:dyDescent="0.2">
      <c r="A1689" s="9">
        <v>21936</v>
      </c>
      <c r="B1689" s="9" t="s">
        <v>1649</v>
      </c>
      <c r="C1689" s="9">
        <v>2</v>
      </c>
      <c r="D1689" s="9">
        <v>1</v>
      </c>
      <c r="E1689" s="9">
        <v>1</v>
      </c>
      <c r="F1689" s="32">
        <f t="shared" si="26"/>
        <v>1</v>
      </c>
    </row>
    <row r="1690" spans="1:6" x14ac:dyDescent="0.2">
      <c r="A1690" s="9">
        <v>21951</v>
      </c>
      <c r="B1690" s="9" t="s">
        <v>1653</v>
      </c>
      <c r="C1690" s="9">
        <v>1</v>
      </c>
      <c r="D1690" s="9">
        <v>1</v>
      </c>
      <c r="E1690" s="9">
        <v>1</v>
      </c>
      <c r="F1690" s="32">
        <f t="shared" si="26"/>
        <v>1</v>
      </c>
    </row>
    <row r="1691" spans="1:6" x14ac:dyDescent="0.2">
      <c r="A1691" s="9">
        <v>21952</v>
      </c>
      <c r="B1691" s="9" t="s">
        <v>1654</v>
      </c>
      <c r="C1691" s="9">
        <v>1</v>
      </c>
      <c r="D1691" s="9">
        <v>1</v>
      </c>
      <c r="E1691" s="9">
        <v>1</v>
      </c>
      <c r="F1691" s="32">
        <f t="shared" si="26"/>
        <v>1</v>
      </c>
    </row>
    <row r="1692" spans="1:6" x14ac:dyDescent="0.2">
      <c r="A1692" s="9">
        <v>21957</v>
      </c>
      <c r="B1692" s="9" t="s">
        <v>1657</v>
      </c>
      <c r="C1692" s="9">
        <v>1</v>
      </c>
      <c r="D1692" s="9">
        <v>1</v>
      </c>
      <c r="E1692" s="9">
        <v>1</v>
      </c>
      <c r="F1692" s="32">
        <f t="shared" si="26"/>
        <v>1</v>
      </c>
    </row>
    <row r="1693" spans="1:6" x14ac:dyDescent="0.2">
      <c r="A1693" s="9">
        <v>21959</v>
      </c>
      <c r="B1693" s="9" t="s">
        <v>1659</v>
      </c>
      <c r="C1693" s="9">
        <v>1</v>
      </c>
      <c r="D1693" s="9">
        <v>1</v>
      </c>
      <c r="E1693" s="9">
        <v>1</v>
      </c>
      <c r="F1693" s="32">
        <f t="shared" si="26"/>
        <v>1</v>
      </c>
    </row>
    <row r="1694" spans="1:6" x14ac:dyDescent="0.2">
      <c r="A1694" s="9">
        <v>21971</v>
      </c>
      <c r="B1694" s="9" t="s">
        <v>1662</v>
      </c>
      <c r="C1694" s="9">
        <v>1</v>
      </c>
      <c r="D1694" s="9">
        <v>1</v>
      </c>
      <c r="E1694" s="9">
        <v>1</v>
      </c>
      <c r="F1694" s="32">
        <f t="shared" si="26"/>
        <v>1</v>
      </c>
    </row>
    <row r="1695" spans="1:6" x14ac:dyDescent="0.2">
      <c r="A1695" s="9">
        <v>21985</v>
      </c>
      <c r="B1695" s="9" t="s">
        <v>1667</v>
      </c>
      <c r="C1695" s="9">
        <v>1</v>
      </c>
      <c r="D1695" s="9">
        <v>1</v>
      </c>
      <c r="E1695" s="9">
        <v>1</v>
      </c>
      <c r="F1695" s="32">
        <f t="shared" si="26"/>
        <v>1</v>
      </c>
    </row>
    <row r="1696" spans="1:6" x14ac:dyDescent="0.2">
      <c r="A1696" s="9">
        <v>21989</v>
      </c>
      <c r="B1696" s="9" t="s">
        <v>1669</v>
      </c>
      <c r="C1696" s="9">
        <v>1</v>
      </c>
      <c r="D1696" s="9">
        <v>1</v>
      </c>
      <c r="E1696" s="9">
        <v>1</v>
      </c>
      <c r="F1696" s="32">
        <f t="shared" si="26"/>
        <v>1</v>
      </c>
    </row>
    <row r="1697" spans="1:6" x14ac:dyDescent="0.2">
      <c r="A1697" s="9">
        <v>21999</v>
      </c>
      <c r="B1697" s="9" t="s">
        <v>1672</v>
      </c>
      <c r="C1697" s="9">
        <v>1</v>
      </c>
      <c r="D1697" s="9">
        <v>1</v>
      </c>
      <c r="E1697" s="9">
        <v>1</v>
      </c>
      <c r="F1697" s="32">
        <f t="shared" si="26"/>
        <v>1</v>
      </c>
    </row>
    <row r="1698" spans="1:6" x14ac:dyDescent="0.2">
      <c r="A1698" s="9">
        <v>22008</v>
      </c>
      <c r="B1698" s="9" t="s">
        <v>1675</v>
      </c>
      <c r="C1698" s="9">
        <v>1</v>
      </c>
      <c r="D1698" s="9">
        <v>1</v>
      </c>
      <c r="E1698" s="9">
        <v>1</v>
      </c>
      <c r="F1698" s="32">
        <f t="shared" si="26"/>
        <v>1</v>
      </c>
    </row>
    <row r="1699" spans="1:6" x14ac:dyDescent="0.2">
      <c r="A1699" s="9">
        <v>22016</v>
      </c>
      <c r="B1699" s="9" t="s">
        <v>1678</v>
      </c>
      <c r="C1699" s="9">
        <v>1</v>
      </c>
      <c r="D1699" s="9">
        <v>1</v>
      </c>
      <c r="E1699" s="9">
        <v>1</v>
      </c>
      <c r="F1699" s="32">
        <f t="shared" si="26"/>
        <v>1</v>
      </c>
    </row>
    <row r="1700" spans="1:6" x14ac:dyDescent="0.2">
      <c r="A1700" s="9">
        <v>23612</v>
      </c>
      <c r="B1700" s="9" t="s">
        <v>1685</v>
      </c>
      <c r="C1700" s="9">
        <v>1</v>
      </c>
      <c r="D1700" s="9">
        <v>1</v>
      </c>
      <c r="E1700" s="9">
        <v>1</v>
      </c>
      <c r="F1700" s="32">
        <f t="shared" si="26"/>
        <v>1</v>
      </c>
    </row>
    <row r="1701" spans="1:6" x14ac:dyDescent="0.2">
      <c r="A1701" s="9">
        <v>23797</v>
      </c>
      <c r="B1701" s="9" t="s">
        <v>1686</v>
      </c>
      <c r="C1701" s="9">
        <v>1</v>
      </c>
      <c r="D1701" s="9">
        <v>1</v>
      </c>
      <c r="E1701" s="9">
        <v>1</v>
      </c>
      <c r="F1701" s="32">
        <f t="shared" si="26"/>
        <v>1</v>
      </c>
    </row>
    <row r="1702" spans="1:6" x14ac:dyDescent="0.2">
      <c r="A1702" s="9">
        <v>23849</v>
      </c>
      <c r="B1702" s="9" t="s">
        <v>1687</v>
      </c>
      <c r="C1702" s="9">
        <v>3</v>
      </c>
      <c r="D1702" s="9">
        <v>1</v>
      </c>
      <c r="E1702" s="9">
        <v>1</v>
      </c>
      <c r="F1702" s="32">
        <f t="shared" si="26"/>
        <v>1</v>
      </c>
    </row>
    <row r="1703" spans="1:6" x14ac:dyDescent="0.2">
      <c r="A1703" s="9">
        <v>25408</v>
      </c>
      <c r="B1703" s="9" t="s">
        <v>1688</v>
      </c>
      <c r="C1703" s="9">
        <v>1</v>
      </c>
      <c r="D1703" s="9">
        <v>1</v>
      </c>
      <c r="E1703" s="9">
        <v>1</v>
      </c>
      <c r="F1703" s="32">
        <f t="shared" si="26"/>
        <v>1</v>
      </c>
    </row>
    <row r="1704" spans="1:6" x14ac:dyDescent="0.2">
      <c r="A1704" s="9">
        <v>25625</v>
      </c>
      <c r="B1704" s="9" t="s">
        <v>1690</v>
      </c>
      <c r="C1704" s="9">
        <v>1</v>
      </c>
      <c r="D1704" s="9">
        <v>1</v>
      </c>
      <c r="E1704" s="9">
        <v>1</v>
      </c>
      <c r="F1704" s="32">
        <f t="shared" si="26"/>
        <v>1</v>
      </c>
    </row>
    <row r="1705" spans="1:6" x14ac:dyDescent="0.2">
      <c r="A1705" s="9">
        <v>25644</v>
      </c>
      <c r="B1705" s="9" t="s">
        <v>1692</v>
      </c>
      <c r="C1705" s="9">
        <v>1</v>
      </c>
      <c r="D1705" s="9">
        <v>1</v>
      </c>
      <c r="E1705" s="9">
        <v>1</v>
      </c>
      <c r="F1705" s="32">
        <f t="shared" si="26"/>
        <v>1</v>
      </c>
    </row>
    <row r="1706" spans="1:6" x14ac:dyDescent="0.2">
      <c r="A1706" s="9">
        <v>25736</v>
      </c>
      <c r="B1706" s="9" t="s">
        <v>1694</v>
      </c>
      <c r="C1706" s="9">
        <v>3</v>
      </c>
      <c r="D1706" s="9">
        <v>1</v>
      </c>
      <c r="E1706" s="9">
        <v>1</v>
      </c>
      <c r="F1706" s="32">
        <f t="shared" si="26"/>
        <v>1</v>
      </c>
    </row>
    <row r="1707" spans="1:6" x14ac:dyDescent="0.2">
      <c r="A1707" s="9">
        <v>25743</v>
      </c>
      <c r="B1707" s="9" t="s">
        <v>1695</v>
      </c>
      <c r="C1707" s="9">
        <v>1</v>
      </c>
      <c r="D1707" s="9">
        <v>1</v>
      </c>
      <c r="E1707" s="9">
        <v>1</v>
      </c>
      <c r="F1707" s="32">
        <f t="shared" si="26"/>
        <v>1</v>
      </c>
    </row>
    <row r="1708" spans="1:6" x14ac:dyDescent="0.2">
      <c r="A1708" s="9">
        <v>25858</v>
      </c>
      <c r="B1708" s="9" t="s">
        <v>1697</v>
      </c>
      <c r="C1708" s="9">
        <v>1</v>
      </c>
      <c r="D1708" s="9">
        <v>1</v>
      </c>
      <c r="E1708" s="9">
        <v>1</v>
      </c>
      <c r="F1708" s="32">
        <f t="shared" si="26"/>
        <v>1</v>
      </c>
    </row>
    <row r="1709" spans="1:6" x14ac:dyDescent="0.2">
      <c r="A1709" s="9">
        <v>25865</v>
      </c>
      <c r="B1709" s="9" t="s">
        <v>1698</v>
      </c>
      <c r="C1709" s="9">
        <v>2</v>
      </c>
      <c r="D1709" s="9">
        <v>1</v>
      </c>
      <c r="E1709" s="9">
        <v>1</v>
      </c>
      <c r="F1709" s="32">
        <f t="shared" si="26"/>
        <v>1</v>
      </c>
    </row>
    <row r="1710" spans="1:6" x14ac:dyDescent="0.2">
      <c r="A1710" s="9">
        <v>25926</v>
      </c>
      <c r="B1710" s="9" t="s">
        <v>1700</v>
      </c>
      <c r="C1710" s="9">
        <v>1</v>
      </c>
      <c r="D1710" s="9">
        <v>1</v>
      </c>
      <c r="E1710" s="9">
        <v>1</v>
      </c>
      <c r="F1710" s="32">
        <f t="shared" si="26"/>
        <v>1</v>
      </c>
    </row>
    <row r="1711" spans="1:6" x14ac:dyDescent="0.2">
      <c r="A1711" s="9">
        <v>26225</v>
      </c>
      <c r="B1711" s="9" t="s">
        <v>1703</v>
      </c>
      <c r="C1711" s="9">
        <v>1</v>
      </c>
      <c r="D1711" s="9">
        <v>1</v>
      </c>
      <c r="E1711" s="9">
        <v>1</v>
      </c>
      <c r="F1711" s="32">
        <f t="shared" si="26"/>
        <v>1</v>
      </c>
    </row>
    <row r="1712" spans="1:6" x14ac:dyDescent="0.2">
      <c r="A1712" s="9">
        <v>26361</v>
      </c>
      <c r="B1712" s="9" t="s">
        <v>1705</v>
      </c>
      <c r="C1712" s="9">
        <v>1</v>
      </c>
      <c r="D1712" s="9">
        <v>1</v>
      </c>
      <c r="E1712" s="9">
        <v>1</v>
      </c>
      <c r="F1712" s="32">
        <f t="shared" si="26"/>
        <v>1</v>
      </c>
    </row>
    <row r="1713" spans="1:6" x14ac:dyDescent="0.2">
      <c r="A1713" s="9">
        <v>26364</v>
      </c>
      <c r="B1713" s="9" t="s">
        <v>1707</v>
      </c>
      <c r="C1713" s="9">
        <v>1</v>
      </c>
      <c r="D1713" s="9">
        <v>1</v>
      </c>
      <c r="E1713" s="9">
        <v>1</v>
      </c>
      <c r="F1713" s="32">
        <f t="shared" si="26"/>
        <v>1</v>
      </c>
    </row>
    <row r="1714" spans="1:6" x14ac:dyDescent="0.2">
      <c r="A1714" s="9">
        <v>26394</v>
      </c>
      <c r="B1714" s="9" t="s">
        <v>1708</v>
      </c>
      <c r="C1714" s="9">
        <v>1</v>
      </c>
      <c r="D1714" s="9">
        <v>1</v>
      </c>
      <c r="E1714" s="9">
        <v>1</v>
      </c>
      <c r="F1714" s="32">
        <f t="shared" si="26"/>
        <v>1</v>
      </c>
    </row>
    <row r="1715" spans="1:6" x14ac:dyDescent="0.2">
      <c r="A1715" s="9">
        <v>26571</v>
      </c>
      <c r="B1715" s="9" t="s">
        <v>1709</v>
      </c>
      <c r="C1715" s="9">
        <v>1</v>
      </c>
      <c r="D1715" s="9">
        <v>1</v>
      </c>
      <c r="E1715" s="9">
        <v>1</v>
      </c>
      <c r="F1715" s="32">
        <f t="shared" si="26"/>
        <v>1</v>
      </c>
    </row>
    <row r="1716" spans="1:6" x14ac:dyDescent="0.2">
      <c r="A1716" s="9">
        <v>26619</v>
      </c>
      <c r="B1716" s="9" t="s">
        <v>1711</v>
      </c>
      <c r="C1716" s="9">
        <v>1</v>
      </c>
      <c r="D1716" s="9">
        <v>1</v>
      </c>
      <c r="E1716" s="9">
        <v>1</v>
      </c>
      <c r="F1716" s="32">
        <f t="shared" si="26"/>
        <v>1</v>
      </c>
    </row>
    <row r="1717" spans="1:6" x14ac:dyDescent="0.2">
      <c r="A1717" s="9">
        <v>26743</v>
      </c>
      <c r="B1717" s="9" t="s">
        <v>1712</v>
      </c>
      <c r="C1717" s="9">
        <v>1</v>
      </c>
      <c r="D1717" s="9">
        <v>1</v>
      </c>
      <c r="E1717" s="9">
        <v>1</v>
      </c>
      <c r="F1717" s="32">
        <f t="shared" si="26"/>
        <v>1</v>
      </c>
    </row>
    <row r="1718" spans="1:6" x14ac:dyDescent="0.2">
      <c r="A1718" s="9">
        <v>26885</v>
      </c>
      <c r="B1718" s="9" t="s">
        <v>1714</v>
      </c>
      <c r="C1718" s="9">
        <v>3</v>
      </c>
      <c r="D1718" s="9">
        <v>1</v>
      </c>
      <c r="E1718" s="9">
        <v>1</v>
      </c>
      <c r="F1718" s="32">
        <f t="shared" si="26"/>
        <v>1</v>
      </c>
    </row>
    <row r="1719" spans="1:6" x14ac:dyDescent="0.2">
      <c r="A1719" s="9">
        <v>26891</v>
      </c>
      <c r="B1719" s="9" t="s">
        <v>1715</v>
      </c>
      <c r="C1719" s="9">
        <v>4</v>
      </c>
      <c r="D1719" s="9">
        <v>1</v>
      </c>
      <c r="E1719" s="9">
        <v>1</v>
      </c>
      <c r="F1719" s="32">
        <f t="shared" si="26"/>
        <v>1</v>
      </c>
    </row>
    <row r="1720" spans="1:6" x14ac:dyDescent="0.2">
      <c r="A1720" s="9">
        <v>28969</v>
      </c>
      <c r="B1720" s="9" t="s">
        <v>1717</v>
      </c>
      <c r="C1720" s="9">
        <v>1</v>
      </c>
      <c r="D1720" s="9">
        <v>1</v>
      </c>
      <c r="E1720" s="9">
        <v>1</v>
      </c>
      <c r="F1720" s="32">
        <f t="shared" si="26"/>
        <v>1</v>
      </c>
    </row>
    <row r="1721" spans="1:6" x14ac:dyDescent="0.2">
      <c r="A1721" s="9">
        <v>29101</v>
      </c>
      <c r="B1721" s="9" t="s">
        <v>1718</v>
      </c>
      <c r="C1721" s="9">
        <v>1</v>
      </c>
      <c r="D1721" s="9">
        <v>1</v>
      </c>
      <c r="E1721" s="9">
        <v>1</v>
      </c>
      <c r="F1721" s="32">
        <f t="shared" si="26"/>
        <v>1</v>
      </c>
    </row>
    <row r="1722" spans="1:6" x14ac:dyDescent="0.2">
      <c r="A1722" s="9">
        <v>29752</v>
      </c>
      <c r="B1722" s="9" t="s">
        <v>1720</v>
      </c>
      <c r="C1722" s="9">
        <v>1</v>
      </c>
      <c r="D1722" s="9">
        <v>1</v>
      </c>
      <c r="E1722" s="9">
        <v>1</v>
      </c>
      <c r="F1722" s="32">
        <f t="shared" si="26"/>
        <v>1</v>
      </c>
    </row>
    <row r="1723" spans="1:6" x14ac:dyDescent="0.2">
      <c r="A1723" s="9">
        <v>29802</v>
      </c>
      <c r="B1723" s="9" t="s">
        <v>1721</v>
      </c>
      <c r="C1723" s="9">
        <v>1</v>
      </c>
      <c r="D1723" s="9">
        <v>1</v>
      </c>
      <c r="E1723" s="9">
        <v>1</v>
      </c>
      <c r="F1723" s="32">
        <f t="shared" si="26"/>
        <v>1</v>
      </c>
    </row>
    <row r="1724" spans="1:6" x14ac:dyDescent="0.2">
      <c r="A1724" s="9">
        <v>30591</v>
      </c>
      <c r="B1724" s="9" t="s">
        <v>1722</v>
      </c>
      <c r="C1724" s="9">
        <v>1</v>
      </c>
      <c r="D1724" s="9">
        <v>1</v>
      </c>
      <c r="E1724" s="9">
        <v>1</v>
      </c>
      <c r="F1724" s="32">
        <f t="shared" si="26"/>
        <v>1</v>
      </c>
    </row>
    <row r="1725" spans="1:6" x14ac:dyDescent="0.2">
      <c r="A1725" s="9">
        <v>30734</v>
      </c>
      <c r="B1725" s="9" t="s">
        <v>1723</v>
      </c>
      <c r="C1725" s="9">
        <v>2</v>
      </c>
      <c r="D1725" s="9">
        <v>1</v>
      </c>
      <c r="E1725" s="9">
        <v>1</v>
      </c>
      <c r="F1725" s="32">
        <f t="shared" si="26"/>
        <v>1</v>
      </c>
    </row>
    <row r="1726" spans="1:6" x14ac:dyDescent="0.2">
      <c r="A1726" s="9">
        <v>30757</v>
      </c>
      <c r="B1726" s="9" t="s">
        <v>1724</v>
      </c>
      <c r="C1726" s="9">
        <v>1</v>
      </c>
      <c r="D1726" s="9">
        <v>1</v>
      </c>
      <c r="E1726" s="9">
        <v>1</v>
      </c>
      <c r="F1726" s="32">
        <f t="shared" si="26"/>
        <v>1</v>
      </c>
    </row>
    <row r="1727" spans="1:6" x14ac:dyDescent="0.2">
      <c r="A1727" s="9">
        <v>30820</v>
      </c>
      <c r="B1727" s="9" t="s">
        <v>1725</v>
      </c>
      <c r="C1727" s="9">
        <v>1</v>
      </c>
      <c r="D1727" s="9">
        <v>1</v>
      </c>
      <c r="E1727" s="9">
        <v>1</v>
      </c>
      <c r="F1727" s="32">
        <f t="shared" si="26"/>
        <v>1</v>
      </c>
    </row>
    <row r="1728" spans="1:6" x14ac:dyDescent="0.2">
      <c r="A1728" s="9">
        <v>30934</v>
      </c>
      <c r="B1728" s="9" t="s">
        <v>1726</v>
      </c>
      <c r="C1728" s="9">
        <v>1</v>
      </c>
      <c r="D1728" s="9">
        <v>1</v>
      </c>
      <c r="E1728" s="9">
        <v>1</v>
      </c>
      <c r="F1728" s="32">
        <f t="shared" si="26"/>
        <v>1</v>
      </c>
    </row>
    <row r="1729" spans="1:6" x14ac:dyDescent="0.2">
      <c r="A1729" s="9">
        <v>31044</v>
      </c>
      <c r="B1729" s="9" t="s">
        <v>1727</v>
      </c>
      <c r="C1729" s="9">
        <v>3</v>
      </c>
      <c r="D1729" s="9">
        <v>1</v>
      </c>
      <c r="E1729" s="9">
        <v>1</v>
      </c>
      <c r="F1729" s="32">
        <f t="shared" si="26"/>
        <v>1</v>
      </c>
    </row>
    <row r="1730" spans="1:6" x14ac:dyDescent="0.2">
      <c r="A1730" s="9">
        <v>31379</v>
      </c>
      <c r="B1730" s="9" t="s">
        <v>1728</v>
      </c>
      <c r="C1730" s="9">
        <v>1</v>
      </c>
      <c r="D1730" s="9">
        <v>1</v>
      </c>
      <c r="E1730" s="9">
        <v>1</v>
      </c>
      <c r="F1730" s="32">
        <f t="shared" ref="F1730:F1793" si="27">E1730/D1730</f>
        <v>1</v>
      </c>
    </row>
    <row r="1731" spans="1:6" x14ac:dyDescent="0.2">
      <c r="A1731" s="9">
        <v>31707</v>
      </c>
      <c r="B1731" s="9" t="s">
        <v>1729</v>
      </c>
      <c r="C1731" s="9">
        <v>1</v>
      </c>
      <c r="D1731" s="9">
        <v>1</v>
      </c>
      <c r="E1731" s="9">
        <v>1</v>
      </c>
      <c r="F1731" s="32">
        <f t="shared" si="27"/>
        <v>1</v>
      </c>
    </row>
    <row r="1732" spans="1:6" x14ac:dyDescent="0.2">
      <c r="A1732" s="9">
        <v>32969</v>
      </c>
      <c r="B1732" s="9" t="s">
        <v>1730</v>
      </c>
      <c r="C1732" s="9">
        <v>1</v>
      </c>
      <c r="D1732" s="9">
        <v>1</v>
      </c>
      <c r="E1732" s="9">
        <v>1</v>
      </c>
      <c r="F1732" s="32">
        <f t="shared" si="27"/>
        <v>1</v>
      </c>
    </row>
    <row r="1733" spans="1:6" x14ac:dyDescent="0.2">
      <c r="A1733" s="9">
        <v>34050</v>
      </c>
      <c r="B1733" s="9" t="s">
        <v>1731</v>
      </c>
      <c r="C1733" s="9">
        <v>1</v>
      </c>
      <c r="D1733" s="9">
        <v>1</v>
      </c>
      <c r="E1733" s="9">
        <v>1</v>
      </c>
      <c r="F1733" s="32">
        <f t="shared" si="27"/>
        <v>1</v>
      </c>
    </row>
    <row r="1734" spans="1:6" x14ac:dyDescent="0.2">
      <c r="A1734" s="9">
        <v>34094</v>
      </c>
      <c r="B1734" s="9" t="s">
        <v>1732</v>
      </c>
      <c r="C1734" s="9">
        <v>1</v>
      </c>
      <c r="D1734" s="9">
        <v>1</v>
      </c>
      <c r="E1734" s="9">
        <v>1</v>
      </c>
      <c r="F1734" s="32">
        <f t="shared" si="27"/>
        <v>1</v>
      </c>
    </row>
    <row r="1735" spans="1:6" x14ac:dyDescent="0.2">
      <c r="A1735" s="9">
        <v>34152</v>
      </c>
      <c r="B1735" s="9" t="s">
        <v>1733</v>
      </c>
      <c r="C1735" s="9">
        <v>2</v>
      </c>
      <c r="D1735" s="9">
        <v>1</v>
      </c>
      <c r="E1735" s="9">
        <v>1</v>
      </c>
      <c r="F1735" s="32">
        <f t="shared" si="27"/>
        <v>1</v>
      </c>
    </row>
    <row r="1736" spans="1:6" x14ac:dyDescent="0.2">
      <c r="A1736" s="9">
        <v>34202</v>
      </c>
      <c r="B1736" s="9" t="s">
        <v>1734</v>
      </c>
      <c r="C1736" s="9">
        <v>1</v>
      </c>
      <c r="D1736" s="9">
        <v>1</v>
      </c>
      <c r="E1736" s="9">
        <v>1</v>
      </c>
      <c r="F1736" s="32">
        <f t="shared" si="27"/>
        <v>1</v>
      </c>
    </row>
    <row r="1737" spans="1:6" x14ac:dyDescent="0.2">
      <c r="A1737" s="9">
        <v>34319</v>
      </c>
      <c r="B1737" s="9" t="s">
        <v>1736</v>
      </c>
      <c r="C1737" s="9">
        <v>2</v>
      </c>
      <c r="D1737" s="9">
        <v>1</v>
      </c>
      <c r="E1737" s="9">
        <v>1</v>
      </c>
      <c r="F1737" s="32">
        <f t="shared" si="27"/>
        <v>1</v>
      </c>
    </row>
    <row r="1738" spans="1:6" x14ac:dyDescent="0.2">
      <c r="A1738" s="9">
        <v>34497</v>
      </c>
      <c r="B1738" s="9" t="s">
        <v>1738</v>
      </c>
      <c r="C1738" s="9">
        <v>6</v>
      </c>
      <c r="D1738" s="9">
        <v>1</v>
      </c>
      <c r="E1738" s="9">
        <v>1</v>
      </c>
      <c r="F1738" s="32">
        <f t="shared" si="27"/>
        <v>1</v>
      </c>
    </row>
    <row r="1739" spans="1:6" x14ac:dyDescent="0.2">
      <c r="A1739" s="9">
        <v>34660</v>
      </c>
      <c r="B1739" s="9" t="s">
        <v>1740</v>
      </c>
      <c r="C1739" s="9">
        <v>1</v>
      </c>
      <c r="D1739" s="9">
        <v>1</v>
      </c>
      <c r="E1739" s="9">
        <v>1</v>
      </c>
      <c r="F1739" s="32">
        <f t="shared" si="27"/>
        <v>1</v>
      </c>
    </row>
    <row r="1740" spans="1:6" x14ac:dyDescent="0.2">
      <c r="A1740" s="9">
        <v>34955</v>
      </c>
      <c r="B1740" s="9" t="s">
        <v>1741</v>
      </c>
      <c r="C1740" s="9">
        <v>5</v>
      </c>
      <c r="D1740" s="9">
        <v>1</v>
      </c>
      <c r="E1740" s="9">
        <v>1</v>
      </c>
      <c r="F1740" s="32">
        <f t="shared" si="27"/>
        <v>1</v>
      </c>
    </row>
    <row r="1741" spans="1:6" x14ac:dyDescent="0.2">
      <c r="A1741" s="9">
        <v>35060</v>
      </c>
      <c r="B1741" s="9" t="s">
        <v>1742</v>
      </c>
      <c r="C1741" s="9">
        <v>1</v>
      </c>
      <c r="D1741" s="9">
        <v>1</v>
      </c>
      <c r="E1741" s="9">
        <v>1</v>
      </c>
      <c r="F1741" s="32">
        <f t="shared" si="27"/>
        <v>1</v>
      </c>
    </row>
    <row r="1742" spans="1:6" x14ac:dyDescent="0.2">
      <c r="A1742" s="9">
        <v>35175</v>
      </c>
      <c r="B1742" s="9" t="s">
        <v>1743</v>
      </c>
      <c r="C1742" s="9">
        <v>1</v>
      </c>
      <c r="D1742" s="9">
        <v>1</v>
      </c>
      <c r="E1742" s="9">
        <v>1</v>
      </c>
      <c r="F1742" s="32">
        <f t="shared" si="27"/>
        <v>1</v>
      </c>
    </row>
    <row r="1743" spans="1:6" x14ac:dyDescent="0.2">
      <c r="A1743" s="9">
        <v>35390</v>
      </c>
      <c r="B1743" s="9" t="s">
        <v>1744</v>
      </c>
      <c r="C1743" s="9">
        <v>1</v>
      </c>
      <c r="D1743" s="9">
        <v>1</v>
      </c>
      <c r="E1743" s="9">
        <v>1</v>
      </c>
      <c r="F1743" s="32">
        <f t="shared" si="27"/>
        <v>1</v>
      </c>
    </row>
    <row r="1744" spans="1:6" x14ac:dyDescent="0.2">
      <c r="A1744" s="9">
        <v>35401</v>
      </c>
      <c r="B1744" s="9" t="s">
        <v>1745</v>
      </c>
      <c r="C1744" s="9">
        <v>1</v>
      </c>
      <c r="D1744" s="9">
        <v>1</v>
      </c>
      <c r="E1744" s="9">
        <v>1</v>
      </c>
      <c r="F1744" s="32">
        <f t="shared" si="27"/>
        <v>1</v>
      </c>
    </row>
    <row r="1745" spans="1:6" x14ac:dyDescent="0.2">
      <c r="A1745" s="9">
        <v>35497</v>
      </c>
      <c r="B1745" s="9" t="s">
        <v>1747</v>
      </c>
      <c r="C1745" s="9">
        <v>1</v>
      </c>
      <c r="D1745" s="9">
        <v>1</v>
      </c>
      <c r="E1745" s="9">
        <v>1</v>
      </c>
      <c r="F1745" s="32">
        <f t="shared" si="27"/>
        <v>1</v>
      </c>
    </row>
    <row r="1746" spans="1:6" x14ac:dyDescent="0.2">
      <c r="A1746" s="9">
        <v>35661</v>
      </c>
      <c r="B1746" s="9" t="s">
        <v>1748</v>
      </c>
      <c r="C1746" s="9">
        <v>1</v>
      </c>
      <c r="D1746" s="9">
        <v>1</v>
      </c>
      <c r="E1746" s="9">
        <v>1</v>
      </c>
      <c r="F1746" s="32">
        <f t="shared" si="27"/>
        <v>1</v>
      </c>
    </row>
    <row r="1747" spans="1:6" x14ac:dyDescent="0.2">
      <c r="A1747" s="9">
        <v>35707</v>
      </c>
      <c r="B1747" s="9" t="s">
        <v>1749</v>
      </c>
      <c r="C1747" s="9">
        <v>3</v>
      </c>
      <c r="D1747" s="9">
        <v>1</v>
      </c>
      <c r="E1747" s="9">
        <v>1</v>
      </c>
      <c r="F1747" s="32">
        <f t="shared" si="27"/>
        <v>1</v>
      </c>
    </row>
    <row r="1748" spans="1:6" x14ac:dyDescent="0.2">
      <c r="A1748" s="9">
        <v>35718</v>
      </c>
      <c r="B1748" s="9" t="s">
        <v>1751</v>
      </c>
      <c r="C1748" s="9">
        <v>1</v>
      </c>
      <c r="D1748" s="9">
        <v>1</v>
      </c>
      <c r="E1748" s="9">
        <v>1</v>
      </c>
      <c r="F1748" s="32">
        <f t="shared" si="27"/>
        <v>1</v>
      </c>
    </row>
    <row r="1749" spans="1:6" x14ac:dyDescent="0.2">
      <c r="A1749" s="9">
        <v>35720</v>
      </c>
      <c r="B1749" s="9" t="s">
        <v>1752</v>
      </c>
      <c r="C1749" s="9">
        <v>1</v>
      </c>
      <c r="D1749" s="9">
        <v>1</v>
      </c>
      <c r="E1749" s="9">
        <v>1</v>
      </c>
      <c r="F1749" s="32">
        <f t="shared" si="27"/>
        <v>1</v>
      </c>
    </row>
    <row r="1750" spans="1:6" x14ac:dyDescent="0.2">
      <c r="A1750" s="9">
        <v>35725</v>
      </c>
      <c r="B1750" s="9" t="s">
        <v>1754</v>
      </c>
      <c r="C1750" s="9">
        <v>1</v>
      </c>
      <c r="D1750" s="9">
        <v>1</v>
      </c>
      <c r="E1750" s="9">
        <v>1</v>
      </c>
      <c r="F1750" s="32">
        <f t="shared" si="27"/>
        <v>1</v>
      </c>
    </row>
    <row r="1751" spans="1:6" x14ac:dyDescent="0.2">
      <c r="A1751" s="9">
        <v>35727</v>
      </c>
      <c r="B1751" s="9" t="s">
        <v>1755</v>
      </c>
      <c r="C1751" s="9">
        <v>3</v>
      </c>
      <c r="D1751" s="9">
        <v>1</v>
      </c>
      <c r="E1751" s="9">
        <v>1</v>
      </c>
      <c r="F1751" s="32">
        <f t="shared" si="27"/>
        <v>1</v>
      </c>
    </row>
    <row r="1752" spans="1:6" x14ac:dyDescent="0.2">
      <c r="A1752" s="9">
        <v>35732</v>
      </c>
      <c r="B1752" s="9" t="s">
        <v>1756</v>
      </c>
      <c r="C1752" s="9">
        <v>1</v>
      </c>
      <c r="D1752" s="9">
        <v>1</v>
      </c>
      <c r="E1752" s="9">
        <v>1</v>
      </c>
      <c r="F1752" s="32">
        <f t="shared" si="27"/>
        <v>1</v>
      </c>
    </row>
    <row r="1753" spans="1:6" x14ac:dyDescent="0.2">
      <c r="A1753" s="9">
        <v>35736</v>
      </c>
      <c r="B1753" s="9" t="s">
        <v>1757</v>
      </c>
      <c r="C1753" s="9">
        <v>1</v>
      </c>
      <c r="D1753" s="9">
        <v>1</v>
      </c>
      <c r="E1753" s="9">
        <v>1</v>
      </c>
      <c r="F1753" s="32">
        <f t="shared" si="27"/>
        <v>1</v>
      </c>
    </row>
    <row r="1754" spans="1:6" x14ac:dyDescent="0.2">
      <c r="A1754" s="9">
        <v>35738</v>
      </c>
      <c r="B1754" s="9" t="s">
        <v>1758</v>
      </c>
      <c r="C1754" s="9">
        <v>2</v>
      </c>
      <c r="D1754" s="9">
        <v>1</v>
      </c>
      <c r="E1754" s="9">
        <v>1</v>
      </c>
      <c r="F1754" s="32">
        <f t="shared" si="27"/>
        <v>1</v>
      </c>
    </row>
    <row r="1755" spans="1:6" x14ac:dyDescent="0.2">
      <c r="A1755" s="9">
        <v>35747</v>
      </c>
      <c r="B1755" s="9" t="s">
        <v>1759</v>
      </c>
      <c r="C1755" s="9">
        <v>1</v>
      </c>
      <c r="D1755" s="9">
        <v>1</v>
      </c>
      <c r="E1755" s="9">
        <v>1</v>
      </c>
      <c r="F1755" s="32">
        <f t="shared" si="27"/>
        <v>1</v>
      </c>
    </row>
    <row r="1756" spans="1:6" x14ac:dyDescent="0.2">
      <c r="A1756" s="9">
        <v>35760</v>
      </c>
      <c r="B1756" s="9" t="s">
        <v>1762</v>
      </c>
      <c r="C1756" s="9">
        <v>1</v>
      </c>
      <c r="D1756" s="9">
        <v>1</v>
      </c>
      <c r="E1756" s="9">
        <v>1</v>
      </c>
      <c r="F1756" s="32">
        <f t="shared" si="27"/>
        <v>1</v>
      </c>
    </row>
    <row r="1757" spans="1:6" x14ac:dyDescent="0.2">
      <c r="A1757" s="9">
        <v>35781</v>
      </c>
      <c r="B1757" s="9" t="s">
        <v>1766</v>
      </c>
      <c r="C1757" s="9">
        <v>1</v>
      </c>
      <c r="D1757" s="9">
        <v>1</v>
      </c>
      <c r="E1757" s="9">
        <v>1</v>
      </c>
      <c r="F1757" s="32">
        <f t="shared" si="27"/>
        <v>1</v>
      </c>
    </row>
    <row r="1758" spans="1:6" x14ac:dyDescent="0.2">
      <c r="A1758" s="9">
        <v>35784</v>
      </c>
      <c r="B1758" s="9" t="s">
        <v>1767</v>
      </c>
      <c r="C1758" s="9">
        <v>1</v>
      </c>
      <c r="D1758" s="9">
        <v>1</v>
      </c>
      <c r="E1758" s="9">
        <v>1</v>
      </c>
      <c r="F1758" s="32">
        <f t="shared" si="27"/>
        <v>1</v>
      </c>
    </row>
    <row r="1759" spans="1:6" x14ac:dyDescent="0.2">
      <c r="A1759" s="9">
        <v>35793</v>
      </c>
      <c r="B1759" s="9" t="s">
        <v>1768</v>
      </c>
      <c r="C1759" s="9">
        <v>1</v>
      </c>
      <c r="D1759" s="9">
        <v>1</v>
      </c>
      <c r="E1759" s="9">
        <v>1</v>
      </c>
      <c r="F1759" s="32">
        <f t="shared" si="27"/>
        <v>1</v>
      </c>
    </row>
    <row r="1760" spans="1:6" x14ac:dyDescent="0.2">
      <c r="A1760" s="9">
        <v>35796</v>
      </c>
      <c r="B1760" s="9" t="s">
        <v>1769</v>
      </c>
      <c r="C1760" s="9">
        <v>1</v>
      </c>
      <c r="D1760" s="9">
        <v>1</v>
      </c>
      <c r="E1760" s="9">
        <v>1</v>
      </c>
      <c r="F1760" s="32">
        <f t="shared" si="27"/>
        <v>1</v>
      </c>
    </row>
    <row r="1761" spans="1:6" x14ac:dyDescent="0.2">
      <c r="A1761" s="9">
        <v>35870</v>
      </c>
      <c r="B1761" s="9" t="s">
        <v>1771</v>
      </c>
      <c r="C1761" s="9">
        <v>1</v>
      </c>
      <c r="D1761" s="9">
        <v>1</v>
      </c>
      <c r="E1761" s="9">
        <v>1</v>
      </c>
      <c r="F1761" s="32">
        <f t="shared" si="27"/>
        <v>1</v>
      </c>
    </row>
    <row r="1762" spans="1:6" x14ac:dyDescent="0.2">
      <c r="A1762" s="9">
        <v>35902</v>
      </c>
      <c r="B1762" s="9" t="s">
        <v>1772</v>
      </c>
      <c r="C1762" s="9">
        <v>1</v>
      </c>
      <c r="D1762" s="9">
        <v>1</v>
      </c>
      <c r="E1762" s="9">
        <v>1</v>
      </c>
      <c r="F1762" s="32">
        <f t="shared" si="27"/>
        <v>1</v>
      </c>
    </row>
    <row r="1763" spans="1:6" x14ac:dyDescent="0.2">
      <c r="A1763" s="9">
        <v>35941</v>
      </c>
      <c r="B1763" s="9" t="s">
        <v>1774</v>
      </c>
      <c r="C1763" s="9">
        <v>1</v>
      </c>
      <c r="D1763" s="9">
        <v>1</v>
      </c>
      <c r="E1763" s="9">
        <v>1</v>
      </c>
      <c r="F1763" s="32">
        <f t="shared" si="27"/>
        <v>1</v>
      </c>
    </row>
    <row r="1764" spans="1:6" x14ac:dyDescent="0.2">
      <c r="A1764" s="9">
        <v>35949</v>
      </c>
      <c r="B1764" s="9" t="s">
        <v>1775</v>
      </c>
      <c r="C1764" s="9">
        <v>1</v>
      </c>
      <c r="D1764" s="9">
        <v>1</v>
      </c>
      <c r="E1764" s="9">
        <v>1</v>
      </c>
      <c r="F1764" s="32">
        <f t="shared" si="27"/>
        <v>1</v>
      </c>
    </row>
    <row r="1765" spans="1:6" x14ac:dyDescent="0.2">
      <c r="A1765" s="9">
        <v>35974</v>
      </c>
      <c r="B1765" s="9" t="s">
        <v>1776</v>
      </c>
      <c r="C1765" s="9">
        <v>1</v>
      </c>
      <c r="D1765" s="9">
        <v>1</v>
      </c>
      <c r="E1765" s="9">
        <v>1</v>
      </c>
      <c r="F1765" s="32">
        <f t="shared" si="27"/>
        <v>1</v>
      </c>
    </row>
    <row r="1766" spans="1:6" x14ac:dyDescent="0.2">
      <c r="A1766" s="9">
        <v>36143</v>
      </c>
      <c r="B1766" s="9" t="s">
        <v>1781</v>
      </c>
      <c r="C1766" s="9">
        <v>1</v>
      </c>
      <c r="D1766" s="9">
        <v>1</v>
      </c>
      <c r="E1766" s="9">
        <v>1</v>
      </c>
      <c r="F1766" s="32">
        <f t="shared" si="27"/>
        <v>1</v>
      </c>
    </row>
    <row r="1767" spans="1:6" x14ac:dyDescent="0.2">
      <c r="A1767" s="9">
        <v>36227</v>
      </c>
      <c r="B1767" s="9" t="s">
        <v>1782</v>
      </c>
      <c r="C1767" s="9">
        <v>1</v>
      </c>
      <c r="D1767" s="9">
        <v>1</v>
      </c>
      <c r="E1767" s="9">
        <v>1</v>
      </c>
      <c r="F1767" s="32">
        <f t="shared" si="27"/>
        <v>1</v>
      </c>
    </row>
    <row r="1768" spans="1:6" x14ac:dyDescent="0.2">
      <c r="A1768" s="9">
        <v>36514</v>
      </c>
      <c r="B1768" s="9" t="s">
        <v>1784</v>
      </c>
      <c r="C1768" s="9">
        <v>1</v>
      </c>
      <c r="D1768" s="9">
        <v>1</v>
      </c>
      <c r="E1768" s="9">
        <v>1</v>
      </c>
      <c r="F1768" s="32">
        <f t="shared" si="27"/>
        <v>1</v>
      </c>
    </row>
    <row r="1769" spans="1:6" x14ac:dyDescent="0.2">
      <c r="A1769" s="9">
        <v>36549</v>
      </c>
      <c r="B1769" s="9" t="s">
        <v>1785</v>
      </c>
      <c r="C1769" s="9">
        <v>2</v>
      </c>
      <c r="D1769" s="9">
        <v>1</v>
      </c>
      <c r="E1769" s="9">
        <v>1</v>
      </c>
      <c r="F1769" s="32">
        <f t="shared" si="27"/>
        <v>1</v>
      </c>
    </row>
    <row r="1770" spans="1:6" x14ac:dyDescent="0.2">
      <c r="A1770" s="9">
        <v>38605</v>
      </c>
      <c r="B1770" s="9" t="s">
        <v>1787</v>
      </c>
      <c r="C1770" s="9">
        <v>6</v>
      </c>
      <c r="D1770" s="9">
        <v>1</v>
      </c>
      <c r="E1770" s="9">
        <v>1</v>
      </c>
      <c r="F1770" s="32">
        <f t="shared" si="27"/>
        <v>1</v>
      </c>
    </row>
    <row r="1771" spans="1:6" x14ac:dyDescent="0.2">
      <c r="A1771" s="9">
        <v>38659</v>
      </c>
      <c r="B1771" s="9" t="s">
        <v>1788</v>
      </c>
      <c r="C1771" s="9">
        <v>1</v>
      </c>
      <c r="D1771" s="9">
        <v>1</v>
      </c>
      <c r="E1771" s="9">
        <v>1</v>
      </c>
      <c r="F1771" s="32">
        <f t="shared" si="27"/>
        <v>1</v>
      </c>
    </row>
    <row r="1772" spans="1:6" x14ac:dyDescent="0.2">
      <c r="A1772" s="9">
        <v>38693</v>
      </c>
      <c r="B1772" s="9" t="s">
        <v>1789</v>
      </c>
      <c r="C1772" s="9">
        <v>1</v>
      </c>
      <c r="D1772" s="9">
        <v>1</v>
      </c>
      <c r="E1772" s="9">
        <v>1</v>
      </c>
      <c r="F1772" s="32">
        <f t="shared" si="27"/>
        <v>1</v>
      </c>
    </row>
    <row r="1773" spans="1:6" x14ac:dyDescent="0.2">
      <c r="A1773" s="9">
        <v>39510</v>
      </c>
      <c r="B1773" s="9" t="s">
        <v>1790</v>
      </c>
      <c r="C1773" s="9">
        <v>1</v>
      </c>
      <c r="D1773" s="9">
        <v>1</v>
      </c>
      <c r="E1773" s="9">
        <v>1</v>
      </c>
      <c r="F1773" s="32">
        <f t="shared" si="27"/>
        <v>1</v>
      </c>
    </row>
    <row r="1774" spans="1:6" x14ac:dyDescent="0.2">
      <c r="A1774" s="9">
        <v>40023</v>
      </c>
      <c r="B1774" s="9" t="s">
        <v>1791</v>
      </c>
      <c r="C1774" s="9">
        <v>1</v>
      </c>
      <c r="D1774" s="9">
        <v>1</v>
      </c>
      <c r="E1774" s="9">
        <v>1</v>
      </c>
      <c r="F1774" s="32">
        <f t="shared" si="27"/>
        <v>1</v>
      </c>
    </row>
    <row r="1775" spans="1:6" x14ac:dyDescent="0.2">
      <c r="A1775" s="9">
        <v>40189</v>
      </c>
      <c r="B1775" s="9" t="s">
        <v>1793</v>
      </c>
      <c r="C1775" s="9">
        <v>1</v>
      </c>
      <c r="D1775" s="9">
        <v>1</v>
      </c>
      <c r="E1775" s="9">
        <v>1</v>
      </c>
      <c r="F1775" s="32">
        <f t="shared" si="27"/>
        <v>1</v>
      </c>
    </row>
    <row r="1776" spans="1:6" x14ac:dyDescent="0.2">
      <c r="A1776" s="9">
        <v>40534</v>
      </c>
      <c r="B1776" s="9" t="s">
        <v>1794</v>
      </c>
      <c r="C1776" s="9">
        <v>2</v>
      </c>
      <c r="D1776" s="9">
        <v>1</v>
      </c>
      <c r="E1776" s="9">
        <v>1</v>
      </c>
      <c r="F1776" s="32">
        <f t="shared" si="27"/>
        <v>1</v>
      </c>
    </row>
    <row r="1777" spans="1:6" x14ac:dyDescent="0.2">
      <c r="A1777" s="9">
        <v>40557</v>
      </c>
      <c r="B1777" s="9" t="s">
        <v>1795</v>
      </c>
      <c r="C1777" s="9">
        <v>1</v>
      </c>
      <c r="D1777" s="9">
        <v>1</v>
      </c>
      <c r="E1777" s="9">
        <v>1</v>
      </c>
      <c r="F1777" s="32">
        <f t="shared" si="27"/>
        <v>1</v>
      </c>
    </row>
    <row r="1778" spans="1:6" x14ac:dyDescent="0.2">
      <c r="A1778" s="9">
        <v>41168</v>
      </c>
      <c r="B1778" s="9" t="s">
        <v>1797</v>
      </c>
      <c r="C1778" s="9">
        <v>1</v>
      </c>
      <c r="D1778" s="9">
        <v>1</v>
      </c>
      <c r="E1778" s="9">
        <v>1</v>
      </c>
      <c r="F1778" s="32">
        <f t="shared" si="27"/>
        <v>1</v>
      </c>
    </row>
    <row r="1779" spans="1:6" x14ac:dyDescent="0.2">
      <c r="A1779" s="9">
        <v>41180</v>
      </c>
      <c r="B1779" s="9" t="s">
        <v>1798</v>
      </c>
      <c r="C1779" s="9">
        <v>1</v>
      </c>
      <c r="D1779" s="9">
        <v>1</v>
      </c>
      <c r="E1779" s="9">
        <v>1</v>
      </c>
      <c r="F1779" s="32">
        <f t="shared" si="27"/>
        <v>1</v>
      </c>
    </row>
    <row r="1780" spans="1:6" x14ac:dyDescent="0.2">
      <c r="A1780" s="9">
        <v>42294</v>
      </c>
      <c r="B1780" s="9" t="s">
        <v>1799</v>
      </c>
      <c r="C1780" s="9">
        <v>2</v>
      </c>
      <c r="D1780" s="9">
        <v>1</v>
      </c>
      <c r="E1780" s="9">
        <v>1</v>
      </c>
      <c r="F1780" s="32">
        <f t="shared" si="27"/>
        <v>1</v>
      </c>
    </row>
    <row r="1781" spans="1:6" x14ac:dyDescent="0.2">
      <c r="A1781" s="9">
        <v>42508</v>
      </c>
      <c r="B1781" s="9" t="s">
        <v>1800</v>
      </c>
      <c r="C1781" s="9">
        <v>1</v>
      </c>
      <c r="D1781" s="9">
        <v>1</v>
      </c>
      <c r="E1781" s="9">
        <v>1</v>
      </c>
      <c r="F1781" s="32">
        <f t="shared" si="27"/>
        <v>1</v>
      </c>
    </row>
    <row r="1782" spans="1:6" x14ac:dyDescent="0.2">
      <c r="A1782" s="9">
        <v>44600</v>
      </c>
      <c r="B1782" s="9" t="s">
        <v>1801</v>
      </c>
      <c r="C1782" s="9">
        <v>2</v>
      </c>
      <c r="D1782" s="9">
        <v>1</v>
      </c>
      <c r="E1782" s="9">
        <v>1</v>
      </c>
      <c r="F1782" s="32">
        <f t="shared" si="27"/>
        <v>1</v>
      </c>
    </row>
    <row r="1783" spans="1:6" x14ac:dyDescent="0.2">
      <c r="A1783" s="9">
        <v>44624</v>
      </c>
      <c r="B1783" s="9" t="s">
        <v>1802</v>
      </c>
      <c r="C1783" s="9">
        <v>1</v>
      </c>
      <c r="D1783" s="9">
        <v>1</v>
      </c>
      <c r="E1783" s="9">
        <v>1</v>
      </c>
      <c r="F1783" s="32">
        <f t="shared" si="27"/>
        <v>1</v>
      </c>
    </row>
    <row r="1784" spans="1:6" x14ac:dyDescent="0.2">
      <c r="A1784" s="9">
        <v>44866</v>
      </c>
      <c r="B1784" s="9" t="s">
        <v>1803</v>
      </c>
      <c r="C1784" s="9">
        <v>1</v>
      </c>
      <c r="D1784" s="9">
        <v>1</v>
      </c>
      <c r="E1784" s="9">
        <v>1</v>
      </c>
      <c r="F1784" s="32">
        <f t="shared" si="27"/>
        <v>1</v>
      </c>
    </row>
    <row r="1785" spans="1:6" x14ac:dyDescent="0.2">
      <c r="A1785" s="9">
        <v>50174</v>
      </c>
      <c r="B1785" s="9" t="s">
        <v>1807</v>
      </c>
      <c r="C1785" s="9">
        <v>1</v>
      </c>
      <c r="D1785" s="9">
        <v>1</v>
      </c>
      <c r="E1785" s="9">
        <v>1</v>
      </c>
      <c r="F1785" s="32">
        <f t="shared" si="27"/>
        <v>1</v>
      </c>
    </row>
    <row r="1786" spans="1:6" x14ac:dyDescent="0.2">
      <c r="A1786" s="9">
        <v>50184</v>
      </c>
      <c r="B1786" s="9" t="s">
        <v>1809</v>
      </c>
      <c r="C1786" s="9">
        <v>5</v>
      </c>
      <c r="D1786" s="9">
        <v>1</v>
      </c>
      <c r="E1786" s="9">
        <v>1</v>
      </c>
      <c r="F1786" s="32">
        <f t="shared" si="27"/>
        <v>1</v>
      </c>
    </row>
    <row r="1787" spans="1:6" x14ac:dyDescent="0.2">
      <c r="A1787" s="9">
        <v>50228</v>
      </c>
      <c r="B1787" s="9" t="s">
        <v>1811</v>
      </c>
      <c r="C1787" s="9">
        <v>1</v>
      </c>
      <c r="D1787" s="9">
        <v>1</v>
      </c>
      <c r="E1787" s="9">
        <v>1</v>
      </c>
      <c r="F1787" s="32">
        <f t="shared" si="27"/>
        <v>1</v>
      </c>
    </row>
    <row r="1788" spans="1:6" x14ac:dyDescent="0.2">
      <c r="A1788" s="9">
        <v>50242</v>
      </c>
      <c r="B1788" s="9" t="s">
        <v>1812</v>
      </c>
      <c r="C1788" s="9">
        <v>1</v>
      </c>
      <c r="D1788" s="9">
        <v>1</v>
      </c>
      <c r="E1788" s="9">
        <v>1</v>
      </c>
      <c r="F1788" s="32">
        <f t="shared" si="27"/>
        <v>1</v>
      </c>
    </row>
    <row r="1789" spans="1:6" x14ac:dyDescent="0.2">
      <c r="A1789" s="9">
        <v>50248</v>
      </c>
      <c r="B1789" s="9" t="s">
        <v>1813</v>
      </c>
      <c r="C1789" s="9">
        <v>2</v>
      </c>
      <c r="D1789" s="9">
        <v>1</v>
      </c>
      <c r="E1789" s="9">
        <v>1</v>
      </c>
      <c r="F1789" s="32">
        <f t="shared" si="27"/>
        <v>1</v>
      </c>
    </row>
    <row r="1790" spans="1:6" x14ac:dyDescent="0.2">
      <c r="A1790" s="9">
        <v>50269</v>
      </c>
      <c r="B1790" s="9" t="s">
        <v>1814</v>
      </c>
      <c r="C1790" s="9">
        <v>1</v>
      </c>
      <c r="D1790" s="9">
        <v>1</v>
      </c>
      <c r="E1790" s="9">
        <v>1</v>
      </c>
      <c r="F1790" s="32">
        <f t="shared" si="27"/>
        <v>1</v>
      </c>
    </row>
    <row r="1791" spans="1:6" x14ac:dyDescent="0.2">
      <c r="A1791" s="9">
        <v>50272</v>
      </c>
      <c r="B1791" s="9" t="s">
        <v>1815</v>
      </c>
      <c r="C1791" s="9">
        <v>1</v>
      </c>
      <c r="D1791" s="9">
        <v>1</v>
      </c>
      <c r="E1791" s="9">
        <v>1</v>
      </c>
      <c r="F1791" s="32">
        <f t="shared" si="27"/>
        <v>1</v>
      </c>
    </row>
    <row r="1792" spans="1:6" x14ac:dyDescent="0.2">
      <c r="A1792" s="9">
        <v>50273</v>
      </c>
      <c r="B1792" s="9" t="s">
        <v>1816</v>
      </c>
      <c r="C1792" s="9">
        <v>1</v>
      </c>
      <c r="D1792" s="9">
        <v>1</v>
      </c>
      <c r="E1792" s="9">
        <v>1</v>
      </c>
      <c r="F1792" s="32">
        <f t="shared" si="27"/>
        <v>1</v>
      </c>
    </row>
    <row r="1793" spans="1:6" x14ac:dyDescent="0.2">
      <c r="A1793" s="9">
        <v>50377</v>
      </c>
      <c r="B1793" s="9" t="s">
        <v>1819</v>
      </c>
      <c r="C1793" s="9">
        <v>1</v>
      </c>
      <c r="D1793" s="9">
        <v>1</v>
      </c>
      <c r="E1793" s="9">
        <v>1</v>
      </c>
      <c r="F1793" s="32">
        <f t="shared" si="27"/>
        <v>1</v>
      </c>
    </row>
    <row r="1794" spans="1:6" x14ac:dyDescent="0.2">
      <c r="A1794" s="9">
        <v>56474</v>
      </c>
      <c r="B1794" s="9" t="s">
        <v>1821</v>
      </c>
      <c r="C1794" s="9">
        <v>1</v>
      </c>
      <c r="D1794" s="9">
        <v>1</v>
      </c>
      <c r="E1794" s="9">
        <v>1</v>
      </c>
      <c r="F1794" s="32">
        <f t="shared" ref="F1794:F1838" si="28">E1794/D1794</f>
        <v>1</v>
      </c>
    </row>
    <row r="1795" spans="1:6" x14ac:dyDescent="0.2">
      <c r="A1795" s="9">
        <v>58525</v>
      </c>
      <c r="B1795" s="9" t="s">
        <v>1822</v>
      </c>
      <c r="C1795" s="9">
        <v>1</v>
      </c>
      <c r="D1795" s="9">
        <v>1</v>
      </c>
      <c r="E1795" s="9">
        <v>1</v>
      </c>
      <c r="F1795" s="32">
        <f t="shared" si="28"/>
        <v>1</v>
      </c>
    </row>
    <row r="1796" spans="1:6" x14ac:dyDescent="0.2">
      <c r="A1796" s="9">
        <v>59556</v>
      </c>
      <c r="B1796" s="9" t="s">
        <v>1823</v>
      </c>
      <c r="C1796" s="9">
        <v>1</v>
      </c>
      <c r="D1796" s="9">
        <v>1</v>
      </c>
      <c r="E1796" s="9">
        <v>1</v>
      </c>
      <c r="F1796" s="32">
        <f t="shared" si="28"/>
        <v>1</v>
      </c>
    </row>
    <row r="1797" spans="1:6" x14ac:dyDescent="0.2">
      <c r="A1797" s="9">
        <v>59741</v>
      </c>
      <c r="B1797" s="9" t="s">
        <v>1824</v>
      </c>
      <c r="C1797" s="9">
        <v>1</v>
      </c>
      <c r="D1797" s="9">
        <v>1</v>
      </c>
      <c r="E1797" s="9">
        <v>1</v>
      </c>
      <c r="F1797" s="32">
        <f t="shared" si="28"/>
        <v>1</v>
      </c>
    </row>
    <row r="1798" spans="1:6" x14ac:dyDescent="0.2">
      <c r="A1798" s="9">
        <v>59750</v>
      </c>
      <c r="B1798" s="9" t="s">
        <v>1825</v>
      </c>
      <c r="C1798" s="9">
        <v>2</v>
      </c>
      <c r="D1798" s="9">
        <v>1</v>
      </c>
      <c r="E1798" s="9">
        <v>1</v>
      </c>
      <c r="F1798" s="32">
        <f t="shared" si="28"/>
        <v>1</v>
      </c>
    </row>
    <row r="1799" spans="1:6" x14ac:dyDescent="0.2">
      <c r="A1799" s="9">
        <v>59884</v>
      </c>
      <c r="B1799" s="9" t="s">
        <v>1827</v>
      </c>
      <c r="C1799" s="9">
        <v>1</v>
      </c>
      <c r="D1799" s="9">
        <v>1</v>
      </c>
      <c r="E1799" s="9">
        <v>1</v>
      </c>
      <c r="F1799" s="32">
        <f t="shared" si="28"/>
        <v>1</v>
      </c>
    </row>
    <row r="1800" spans="1:6" x14ac:dyDescent="0.2">
      <c r="A1800" s="9">
        <v>59889</v>
      </c>
      <c r="B1800" s="9" t="s">
        <v>1828</v>
      </c>
      <c r="C1800" s="9">
        <v>1</v>
      </c>
      <c r="D1800" s="9">
        <v>1</v>
      </c>
      <c r="E1800" s="9">
        <v>1</v>
      </c>
      <c r="F1800" s="32">
        <f t="shared" si="28"/>
        <v>1</v>
      </c>
    </row>
    <row r="1801" spans="1:6" x14ac:dyDescent="0.2">
      <c r="A1801" s="9">
        <v>61022</v>
      </c>
      <c r="B1801" s="9" t="s">
        <v>1830</v>
      </c>
      <c r="C1801" s="9">
        <v>3</v>
      </c>
      <c r="D1801" s="9">
        <v>1</v>
      </c>
      <c r="E1801" s="9">
        <v>1</v>
      </c>
      <c r="F1801" s="32">
        <f t="shared" si="28"/>
        <v>1</v>
      </c>
    </row>
    <row r="1802" spans="1:6" x14ac:dyDescent="0.2">
      <c r="A1802" s="9">
        <v>61135</v>
      </c>
      <c r="B1802" s="9" t="s">
        <v>1831</v>
      </c>
      <c r="C1802" s="9">
        <v>3</v>
      </c>
      <c r="D1802" s="9">
        <v>1</v>
      </c>
      <c r="E1802" s="9">
        <v>1</v>
      </c>
      <c r="F1802" s="32">
        <f t="shared" si="28"/>
        <v>1</v>
      </c>
    </row>
    <row r="1803" spans="1:6" x14ac:dyDescent="0.2">
      <c r="A1803" s="9">
        <v>61264</v>
      </c>
      <c r="B1803" s="9" t="s">
        <v>1833</v>
      </c>
      <c r="C1803" s="9">
        <v>1</v>
      </c>
      <c r="D1803" s="9">
        <v>1</v>
      </c>
      <c r="E1803" s="9">
        <v>1</v>
      </c>
      <c r="F1803" s="32">
        <f t="shared" si="28"/>
        <v>1</v>
      </c>
    </row>
    <row r="1804" spans="1:6" x14ac:dyDescent="0.2">
      <c r="A1804" s="9">
        <v>61325</v>
      </c>
      <c r="B1804" s="9" t="s">
        <v>1835</v>
      </c>
      <c r="C1804" s="9">
        <v>1</v>
      </c>
      <c r="D1804" s="9">
        <v>1</v>
      </c>
      <c r="E1804" s="9">
        <v>1</v>
      </c>
      <c r="F1804" s="32">
        <f t="shared" si="28"/>
        <v>1</v>
      </c>
    </row>
    <row r="1805" spans="1:6" x14ac:dyDescent="0.2">
      <c r="A1805" s="9">
        <v>61345</v>
      </c>
      <c r="B1805" s="9" t="s">
        <v>1836</v>
      </c>
      <c r="C1805" s="9">
        <v>2</v>
      </c>
      <c r="D1805" s="9">
        <v>1</v>
      </c>
      <c r="E1805" s="9">
        <v>1</v>
      </c>
      <c r="F1805" s="32">
        <f t="shared" si="28"/>
        <v>1</v>
      </c>
    </row>
    <row r="1806" spans="1:6" x14ac:dyDescent="0.2">
      <c r="A1806" s="9">
        <v>61506</v>
      </c>
      <c r="B1806" s="9" t="s">
        <v>1838</v>
      </c>
      <c r="C1806" s="9">
        <v>1</v>
      </c>
      <c r="D1806" s="9">
        <v>1</v>
      </c>
      <c r="E1806" s="9">
        <v>1</v>
      </c>
      <c r="F1806" s="32">
        <f t="shared" si="28"/>
        <v>1</v>
      </c>
    </row>
    <row r="1807" spans="1:6" x14ac:dyDescent="0.2">
      <c r="A1807" s="9">
        <v>61716</v>
      </c>
      <c r="B1807" s="9" t="s">
        <v>1840</v>
      </c>
      <c r="C1807" s="9">
        <v>1</v>
      </c>
      <c r="D1807" s="9">
        <v>1</v>
      </c>
      <c r="E1807" s="9">
        <v>1</v>
      </c>
      <c r="F1807" s="32">
        <f t="shared" si="28"/>
        <v>1</v>
      </c>
    </row>
    <row r="1808" spans="1:6" x14ac:dyDescent="0.2">
      <c r="A1808" s="9">
        <v>61737</v>
      </c>
      <c r="B1808" s="9" t="s">
        <v>1841</v>
      </c>
      <c r="C1808" s="9">
        <v>2</v>
      </c>
      <c r="D1808" s="9">
        <v>1</v>
      </c>
      <c r="E1808" s="9">
        <v>1</v>
      </c>
      <c r="F1808" s="32">
        <f t="shared" si="28"/>
        <v>1</v>
      </c>
    </row>
    <row r="1809" spans="1:6" x14ac:dyDescent="0.2">
      <c r="A1809" s="9">
        <v>61906</v>
      </c>
      <c r="B1809" s="9" t="s">
        <v>1842</v>
      </c>
      <c r="C1809" s="9">
        <v>3</v>
      </c>
      <c r="D1809" s="9">
        <v>1</v>
      </c>
      <c r="E1809" s="9">
        <v>1</v>
      </c>
      <c r="F1809" s="32">
        <f t="shared" si="28"/>
        <v>1</v>
      </c>
    </row>
    <row r="1810" spans="1:6" x14ac:dyDescent="0.2">
      <c r="A1810" s="9">
        <v>62278</v>
      </c>
      <c r="B1810" s="9" t="s">
        <v>1845</v>
      </c>
      <c r="C1810" s="9">
        <v>2</v>
      </c>
      <c r="D1810" s="9">
        <v>1</v>
      </c>
      <c r="E1810" s="9">
        <v>1</v>
      </c>
      <c r="F1810" s="32">
        <f t="shared" si="28"/>
        <v>1</v>
      </c>
    </row>
    <row r="1811" spans="1:6" x14ac:dyDescent="0.2">
      <c r="A1811" s="9">
        <v>62407</v>
      </c>
      <c r="B1811" s="9" t="s">
        <v>1846</v>
      </c>
      <c r="C1811" s="9">
        <v>2</v>
      </c>
      <c r="D1811" s="9">
        <v>1</v>
      </c>
      <c r="E1811" s="9">
        <v>1</v>
      </c>
      <c r="F1811" s="32">
        <f t="shared" si="28"/>
        <v>1</v>
      </c>
    </row>
    <row r="1812" spans="1:6" x14ac:dyDescent="0.2">
      <c r="A1812" s="9">
        <v>62496</v>
      </c>
      <c r="B1812" s="9" t="s">
        <v>1849</v>
      </c>
      <c r="C1812" s="9">
        <v>3</v>
      </c>
      <c r="D1812" s="9">
        <v>1</v>
      </c>
      <c r="E1812" s="9">
        <v>1</v>
      </c>
      <c r="F1812" s="32">
        <f t="shared" si="28"/>
        <v>1</v>
      </c>
    </row>
    <row r="1813" spans="1:6" x14ac:dyDescent="0.2">
      <c r="A1813" s="9">
        <v>62747</v>
      </c>
      <c r="B1813" s="9" t="s">
        <v>1851</v>
      </c>
      <c r="C1813" s="9">
        <v>2</v>
      </c>
      <c r="D1813" s="9">
        <v>1</v>
      </c>
      <c r="E1813" s="9">
        <v>1</v>
      </c>
      <c r="F1813" s="32">
        <f t="shared" si="28"/>
        <v>1</v>
      </c>
    </row>
    <row r="1814" spans="1:6" x14ac:dyDescent="0.2">
      <c r="A1814" s="9">
        <v>66893</v>
      </c>
      <c r="B1814" s="9" t="s">
        <v>1853</v>
      </c>
      <c r="C1814" s="9">
        <v>2</v>
      </c>
      <c r="D1814" s="9">
        <v>1</v>
      </c>
      <c r="E1814" s="9">
        <v>1</v>
      </c>
      <c r="F1814" s="32">
        <f t="shared" si="28"/>
        <v>1</v>
      </c>
    </row>
    <row r="1815" spans="1:6" x14ac:dyDescent="0.2">
      <c r="A1815" s="9">
        <v>66910</v>
      </c>
      <c r="B1815" s="9" t="s">
        <v>1854</v>
      </c>
      <c r="C1815" s="9">
        <v>3</v>
      </c>
      <c r="D1815" s="9">
        <v>1</v>
      </c>
      <c r="E1815" s="9">
        <v>1</v>
      </c>
      <c r="F1815" s="32">
        <f t="shared" si="28"/>
        <v>1</v>
      </c>
    </row>
    <row r="1816" spans="1:6" x14ac:dyDescent="0.2">
      <c r="A1816" s="9">
        <v>66951</v>
      </c>
      <c r="B1816" s="9" t="s">
        <v>1856</v>
      </c>
      <c r="C1816" s="9">
        <v>1</v>
      </c>
      <c r="D1816" s="9">
        <v>1</v>
      </c>
      <c r="E1816" s="9">
        <v>1</v>
      </c>
      <c r="F1816" s="32">
        <f t="shared" si="28"/>
        <v>1</v>
      </c>
    </row>
    <row r="1817" spans="1:6" x14ac:dyDescent="0.2">
      <c r="A1817" s="9">
        <v>66973</v>
      </c>
      <c r="B1817" s="9" t="s">
        <v>1857</v>
      </c>
      <c r="C1817" s="9">
        <v>1</v>
      </c>
      <c r="D1817" s="9">
        <v>1</v>
      </c>
      <c r="E1817" s="9">
        <v>1</v>
      </c>
      <c r="F1817" s="32">
        <f t="shared" si="28"/>
        <v>1</v>
      </c>
    </row>
    <row r="1818" spans="1:6" x14ac:dyDescent="0.2">
      <c r="A1818" s="9">
        <v>67097</v>
      </c>
      <c r="B1818" s="9" t="s">
        <v>1858</v>
      </c>
      <c r="C1818" s="9">
        <v>1</v>
      </c>
      <c r="D1818" s="9">
        <v>1</v>
      </c>
      <c r="E1818" s="9">
        <v>1</v>
      </c>
      <c r="F1818" s="32">
        <f t="shared" si="28"/>
        <v>1</v>
      </c>
    </row>
    <row r="1819" spans="1:6" x14ac:dyDescent="0.2">
      <c r="A1819" s="9">
        <v>75183</v>
      </c>
      <c r="B1819" s="9" t="s">
        <v>1860</v>
      </c>
      <c r="C1819" s="9">
        <v>1</v>
      </c>
      <c r="D1819" s="9">
        <v>1</v>
      </c>
      <c r="E1819" s="9">
        <v>1</v>
      </c>
      <c r="F1819" s="32">
        <f t="shared" si="28"/>
        <v>1</v>
      </c>
    </row>
    <row r="1820" spans="1:6" x14ac:dyDescent="0.2">
      <c r="A1820" s="9">
        <v>76452</v>
      </c>
      <c r="B1820" s="9" t="s">
        <v>1861</v>
      </c>
      <c r="C1820" s="9">
        <v>2</v>
      </c>
      <c r="D1820" s="9">
        <v>1</v>
      </c>
      <c r="E1820" s="9">
        <v>1</v>
      </c>
      <c r="F1820" s="32">
        <f t="shared" si="28"/>
        <v>1</v>
      </c>
    </row>
    <row r="1821" spans="1:6" x14ac:dyDescent="0.2">
      <c r="A1821" s="9">
        <v>79296</v>
      </c>
      <c r="B1821" s="9" t="s">
        <v>1865</v>
      </c>
      <c r="C1821" s="9">
        <v>1</v>
      </c>
      <c r="D1821" s="9">
        <v>1</v>
      </c>
      <c r="E1821" s="9">
        <v>1</v>
      </c>
      <c r="F1821" s="32">
        <f t="shared" si="28"/>
        <v>1</v>
      </c>
    </row>
    <row r="1822" spans="1:6" x14ac:dyDescent="0.2">
      <c r="A1822" s="9">
        <v>79353</v>
      </c>
      <c r="B1822" s="9" t="s">
        <v>1867</v>
      </c>
      <c r="C1822" s="9">
        <v>1</v>
      </c>
      <c r="D1822" s="9">
        <v>1</v>
      </c>
      <c r="E1822" s="9">
        <v>1</v>
      </c>
      <c r="F1822" s="32">
        <f t="shared" si="28"/>
        <v>1</v>
      </c>
    </row>
    <row r="1823" spans="1:6" x14ac:dyDescent="0.2">
      <c r="A1823" s="9">
        <v>79363</v>
      </c>
      <c r="B1823" s="9" t="s">
        <v>1868</v>
      </c>
      <c r="C1823" s="9">
        <v>1</v>
      </c>
      <c r="D1823" s="9">
        <v>1</v>
      </c>
      <c r="E1823" s="9">
        <v>1</v>
      </c>
      <c r="F1823" s="32">
        <f t="shared" si="28"/>
        <v>1</v>
      </c>
    </row>
    <row r="1824" spans="1:6" x14ac:dyDescent="0.2">
      <c r="A1824" s="9">
        <v>80383</v>
      </c>
      <c r="B1824" s="9" t="s">
        <v>1869</v>
      </c>
      <c r="C1824" s="9">
        <v>1</v>
      </c>
      <c r="D1824" s="9">
        <v>1</v>
      </c>
      <c r="E1824" s="9">
        <v>1</v>
      </c>
      <c r="F1824" s="32">
        <f t="shared" si="28"/>
        <v>1</v>
      </c>
    </row>
    <row r="1825" spans="1:6" x14ac:dyDescent="0.2">
      <c r="A1825" s="9">
        <v>90527</v>
      </c>
      <c r="B1825" s="9" t="s">
        <v>1870</v>
      </c>
      <c r="C1825" s="9">
        <v>6</v>
      </c>
      <c r="D1825" s="9">
        <v>1</v>
      </c>
      <c r="E1825" s="9">
        <v>1</v>
      </c>
      <c r="F1825" s="32">
        <f t="shared" si="28"/>
        <v>1</v>
      </c>
    </row>
    <row r="1826" spans="1:6" x14ac:dyDescent="0.2">
      <c r="A1826" s="9">
        <v>90582</v>
      </c>
      <c r="B1826" s="9" t="s">
        <v>1871</v>
      </c>
      <c r="C1826" s="9">
        <v>3</v>
      </c>
      <c r="D1826" s="9">
        <v>1</v>
      </c>
      <c r="E1826" s="9">
        <v>1</v>
      </c>
      <c r="F1826" s="32">
        <f t="shared" si="28"/>
        <v>1</v>
      </c>
    </row>
    <row r="1827" spans="1:6" x14ac:dyDescent="0.2">
      <c r="A1827" s="9">
        <v>90727</v>
      </c>
      <c r="B1827" s="9" t="s">
        <v>1872</v>
      </c>
      <c r="C1827" s="9">
        <v>1</v>
      </c>
      <c r="D1827" s="9">
        <v>1</v>
      </c>
      <c r="E1827" s="9">
        <v>1</v>
      </c>
      <c r="F1827" s="32">
        <f t="shared" si="28"/>
        <v>1</v>
      </c>
    </row>
    <row r="1828" spans="1:6" x14ac:dyDescent="0.2">
      <c r="A1828" s="9">
        <v>90729</v>
      </c>
      <c r="B1828" s="9" t="s">
        <v>1873</v>
      </c>
      <c r="C1828" s="9">
        <v>9</v>
      </c>
      <c r="D1828" s="9">
        <v>1</v>
      </c>
      <c r="E1828" s="9">
        <v>1</v>
      </c>
      <c r="F1828" s="32">
        <f t="shared" si="28"/>
        <v>1</v>
      </c>
    </row>
    <row r="1829" spans="1:6" x14ac:dyDescent="0.2">
      <c r="A1829" s="9">
        <v>91548</v>
      </c>
      <c r="B1829" s="9" t="s">
        <v>1874</v>
      </c>
      <c r="C1829" s="9">
        <v>1</v>
      </c>
      <c r="D1829" s="9">
        <v>1</v>
      </c>
      <c r="E1829" s="9">
        <v>1</v>
      </c>
      <c r="F1829" s="32">
        <f t="shared" si="28"/>
        <v>1</v>
      </c>
    </row>
    <row r="1830" spans="1:6" x14ac:dyDescent="0.2">
      <c r="A1830" s="9">
        <v>92472</v>
      </c>
      <c r="B1830" s="9" t="s">
        <v>1876</v>
      </c>
      <c r="C1830" s="9">
        <v>1</v>
      </c>
      <c r="D1830" s="9">
        <v>1</v>
      </c>
      <c r="E1830" s="9">
        <v>1</v>
      </c>
      <c r="F1830" s="32">
        <f t="shared" si="28"/>
        <v>1</v>
      </c>
    </row>
    <row r="1831" spans="1:6" x14ac:dyDescent="0.2">
      <c r="A1831" s="9">
        <v>93748</v>
      </c>
      <c r="B1831" s="9" t="s">
        <v>1878</v>
      </c>
      <c r="C1831" s="9">
        <v>1</v>
      </c>
      <c r="D1831" s="9">
        <v>1</v>
      </c>
      <c r="E1831" s="9">
        <v>1</v>
      </c>
      <c r="F1831" s="32">
        <f t="shared" si="28"/>
        <v>1</v>
      </c>
    </row>
    <row r="1832" spans="1:6" x14ac:dyDescent="0.2">
      <c r="A1832" s="9">
        <v>93806</v>
      </c>
      <c r="B1832" s="9" t="s">
        <v>1879</v>
      </c>
      <c r="C1832" s="9">
        <v>2</v>
      </c>
      <c r="D1832" s="9">
        <v>1</v>
      </c>
      <c r="E1832" s="9">
        <v>1</v>
      </c>
      <c r="F1832" s="32">
        <f t="shared" si="28"/>
        <v>1</v>
      </c>
    </row>
    <row r="1833" spans="1:6" x14ac:dyDescent="0.2">
      <c r="A1833" s="9">
        <v>93956</v>
      </c>
      <c r="B1833" s="9" t="s">
        <v>1880</v>
      </c>
      <c r="C1833" s="9">
        <v>2</v>
      </c>
      <c r="D1833" s="9">
        <v>1</v>
      </c>
      <c r="E1833" s="9">
        <v>1</v>
      </c>
      <c r="F1833" s="32">
        <f t="shared" si="28"/>
        <v>1</v>
      </c>
    </row>
    <row r="1834" spans="1:6" x14ac:dyDescent="0.2">
      <c r="A1834" s="9">
        <v>97962</v>
      </c>
      <c r="B1834" s="9" t="s">
        <v>1881</v>
      </c>
      <c r="C1834" s="9">
        <v>1</v>
      </c>
      <c r="D1834" s="9">
        <v>1</v>
      </c>
      <c r="E1834" s="9">
        <v>1</v>
      </c>
      <c r="F1834" s="32">
        <f t="shared" si="28"/>
        <v>1</v>
      </c>
    </row>
    <row r="1835" spans="1:6" x14ac:dyDescent="0.2">
      <c r="A1835" s="9">
        <v>111504</v>
      </c>
      <c r="B1835" s="9" t="s">
        <v>1883</v>
      </c>
      <c r="C1835" s="9">
        <v>1</v>
      </c>
      <c r="D1835" s="9">
        <v>1</v>
      </c>
      <c r="E1835" s="9">
        <v>1</v>
      </c>
      <c r="F1835" s="32">
        <f t="shared" si="28"/>
        <v>1</v>
      </c>
    </row>
    <row r="1836" spans="1:6" x14ac:dyDescent="0.2">
      <c r="A1836" s="9">
        <v>121853</v>
      </c>
      <c r="B1836" s="9" t="s">
        <v>1884</v>
      </c>
      <c r="C1836" s="9">
        <v>1</v>
      </c>
      <c r="D1836" s="9">
        <v>1</v>
      </c>
      <c r="E1836" s="9">
        <v>1</v>
      </c>
      <c r="F1836" s="32">
        <f t="shared" si="28"/>
        <v>1</v>
      </c>
    </row>
    <row r="1837" spans="1:6" x14ac:dyDescent="0.2">
      <c r="A1837" s="9">
        <v>389868</v>
      </c>
      <c r="B1837" s="9" t="s">
        <v>1888</v>
      </c>
      <c r="C1837" s="9">
        <v>1</v>
      </c>
      <c r="D1837" s="9">
        <v>1</v>
      </c>
      <c r="E1837" s="9">
        <v>1</v>
      </c>
      <c r="F1837" s="32">
        <f t="shared" si="28"/>
        <v>1</v>
      </c>
    </row>
    <row r="1838" spans="1:6" x14ac:dyDescent="0.2">
      <c r="A1838" s="9">
        <v>415218</v>
      </c>
      <c r="B1838" s="9" t="s">
        <v>1889</v>
      </c>
      <c r="C1838" s="9">
        <v>1</v>
      </c>
      <c r="D1838" s="9">
        <v>1</v>
      </c>
      <c r="E1838" s="9">
        <v>1</v>
      </c>
      <c r="F1838" s="32">
        <f t="shared" si="28"/>
        <v>1</v>
      </c>
    </row>
  </sheetData>
  <sortState ref="A2:F1838">
    <sortCondition descending="1" ref="D2"/>
  </sortState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/>
  </sheetViews>
  <sheetFormatPr defaultRowHeight="14.25" x14ac:dyDescent="0.2"/>
  <cols>
    <col min="1" max="1" width="11.125" bestFit="1" customWidth="1"/>
  </cols>
  <sheetData>
    <row r="1" spans="1:9" x14ac:dyDescent="0.2">
      <c r="A1" t="s">
        <v>10</v>
      </c>
      <c r="B1" t="s">
        <v>1899</v>
      </c>
      <c r="C1" t="s">
        <v>1906</v>
      </c>
      <c r="E1" s="3" t="s">
        <v>2</v>
      </c>
      <c r="F1" t="s">
        <v>52</v>
      </c>
      <c r="H1" t="s">
        <v>1905</v>
      </c>
      <c r="I1" t="s">
        <v>1903</v>
      </c>
    </row>
    <row r="2" spans="1:9" x14ac:dyDescent="0.2">
      <c r="A2" s="1">
        <v>42887</v>
      </c>
      <c r="B2">
        <v>875744</v>
      </c>
      <c r="C2">
        <v>385339</v>
      </c>
      <c r="E2" s="9">
        <v>48255</v>
      </c>
      <c r="F2">
        <v>1420</v>
      </c>
      <c r="H2" s="2">
        <f>F2/E2</f>
        <v>2.9427002383172727E-2</v>
      </c>
      <c r="I2" s="2">
        <f>C2/B2</f>
        <v>0.4400132915555231</v>
      </c>
    </row>
    <row r="3" spans="1:9" x14ac:dyDescent="0.2">
      <c r="A3" s="1">
        <v>42888</v>
      </c>
      <c r="B3">
        <v>922320</v>
      </c>
      <c r="C3">
        <v>397270</v>
      </c>
      <c r="E3" s="9">
        <v>50263</v>
      </c>
      <c r="F3">
        <v>1515</v>
      </c>
      <c r="H3" s="2">
        <f t="shared" ref="H3:H66" si="0">F3/E3</f>
        <v>3.0141455941746415E-2</v>
      </c>
      <c r="I3" s="2">
        <f t="shared" ref="I3:I66" si="1">C3/B3</f>
        <v>0.43072903113886718</v>
      </c>
    </row>
    <row r="4" spans="1:9" x14ac:dyDescent="0.2">
      <c r="A4" s="1">
        <v>42889</v>
      </c>
      <c r="B4">
        <v>871924</v>
      </c>
      <c r="C4">
        <v>346032</v>
      </c>
      <c r="E4" s="9">
        <v>50685</v>
      </c>
      <c r="F4">
        <v>1418</v>
      </c>
      <c r="H4" s="2">
        <f t="shared" si="0"/>
        <v>2.7976718950379797E-2</v>
      </c>
      <c r="I4" s="2">
        <f t="shared" si="1"/>
        <v>0.39686027681311675</v>
      </c>
    </row>
    <row r="5" spans="1:9" x14ac:dyDescent="0.2">
      <c r="A5" s="1">
        <v>42890</v>
      </c>
      <c r="B5">
        <v>818379</v>
      </c>
      <c r="C5">
        <v>290261</v>
      </c>
      <c r="E5" s="9">
        <v>52643</v>
      </c>
      <c r="F5">
        <v>1399</v>
      </c>
      <c r="H5" s="2">
        <f t="shared" si="0"/>
        <v>2.6575233174401153E-2</v>
      </c>
      <c r="I5" s="2">
        <f t="shared" si="1"/>
        <v>0.35467796705438431</v>
      </c>
    </row>
    <row r="6" spans="1:9" x14ac:dyDescent="0.2">
      <c r="A6" s="1">
        <v>42891</v>
      </c>
      <c r="B6">
        <v>925360</v>
      </c>
      <c r="C6">
        <v>373769</v>
      </c>
      <c r="E6" s="9">
        <v>53162</v>
      </c>
      <c r="F6">
        <v>1360</v>
      </c>
      <c r="H6" s="2">
        <f t="shared" si="0"/>
        <v>2.5582182762123321E-2</v>
      </c>
      <c r="I6" s="2">
        <f t="shared" si="1"/>
        <v>0.40391739431140311</v>
      </c>
    </row>
    <row r="7" spans="1:9" x14ac:dyDescent="0.2">
      <c r="A7" s="1">
        <v>42892</v>
      </c>
      <c r="B7">
        <v>956505</v>
      </c>
      <c r="C7">
        <v>396839</v>
      </c>
      <c r="E7" s="9">
        <v>53015</v>
      </c>
      <c r="F7">
        <v>1496</v>
      </c>
      <c r="H7" s="2">
        <f t="shared" si="0"/>
        <v>2.8218428746581155E-2</v>
      </c>
      <c r="I7" s="2">
        <f t="shared" si="1"/>
        <v>0.41488439684058109</v>
      </c>
    </row>
    <row r="8" spans="1:9" x14ac:dyDescent="0.2">
      <c r="A8" s="1">
        <v>42893</v>
      </c>
      <c r="B8">
        <v>938815</v>
      </c>
      <c r="C8">
        <v>401505</v>
      </c>
      <c r="E8" s="9">
        <v>50180</v>
      </c>
      <c r="F8">
        <v>1551</v>
      </c>
      <c r="H8" s="2">
        <f t="shared" si="0"/>
        <v>3.090872857712236E-2</v>
      </c>
      <c r="I8" s="2">
        <f t="shared" si="1"/>
        <v>0.42767211857501214</v>
      </c>
    </row>
    <row r="9" spans="1:9" x14ac:dyDescent="0.2">
      <c r="A9" s="1">
        <v>42894</v>
      </c>
      <c r="B9">
        <v>962913</v>
      </c>
      <c r="C9">
        <v>402628</v>
      </c>
      <c r="E9" s="9">
        <v>53457</v>
      </c>
      <c r="F9">
        <v>1555</v>
      </c>
      <c r="H9" s="2">
        <f t="shared" si="0"/>
        <v>2.908880034420188E-2</v>
      </c>
      <c r="I9" s="2">
        <f t="shared" si="1"/>
        <v>0.41813538710143078</v>
      </c>
    </row>
    <row r="10" spans="1:9" x14ac:dyDescent="0.2">
      <c r="A10" s="1">
        <v>42895</v>
      </c>
      <c r="B10">
        <v>980063</v>
      </c>
      <c r="C10">
        <v>414863</v>
      </c>
      <c r="E10" s="9">
        <v>58196</v>
      </c>
      <c r="F10">
        <v>1877</v>
      </c>
      <c r="H10" s="2">
        <f t="shared" si="0"/>
        <v>3.2253075812770635E-2</v>
      </c>
      <c r="I10" s="2">
        <f t="shared" si="1"/>
        <v>0.42330237954090705</v>
      </c>
    </row>
    <row r="11" spans="1:9" x14ac:dyDescent="0.2">
      <c r="A11" s="1">
        <v>42896</v>
      </c>
      <c r="B11">
        <v>943444</v>
      </c>
      <c r="C11">
        <v>375988</v>
      </c>
      <c r="E11" s="9">
        <v>60007</v>
      </c>
      <c r="F11">
        <v>2117</v>
      </c>
      <c r="H11" s="2">
        <f t="shared" si="0"/>
        <v>3.5279217424633795E-2</v>
      </c>
      <c r="I11" s="2">
        <f t="shared" si="1"/>
        <v>0.3985270985877275</v>
      </c>
    </row>
    <row r="12" spans="1:9" x14ac:dyDescent="0.2">
      <c r="A12" s="1">
        <v>42897</v>
      </c>
      <c r="B12">
        <v>869348</v>
      </c>
      <c r="C12">
        <v>314381</v>
      </c>
      <c r="E12" s="9">
        <v>60994</v>
      </c>
      <c r="F12">
        <v>2016</v>
      </c>
      <c r="H12" s="2">
        <f t="shared" si="0"/>
        <v>3.3052431386693774E-2</v>
      </c>
      <c r="I12" s="2">
        <f t="shared" si="1"/>
        <v>0.36162848479550191</v>
      </c>
    </row>
    <row r="13" spans="1:9" x14ac:dyDescent="0.2">
      <c r="A13" s="1">
        <v>42898</v>
      </c>
      <c r="B13">
        <v>972017</v>
      </c>
      <c r="C13">
        <v>396187</v>
      </c>
      <c r="E13" s="9">
        <v>62582</v>
      </c>
      <c r="F13">
        <v>2388</v>
      </c>
      <c r="H13" s="2">
        <f t="shared" si="0"/>
        <v>3.8157936786935541E-2</v>
      </c>
      <c r="I13" s="2">
        <f t="shared" si="1"/>
        <v>0.40759266556037599</v>
      </c>
    </row>
    <row r="14" spans="1:9" x14ac:dyDescent="0.2">
      <c r="A14" s="1">
        <v>42899</v>
      </c>
      <c r="B14">
        <v>988076</v>
      </c>
      <c r="C14">
        <v>416000</v>
      </c>
      <c r="E14" s="9">
        <v>61902</v>
      </c>
      <c r="F14">
        <v>2439</v>
      </c>
      <c r="H14" s="2">
        <f t="shared" si="0"/>
        <v>3.9400988659494041E-2</v>
      </c>
      <c r="I14" s="2">
        <f t="shared" si="1"/>
        <v>0.42102024540622379</v>
      </c>
    </row>
    <row r="15" spans="1:9" x14ac:dyDescent="0.2">
      <c r="A15" s="1">
        <v>42900</v>
      </c>
      <c r="B15">
        <v>1006087</v>
      </c>
      <c r="C15">
        <v>428409</v>
      </c>
      <c r="E15" s="9">
        <v>63054</v>
      </c>
      <c r="F15">
        <v>2404</v>
      </c>
      <c r="H15" s="2">
        <f t="shared" si="0"/>
        <v>3.8126050686712973E-2</v>
      </c>
      <c r="I15" s="2">
        <f t="shared" si="1"/>
        <v>0.425817051606869</v>
      </c>
    </row>
    <row r="16" spans="1:9" x14ac:dyDescent="0.2">
      <c r="A16" s="1">
        <v>42901</v>
      </c>
      <c r="B16">
        <v>1009023</v>
      </c>
      <c r="C16">
        <v>432096</v>
      </c>
      <c r="E16" s="9">
        <v>62966</v>
      </c>
      <c r="F16">
        <v>2614</v>
      </c>
      <c r="H16" s="2">
        <f t="shared" si="0"/>
        <v>4.1514468125655117E-2</v>
      </c>
      <c r="I16" s="2">
        <f t="shared" si="1"/>
        <v>0.42823206210363884</v>
      </c>
    </row>
    <row r="17" spans="1:9" x14ac:dyDescent="0.2">
      <c r="A17" s="1">
        <v>42902</v>
      </c>
      <c r="B17">
        <v>979654</v>
      </c>
      <c r="C17">
        <v>437274</v>
      </c>
      <c r="E17" s="9">
        <v>59475</v>
      </c>
      <c r="F17">
        <v>2704</v>
      </c>
      <c r="H17" s="2">
        <f t="shared" si="0"/>
        <v>4.546448087431694E-2</v>
      </c>
      <c r="I17" s="2">
        <f t="shared" si="1"/>
        <v>0.44635555002072158</v>
      </c>
    </row>
    <row r="18" spans="1:9" x14ac:dyDescent="0.2">
      <c r="A18" s="1">
        <v>42903</v>
      </c>
      <c r="B18">
        <v>952105</v>
      </c>
      <c r="C18">
        <v>384613</v>
      </c>
      <c r="E18" s="9">
        <v>60433</v>
      </c>
      <c r="F18">
        <v>2493</v>
      </c>
      <c r="H18" s="2">
        <f t="shared" si="0"/>
        <v>4.1252295931031059E-2</v>
      </c>
      <c r="I18" s="2">
        <f t="shared" si="1"/>
        <v>0.4039606976121331</v>
      </c>
    </row>
    <row r="19" spans="1:9" x14ac:dyDescent="0.2">
      <c r="A19" s="1">
        <v>42904</v>
      </c>
      <c r="B19">
        <v>830153</v>
      </c>
      <c r="C19">
        <v>314589</v>
      </c>
      <c r="E19" s="9">
        <v>55892</v>
      </c>
      <c r="F19">
        <v>2221</v>
      </c>
      <c r="H19" s="2">
        <f t="shared" si="0"/>
        <v>3.9737350604737709E-2</v>
      </c>
      <c r="I19" s="2">
        <f t="shared" si="1"/>
        <v>0.37895303636799482</v>
      </c>
    </row>
    <row r="20" spans="1:9" x14ac:dyDescent="0.2">
      <c r="A20" s="1">
        <v>42905</v>
      </c>
      <c r="B20">
        <v>973688</v>
      </c>
      <c r="C20">
        <v>396575</v>
      </c>
      <c r="E20" s="9">
        <v>61369</v>
      </c>
      <c r="F20">
        <v>2208</v>
      </c>
      <c r="H20" s="2">
        <f t="shared" si="0"/>
        <v>3.5979077384347143E-2</v>
      </c>
      <c r="I20" s="2">
        <f t="shared" si="1"/>
        <v>0.40729165810814144</v>
      </c>
    </row>
    <row r="21" spans="1:9" x14ac:dyDescent="0.2">
      <c r="A21" s="1">
        <v>42906</v>
      </c>
      <c r="B21">
        <v>997147</v>
      </c>
      <c r="C21">
        <v>416669</v>
      </c>
      <c r="E21" s="9">
        <v>61769</v>
      </c>
      <c r="F21">
        <v>2227</v>
      </c>
      <c r="H21" s="2">
        <f t="shared" si="0"/>
        <v>3.6053683886739303E-2</v>
      </c>
      <c r="I21" s="2">
        <f t="shared" si="1"/>
        <v>0.41786115788344147</v>
      </c>
    </row>
    <row r="22" spans="1:9" x14ac:dyDescent="0.2">
      <c r="A22" s="1">
        <v>42907</v>
      </c>
      <c r="B22">
        <v>1018028</v>
      </c>
      <c r="C22">
        <v>428817</v>
      </c>
      <c r="E22" s="9">
        <v>60376</v>
      </c>
      <c r="F22">
        <v>2181</v>
      </c>
      <c r="H22" s="2">
        <f t="shared" si="0"/>
        <v>3.6123625281568837E-2</v>
      </c>
      <c r="I22" s="2">
        <f t="shared" si="1"/>
        <v>0.42122318836024158</v>
      </c>
    </row>
    <row r="23" spans="1:9" x14ac:dyDescent="0.2">
      <c r="A23" s="1">
        <v>42908</v>
      </c>
      <c r="B23">
        <v>992349</v>
      </c>
      <c r="C23">
        <v>428013</v>
      </c>
      <c r="E23" s="9">
        <v>57750</v>
      </c>
      <c r="F23">
        <v>2068</v>
      </c>
      <c r="H23" s="2">
        <f t="shared" si="0"/>
        <v>3.5809523809523812E-2</v>
      </c>
      <c r="I23" s="2">
        <f t="shared" si="1"/>
        <v>0.43131297557613302</v>
      </c>
    </row>
    <row r="24" spans="1:9" x14ac:dyDescent="0.2">
      <c r="A24" s="1">
        <v>42909</v>
      </c>
      <c r="B24">
        <v>1018674</v>
      </c>
      <c r="C24">
        <v>430802</v>
      </c>
      <c r="E24" s="9">
        <v>59461</v>
      </c>
      <c r="F24">
        <v>2032</v>
      </c>
      <c r="H24" s="2">
        <f t="shared" si="0"/>
        <v>3.4173660046080627E-2</v>
      </c>
      <c r="I24" s="2">
        <f t="shared" si="1"/>
        <v>0.42290467804223925</v>
      </c>
    </row>
    <row r="25" spans="1:9" x14ac:dyDescent="0.2">
      <c r="A25" s="1">
        <v>42910</v>
      </c>
      <c r="B25">
        <v>957415</v>
      </c>
      <c r="C25">
        <v>386068</v>
      </c>
      <c r="E25" s="9">
        <v>59932</v>
      </c>
      <c r="F25">
        <v>2069</v>
      </c>
      <c r="H25" s="2">
        <f t="shared" si="0"/>
        <v>3.4522458786624841E-2</v>
      </c>
      <c r="I25" s="2">
        <f t="shared" si="1"/>
        <v>0.40323997430581304</v>
      </c>
    </row>
    <row r="26" spans="1:9" x14ac:dyDescent="0.2">
      <c r="A26" s="1">
        <v>42911</v>
      </c>
      <c r="B26">
        <v>896585</v>
      </c>
      <c r="C26">
        <v>329937</v>
      </c>
      <c r="E26" s="9">
        <v>59763</v>
      </c>
      <c r="F26">
        <v>1964</v>
      </c>
      <c r="H26" s="2">
        <f t="shared" si="0"/>
        <v>3.2863142747184715E-2</v>
      </c>
      <c r="I26" s="2">
        <f t="shared" si="1"/>
        <v>0.36799299564458471</v>
      </c>
    </row>
    <row r="27" spans="1:9" x14ac:dyDescent="0.2">
      <c r="A27" s="1">
        <v>42912</v>
      </c>
      <c r="B27">
        <v>989692</v>
      </c>
      <c r="C27">
        <v>398794</v>
      </c>
      <c r="E27" s="9">
        <v>60926</v>
      </c>
      <c r="F27">
        <v>2036</v>
      </c>
      <c r="H27" s="2">
        <f t="shared" si="0"/>
        <v>3.3417588550044314E-2</v>
      </c>
      <c r="I27" s="2">
        <f t="shared" si="1"/>
        <v>0.40294758369270439</v>
      </c>
    </row>
    <row r="28" spans="1:9" x14ac:dyDescent="0.2">
      <c r="A28" s="1">
        <v>42913</v>
      </c>
      <c r="B28">
        <v>1031013</v>
      </c>
      <c r="C28">
        <v>423275</v>
      </c>
      <c r="E28" s="9">
        <v>63299</v>
      </c>
      <c r="F28">
        <v>2236</v>
      </c>
      <c r="H28" s="2">
        <f t="shared" si="0"/>
        <v>3.5324412707941677E-2</v>
      </c>
      <c r="I28" s="2">
        <f t="shared" si="1"/>
        <v>0.41054283505639599</v>
      </c>
    </row>
    <row r="29" spans="1:9" x14ac:dyDescent="0.2">
      <c r="A29" s="1">
        <v>42914</v>
      </c>
      <c r="B29">
        <v>1049699</v>
      </c>
      <c r="C29">
        <v>435050</v>
      </c>
      <c r="E29" s="9">
        <v>64485</v>
      </c>
      <c r="F29">
        <v>2309</v>
      </c>
      <c r="H29" s="2">
        <f t="shared" si="0"/>
        <v>3.5806776769791424E-2</v>
      </c>
      <c r="I29" s="2">
        <f t="shared" si="1"/>
        <v>0.41445214294764499</v>
      </c>
    </row>
    <row r="30" spans="1:9" x14ac:dyDescent="0.2">
      <c r="A30" s="1">
        <v>42915</v>
      </c>
      <c r="B30">
        <v>1059546</v>
      </c>
      <c r="C30">
        <v>439372</v>
      </c>
      <c r="E30" s="9">
        <v>66325</v>
      </c>
      <c r="F30">
        <v>2487</v>
      </c>
      <c r="H30" s="2">
        <f t="shared" si="0"/>
        <v>3.7497173011684884E-2</v>
      </c>
      <c r="I30" s="2">
        <f t="shared" si="1"/>
        <v>0.41467949480249089</v>
      </c>
    </row>
    <row r="31" spans="1:9" x14ac:dyDescent="0.2">
      <c r="A31" s="1">
        <v>42916</v>
      </c>
      <c r="B31">
        <v>1075174</v>
      </c>
      <c r="C31">
        <v>450967</v>
      </c>
      <c r="E31" s="9">
        <v>69348</v>
      </c>
      <c r="F31">
        <v>2615</v>
      </c>
      <c r="H31" s="2">
        <f t="shared" si="0"/>
        <v>3.7708369383399665E-2</v>
      </c>
      <c r="I31" s="2">
        <f t="shared" si="1"/>
        <v>0.41943629589257181</v>
      </c>
    </row>
    <row r="32" spans="1:9" x14ac:dyDescent="0.2">
      <c r="A32" s="1">
        <v>42917</v>
      </c>
      <c r="B32">
        <v>1060005</v>
      </c>
      <c r="C32">
        <v>418111</v>
      </c>
      <c r="E32" s="9">
        <v>72970</v>
      </c>
      <c r="F32">
        <v>2824</v>
      </c>
      <c r="H32" s="2">
        <f t="shared" si="0"/>
        <v>3.8700835959983554E-2</v>
      </c>
      <c r="I32" s="2">
        <f t="shared" si="1"/>
        <v>0.39444247904491014</v>
      </c>
    </row>
    <row r="33" spans="1:9" x14ac:dyDescent="0.2">
      <c r="A33" s="1">
        <v>42918</v>
      </c>
      <c r="B33">
        <v>976677</v>
      </c>
      <c r="C33">
        <v>351485</v>
      </c>
      <c r="E33" s="9">
        <v>72628</v>
      </c>
      <c r="F33">
        <v>2550</v>
      </c>
      <c r="H33" s="2">
        <f t="shared" si="0"/>
        <v>3.5110425731122982E-2</v>
      </c>
      <c r="I33" s="2">
        <f t="shared" si="1"/>
        <v>0.35987844497208393</v>
      </c>
    </row>
    <row r="34" spans="1:9" x14ac:dyDescent="0.2">
      <c r="A34" s="1">
        <v>42919</v>
      </c>
      <c r="B34">
        <v>1062648</v>
      </c>
      <c r="C34">
        <v>419656</v>
      </c>
      <c r="E34" s="9">
        <v>73753</v>
      </c>
      <c r="F34">
        <v>2838</v>
      </c>
      <c r="H34" s="2">
        <f t="shared" si="0"/>
        <v>3.8479790652583626E-2</v>
      </c>
      <c r="I34" s="2">
        <f t="shared" si="1"/>
        <v>0.39491534355685043</v>
      </c>
    </row>
    <row r="35" spans="1:9" x14ac:dyDescent="0.2">
      <c r="A35" s="1">
        <v>42920</v>
      </c>
      <c r="B35">
        <v>1100074</v>
      </c>
      <c r="C35">
        <v>448351</v>
      </c>
      <c r="E35" s="9">
        <v>73456</v>
      </c>
      <c r="F35">
        <v>2745</v>
      </c>
      <c r="H35" s="2">
        <f t="shared" si="0"/>
        <v>3.7369309518623391E-2</v>
      </c>
      <c r="I35" s="2">
        <f t="shared" si="1"/>
        <v>0.40756440021307655</v>
      </c>
    </row>
    <row r="36" spans="1:9" x14ac:dyDescent="0.2">
      <c r="A36" s="1">
        <v>42921</v>
      </c>
      <c r="B36">
        <v>1118323</v>
      </c>
      <c r="C36">
        <v>462755</v>
      </c>
      <c r="E36" s="9">
        <v>73065</v>
      </c>
      <c r="F36">
        <v>3000</v>
      </c>
      <c r="H36" s="2">
        <f t="shared" si="0"/>
        <v>4.1059330732909051E-2</v>
      </c>
      <c r="I36" s="2">
        <f t="shared" si="1"/>
        <v>0.41379368930085492</v>
      </c>
    </row>
    <row r="37" spans="1:9" x14ac:dyDescent="0.2">
      <c r="A37" s="1">
        <v>42922</v>
      </c>
      <c r="B37">
        <v>1163361</v>
      </c>
      <c r="C37">
        <v>478809</v>
      </c>
      <c r="E37" s="9">
        <v>76705</v>
      </c>
      <c r="F37">
        <v>3150</v>
      </c>
      <c r="H37" s="2">
        <f t="shared" si="0"/>
        <v>4.1066423310084088E-2</v>
      </c>
      <c r="I37" s="2">
        <f t="shared" si="1"/>
        <v>0.41157387947507268</v>
      </c>
    </row>
    <row r="38" spans="1:9" x14ac:dyDescent="0.2">
      <c r="A38" s="1">
        <v>42923</v>
      </c>
      <c r="B38">
        <v>1170815</v>
      </c>
      <c r="C38">
        <v>478445</v>
      </c>
      <c r="E38" s="9">
        <v>76791</v>
      </c>
      <c r="F38">
        <v>3368</v>
      </c>
      <c r="H38" s="2">
        <f t="shared" si="0"/>
        <v>4.3859306429138829E-2</v>
      </c>
      <c r="I38" s="2">
        <f t="shared" si="1"/>
        <v>0.40864269760807642</v>
      </c>
    </row>
    <row r="39" spans="1:9" x14ac:dyDescent="0.2">
      <c r="A39" s="1">
        <v>42924</v>
      </c>
      <c r="B39">
        <v>1136534</v>
      </c>
      <c r="C39">
        <v>442965</v>
      </c>
      <c r="E39" s="9">
        <v>77412</v>
      </c>
      <c r="F39">
        <v>3265</v>
      </c>
      <c r="H39" s="2">
        <f t="shared" si="0"/>
        <v>4.2176923474396735E-2</v>
      </c>
      <c r="I39" s="2">
        <f t="shared" si="1"/>
        <v>0.38975076856477675</v>
      </c>
    </row>
    <row r="40" spans="1:9" x14ac:dyDescent="0.2">
      <c r="A40" s="1">
        <v>42925</v>
      </c>
      <c r="B40">
        <v>1047626</v>
      </c>
      <c r="C40">
        <v>380938</v>
      </c>
      <c r="E40" s="9">
        <v>76429</v>
      </c>
      <c r="F40">
        <v>3065</v>
      </c>
      <c r="H40" s="2">
        <f t="shared" si="0"/>
        <v>4.0102578864043753E-2</v>
      </c>
      <c r="I40" s="2">
        <f t="shared" si="1"/>
        <v>0.36362022324760934</v>
      </c>
    </row>
    <row r="41" spans="1:9" x14ac:dyDescent="0.2">
      <c r="A41" s="1">
        <v>42926</v>
      </c>
      <c r="B41">
        <v>1144632</v>
      </c>
      <c r="C41">
        <v>454150</v>
      </c>
      <c r="E41" s="9">
        <v>78455</v>
      </c>
      <c r="F41">
        <v>3267</v>
      </c>
      <c r="H41" s="2">
        <f t="shared" si="0"/>
        <v>4.1641705436237332E-2</v>
      </c>
      <c r="I41" s="2">
        <f t="shared" si="1"/>
        <v>0.396765073840326</v>
      </c>
    </row>
    <row r="42" spans="1:9" x14ac:dyDescent="0.2">
      <c r="A42" s="1">
        <v>42927</v>
      </c>
      <c r="B42">
        <v>1180421</v>
      </c>
      <c r="C42">
        <v>481540</v>
      </c>
      <c r="E42" s="9">
        <v>79335</v>
      </c>
      <c r="F42">
        <v>3348</v>
      </c>
      <c r="H42" s="2">
        <f t="shared" si="0"/>
        <v>4.2200794100964265E-2</v>
      </c>
      <c r="I42" s="2">
        <f t="shared" si="1"/>
        <v>0.4079392013527377</v>
      </c>
    </row>
    <row r="43" spans="1:9" x14ac:dyDescent="0.2">
      <c r="A43" s="1">
        <v>42928</v>
      </c>
      <c r="B43">
        <v>1195176</v>
      </c>
      <c r="C43">
        <v>489851</v>
      </c>
      <c r="E43" s="9">
        <v>78964</v>
      </c>
      <c r="F43">
        <v>3566</v>
      </c>
      <c r="H43" s="2">
        <f t="shared" si="0"/>
        <v>4.5159819664657312E-2</v>
      </c>
      <c r="I43" s="2">
        <f t="shared" si="1"/>
        <v>0.40985679096635141</v>
      </c>
    </row>
    <row r="44" spans="1:9" x14ac:dyDescent="0.2">
      <c r="A44" s="1">
        <v>42929</v>
      </c>
      <c r="B44">
        <v>1217032</v>
      </c>
      <c r="C44">
        <v>493837</v>
      </c>
      <c r="E44" s="9">
        <v>81122</v>
      </c>
      <c r="F44">
        <v>3994</v>
      </c>
      <c r="H44" s="2">
        <f t="shared" si="0"/>
        <v>4.9234486329232517E-2</v>
      </c>
      <c r="I44" s="2">
        <f t="shared" si="1"/>
        <v>0.40577158201263402</v>
      </c>
    </row>
    <row r="45" spans="1:9" x14ac:dyDescent="0.2">
      <c r="A45" s="1">
        <v>42930</v>
      </c>
      <c r="B45">
        <v>1205473</v>
      </c>
      <c r="C45">
        <v>499216</v>
      </c>
      <c r="E45" s="9">
        <v>81412</v>
      </c>
      <c r="F45">
        <v>3796</v>
      </c>
      <c r="H45" s="2">
        <f t="shared" si="0"/>
        <v>4.66270328698472E-2</v>
      </c>
      <c r="I45" s="2">
        <f t="shared" si="1"/>
        <v>0.41412458014405962</v>
      </c>
    </row>
    <row r="46" spans="1:9" x14ac:dyDescent="0.2">
      <c r="A46" s="1">
        <v>42931</v>
      </c>
      <c r="B46">
        <v>1166614</v>
      </c>
      <c r="C46">
        <v>459821</v>
      </c>
      <c r="E46" s="9">
        <v>83279</v>
      </c>
      <c r="F46">
        <v>3979</v>
      </c>
      <c r="H46" s="2">
        <f t="shared" si="0"/>
        <v>4.7779152007108631E-2</v>
      </c>
      <c r="I46" s="2">
        <f t="shared" si="1"/>
        <v>0.3941500787749847</v>
      </c>
    </row>
    <row r="47" spans="1:9" x14ac:dyDescent="0.2">
      <c r="A47" s="1">
        <v>42932</v>
      </c>
      <c r="B47">
        <v>1073162</v>
      </c>
      <c r="C47">
        <v>391786</v>
      </c>
      <c r="E47" s="9">
        <v>80621</v>
      </c>
      <c r="F47">
        <v>3560</v>
      </c>
      <c r="H47" s="2">
        <f t="shared" si="0"/>
        <v>4.4157229505959988E-2</v>
      </c>
      <c r="I47" s="2">
        <f t="shared" si="1"/>
        <v>0.36507628857525704</v>
      </c>
    </row>
    <row r="48" spans="1:9" x14ac:dyDescent="0.2">
      <c r="A48" s="1">
        <v>42933</v>
      </c>
      <c r="B48">
        <v>1160745</v>
      </c>
      <c r="C48">
        <v>461964</v>
      </c>
      <c r="E48" s="9">
        <v>81808</v>
      </c>
      <c r="F48">
        <v>3770</v>
      </c>
      <c r="H48" s="2">
        <f t="shared" si="0"/>
        <v>4.6083512614903191E-2</v>
      </c>
      <c r="I48" s="2">
        <f t="shared" si="1"/>
        <v>0.397989222439037</v>
      </c>
    </row>
    <row r="49" spans="1:9" x14ac:dyDescent="0.2">
      <c r="A49" s="1">
        <v>42934</v>
      </c>
      <c r="B49">
        <v>1190886</v>
      </c>
      <c r="C49">
        <v>489190</v>
      </c>
      <c r="E49" s="9">
        <v>83198</v>
      </c>
      <c r="F49">
        <v>3972</v>
      </c>
      <c r="H49" s="2">
        <f t="shared" si="0"/>
        <v>4.7741532248371354E-2</v>
      </c>
      <c r="I49" s="2">
        <f t="shared" si="1"/>
        <v>0.41077819371459567</v>
      </c>
    </row>
    <row r="50" spans="1:9" x14ac:dyDescent="0.2">
      <c r="A50" s="1">
        <v>42935</v>
      </c>
      <c r="B50">
        <v>1226641</v>
      </c>
      <c r="C50">
        <v>509232</v>
      </c>
      <c r="E50" s="9">
        <v>84886</v>
      </c>
      <c r="F50">
        <v>4393</v>
      </c>
      <c r="H50" s="2">
        <f t="shared" si="0"/>
        <v>5.1751761185590085E-2</v>
      </c>
      <c r="I50" s="2">
        <f t="shared" si="1"/>
        <v>0.4151434690345423</v>
      </c>
    </row>
    <row r="51" spans="1:9" x14ac:dyDescent="0.2">
      <c r="A51" s="1">
        <v>42936</v>
      </c>
      <c r="B51">
        <v>1249601</v>
      </c>
      <c r="C51">
        <v>513538</v>
      </c>
      <c r="E51" s="9">
        <v>87730</v>
      </c>
      <c r="F51">
        <v>4654</v>
      </c>
      <c r="H51" s="2">
        <f t="shared" si="0"/>
        <v>5.3049128006383221E-2</v>
      </c>
      <c r="I51" s="2">
        <f t="shared" si="1"/>
        <v>0.41096157893599639</v>
      </c>
    </row>
    <row r="52" spans="1:9" x14ac:dyDescent="0.2">
      <c r="A52" s="1">
        <v>42937</v>
      </c>
      <c r="B52">
        <v>1254563</v>
      </c>
      <c r="C52">
        <v>518056</v>
      </c>
      <c r="E52" s="9">
        <v>87826</v>
      </c>
      <c r="F52">
        <v>4443</v>
      </c>
      <c r="H52" s="2">
        <f t="shared" si="0"/>
        <v>5.0588663949172226E-2</v>
      </c>
      <c r="I52" s="2">
        <f t="shared" si="1"/>
        <v>0.41293741326661154</v>
      </c>
    </row>
    <row r="53" spans="1:9" x14ac:dyDescent="0.2">
      <c r="A53" s="1">
        <v>42938</v>
      </c>
      <c r="B53">
        <v>1220947</v>
      </c>
      <c r="C53">
        <v>478625</v>
      </c>
      <c r="E53" s="9">
        <v>89964</v>
      </c>
      <c r="F53">
        <v>4244</v>
      </c>
      <c r="H53" s="2">
        <f t="shared" si="0"/>
        <v>4.7174425325685831E-2</v>
      </c>
      <c r="I53" s="2">
        <f t="shared" si="1"/>
        <v>0.39201128304504618</v>
      </c>
    </row>
    <row r="54" spans="1:9" x14ac:dyDescent="0.2">
      <c r="A54" s="1">
        <v>42939</v>
      </c>
      <c r="B54">
        <v>1131066</v>
      </c>
      <c r="C54">
        <v>413643</v>
      </c>
      <c r="E54" s="9">
        <v>87589</v>
      </c>
      <c r="F54">
        <v>3868</v>
      </c>
      <c r="H54" s="2">
        <f t="shared" si="0"/>
        <v>4.416079644704244E-2</v>
      </c>
      <c r="I54" s="2">
        <f t="shared" si="1"/>
        <v>0.3657107542795911</v>
      </c>
    </row>
    <row r="55" spans="1:9" x14ac:dyDescent="0.2">
      <c r="A55" s="1">
        <v>42940</v>
      </c>
      <c r="B55">
        <v>1204736</v>
      </c>
      <c r="C55">
        <v>486765</v>
      </c>
      <c r="E55" s="9">
        <v>89280</v>
      </c>
      <c r="F55">
        <v>4135</v>
      </c>
      <c r="H55" s="2">
        <f t="shared" si="0"/>
        <v>4.6314964157706091E-2</v>
      </c>
      <c r="I55" s="2">
        <f t="shared" si="1"/>
        <v>0.40404287744368889</v>
      </c>
    </row>
    <row r="56" spans="1:9" x14ac:dyDescent="0.2">
      <c r="A56" s="1">
        <v>42941</v>
      </c>
      <c r="B56">
        <v>1236813</v>
      </c>
      <c r="C56">
        <v>514283</v>
      </c>
      <c r="E56" s="9">
        <v>91519</v>
      </c>
      <c r="F56">
        <v>4029</v>
      </c>
      <c r="H56" s="2">
        <f t="shared" si="0"/>
        <v>4.4023645363257903E-2</v>
      </c>
      <c r="I56" s="2">
        <f t="shared" si="1"/>
        <v>0.41581306147331892</v>
      </c>
    </row>
    <row r="57" spans="1:9" x14ac:dyDescent="0.2">
      <c r="A57" s="1">
        <v>42942</v>
      </c>
      <c r="B57">
        <v>1297788</v>
      </c>
      <c r="C57">
        <v>531866</v>
      </c>
      <c r="E57" s="9">
        <v>94508</v>
      </c>
      <c r="F57">
        <v>4287</v>
      </c>
      <c r="H57" s="2">
        <f t="shared" si="0"/>
        <v>4.5361239260168454E-2</v>
      </c>
      <c r="I57" s="2">
        <f t="shared" si="1"/>
        <v>0.40982502535082771</v>
      </c>
    </row>
    <row r="58" spans="1:9" x14ac:dyDescent="0.2">
      <c r="A58" s="1">
        <v>42943</v>
      </c>
      <c r="B58">
        <v>1292895</v>
      </c>
      <c r="C58">
        <v>536845</v>
      </c>
      <c r="E58" s="9">
        <v>93710</v>
      </c>
      <c r="F58">
        <v>4602</v>
      </c>
      <c r="H58" s="2">
        <f t="shared" si="0"/>
        <v>4.910895315334543E-2</v>
      </c>
      <c r="I58" s="2">
        <f t="shared" si="1"/>
        <v>0.41522706793668474</v>
      </c>
    </row>
    <row r="59" spans="1:9" x14ac:dyDescent="0.2">
      <c r="A59" s="1">
        <v>42944</v>
      </c>
      <c r="B59">
        <v>1333062</v>
      </c>
      <c r="C59">
        <v>540817</v>
      </c>
      <c r="E59" s="9">
        <v>98008</v>
      </c>
      <c r="F59">
        <v>4657</v>
      </c>
      <c r="H59" s="2">
        <f t="shared" si="0"/>
        <v>4.7516529262917315E-2</v>
      </c>
      <c r="I59" s="2">
        <f t="shared" si="1"/>
        <v>0.40569530899538053</v>
      </c>
    </row>
    <row r="60" spans="1:9" x14ac:dyDescent="0.2">
      <c r="A60" s="1">
        <v>42945</v>
      </c>
      <c r="B60">
        <v>1295053</v>
      </c>
      <c r="C60">
        <v>491931</v>
      </c>
      <c r="E60" s="9">
        <v>98173</v>
      </c>
      <c r="F60">
        <v>4947</v>
      </c>
      <c r="H60" s="2">
        <f t="shared" si="0"/>
        <v>5.0390636936835993E-2</v>
      </c>
      <c r="I60" s="2">
        <f t="shared" si="1"/>
        <v>0.37985395192320315</v>
      </c>
    </row>
    <row r="61" spans="1:9" x14ac:dyDescent="0.2">
      <c r="A61" s="1">
        <v>42946</v>
      </c>
      <c r="B61">
        <v>1167833</v>
      </c>
      <c r="C61">
        <v>432270</v>
      </c>
      <c r="E61" s="9">
        <v>91884</v>
      </c>
      <c r="F61">
        <v>4384</v>
      </c>
      <c r="H61" s="2">
        <f t="shared" si="0"/>
        <v>4.7712332941534978E-2</v>
      </c>
      <c r="I61" s="2">
        <f t="shared" si="1"/>
        <v>0.37014710151194563</v>
      </c>
    </row>
    <row r="62" spans="1:9" x14ac:dyDescent="0.2">
      <c r="A62" s="1">
        <v>42947</v>
      </c>
      <c r="B62">
        <v>1281466</v>
      </c>
      <c r="C62">
        <v>501321</v>
      </c>
      <c r="E62" s="9">
        <v>95302</v>
      </c>
      <c r="F62">
        <v>4603</v>
      </c>
      <c r="H62" s="2">
        <f t="shared" si="0"/>
        <v>4.8299091309731174E-2</v>
      </c>
      <c r="I62" s="2">
        <f t="shared" si="1"/>
        <v>0.39120897472113969</v>
      </c>
    </row>
    <row r="63" spans="1:9" x14ac:dyDescent="0.2">
      <c r="A63" s="1">
        <v>42948</v>
      </c>
      <c r="B63">
        <v>1336878</v>
      </c>
      <c r="C63">
        <v>544246</v>
      </c>
      <c r="E63" s="9">
        <v>97385</v>
      </c>
      <c r="F63">
        <v>5001</v>
      </c>
      <c r="H63" s="2">
        <f t="shared" si="0"/>
        <v>5.1352877753247421E-2</v>
      </c>
      <c r="I63" s="2">
        <f t="shared" si="1"/>
        <v>0.40710221875144925</v>
      </c>
    </row>
    <row r="64" spans="1:9" x14ac:dyDescent="0.2">
      <c r="A64" s="1">
        <v>42949</v>
      </c>
      <c r="B64">
        <v>1396391</v>
      </c>
      <c r="C64">
        <v>572957</v>
      </c>
      <c r="E64" s="9">
        <v>101767</v>
      </c>
      <c r="F64">
        <v>5439</v>
      </c>
      <c r="H64" s="2">
        <f t="shared" si="0"/>
        <v>5.3445615965882848E-2</v>
      </c>
      <c r="I64" s="2">
        <f t="shared" si="1"/>
        <v>0.41031272759563764</v>
      </c>
    </row>
    <row r="65" spans="1:9" x14ac:dyDescent="0.2">
      <c r="A65" s="1">
        <v>42950</v>
      </c>
      <c r="B65">
        <v>1436281</v>
      </c>
      <c r="C65">
        <v>591908</v>
      </c>
      <c r="E65" s="9">
        <v>104748</v>
      </c>
      <c r="F65">
        <v>5457</v>
      </c>
      <c r="H65" s="2">
        <f t="shared" si="0"/>
        <v>5.2096460075610036E-2</v>
      </c>
      <c r="I65" s="2">
        <f t="shared" si="1"/>
        <v>0.41211155755733037</v>
      </c>
    </row>
    <row r="66" spans="1:9" x14ac:dyDescent="0.2">
      <c r="A66" s="1">
        <v>42951</v>
      </c>
      <c r="B66">
        <v>1416326</v>
      </c>
      <c r="C66">
        <v>600793</v>
      </c>
      <c r="E66" s="9">
        <v>96720</v>
      </c>
      <c r="F66">
        <v>5489</v>
      </c>
      <c r="H66" s="2">
        <f t="shared" si="0"/>
        <v>5.6751447477253927E-2</v>
      </c>
      <c r="I66" s="2">
        <f t="shared" si="1"/>
        <v>0.42419118197364164</v>
      </c>
    </row>
    <row r="67" spans="1:9" x14ac:dyDescent="0.2">
      <c r="A67" s="1">
        <v>42952</v>
      </c>
      <c r="B67">
        <v>1361099</v>
      </c>
      <c r="C67">
        <v>567398</v>
      </c>
      <c r="E67" s="9">
        <v>97687</v>
      </c>
      <c r="F67">
        <v>5565</v>
      </c>
      <c r="H67" s="2">
        <f t="shared" ref="H67:H130" si="2">F67/E67</f>
        <v>5.6967662022582327E-2</v>
      </c>
      <c r="I67" s="2">
        <f t="shared" ref="I67:I130" si="3">C67/B67</f>
        <v>0.41686754600510323</v>
      </c>
    </row>
    <row r="68" spans="1:9" x14ac:dyDescent="0.2">
      <c r="A68" s="1">
        <v>42953</v>
      </c>
      <c r="B68">
        <v>1308630</v>
      </c>
      <c r="C68">
        <v>489487</v>
      </c>
      <c r="E68" s="9">
        <v>94808</v>
      </c>
      <c r="F68">
        <v>5001</v>
      </c>
      <c r="H68" s="2">
        <f t="shared" si="2"/>
        <v>5.274871318876044E-2</v>
      </c>
      <c r="I68" s="2">
        <f t="shared" si="3"/>
        <v>0.3740453756982493</v>
      </c>
    </row>
    <row r="69" spans="1:9" x14ac:dyDescent="0.2">
      <c r="A69" s="1">
        <v>42954</v>
      </c>
      <c r="B69">
        <v>1410965</v>
      </c>
      <c r="C69">
        <v>560416</v>
      </c>
      <c r="E69" s="9">
        <v>98207</v>
      </c>
      <c r="F69">
        <v>4985</v>
      </c>
      <c r="H69" s="2">
        <f t="shared" si="2"/>
        <v>5.0760129115032533E-2</v>
      </c>
      <c r="I69" s="2">
        <f t="shared" si="3"/>
        <v>0.3971863228357897</v>
      </c>
    </row>
    <row r="70" spans="1:9" x14ac:dyDescent="0.2">
      <c r="A70" s="1">
        <v>42955</v>
      </c>
      <c r="B70">
        <v>856068</v>
      </c>
      <c r="C70">
        <v>585608</v>
      </c>
      <c r="E70" s="9">
        <v>51110</v>
      </c>
      <c r="F70">
        <v>5155</v>
      </c>
      <c r="H70" s="2">
        <f t="shared" si="2"/>
        <v>0.10086088828018</v>
      </c>
      <c r="I70" s="2">
        <f t="shared" si="3"/>
        <v>0.68406715354387737</v>
      </c>
    </row>
    <row r="71" spans="1:9" x14ac:dyDescent="0.2">
      <c r="A71" s="1">
        <v>42956</v>
      </c>
      <c r="B71">
        <v>1497638</v>
      </c>
      <c r="C71">
        <v>603656</v>
      </c>
      <c r="E71" s="9">
        <v>96985</v>
      </c>
      <c r="F71">
        <v>5083</v>
      </c>
      <c r="H71" s="2">
        <f t="shared" si="2"/>
        <v>5.241016652059597E-2</v>
      </c>
      <c r="I71" s="2">
        <f t="shared" si="3"/>
        <v>0.40307203743494757</v>
      </c>
    </row>
    <row r="72" spans="1:9" x14ac:dyDescent="0.2">
      <c r="A72" s="1">
        <v>42957</v>
      </c>
      <c r="B72">
        <v>1476479</v>
      </c>
      <c r="C72">
        <v>605052</v>
      </c>
      <c r="E72" s="9">
        <v>97013</v>
      </c>
      <c r="F72">
        <v>5405</v>
      </c>
      <c r="H72" s="2">
        <f t="shared" si="2"/>
        <v>5.5714182635316918E-2</v>
      </c>
      <c r="I72" s="2">
        <f t="shared" si="3"/>
        <v>0.4097938406167646</v>
      </c>
    </row>
    <row r="73" spans="1:9" x14ac:dyDescent="0.2">
      <c r="A73" s="1">
        <v>42958</v>
      </c>
      <c r="B73">
        <v>1482812</v>
      </c>
      <c r="C73">
        <v>608036</v>
      </c>
      <c r="E73" s="9">
        <v>96862</v>
      </c>
      <c r="F73">
        <v>5650</v>
      </c>
      <c r="H73" s="2">
        <f t="shared" si="2"/>
        <v>5.8330408209617809E-2</v>
      </c>
      <c r="I73" s="2">
        <f t="shared" si="3"/>
        <v>0.41005602868064189</v>
      </c>
    </row>
    <row r="74" spans="1:9" x14ac:dyDescent="0.2">
      <c r="A74" s="1">
        <v>42959</v>
      </c>
      <c r="B74">
        <v>1422703</v>
      </c>
      <c r="C74">
        <v>561657</v>
      </c>
      <c r="E74" s="9">
        <v>94670</v>
      </c>
      <c r="F74">
        <v>5525</v>
      </c>
      <c r="H74" s="2">
        <f t="shared" si="2"/>
        <v>5.8360621104890674E-2</v>
      </c>
      <c r="I74" s="2">
        <f t="shared" si="3"/>
        <v>0.39478162343089174</v>
      </c>
    </row>
    <row r="75" spans="1:9" x14ac:dyDescent="0.2">
      <c r="A75" s="1">
        <v>42960</v>
      </c>
      <c r="B75">
        <v>1263565</v>
      </c>
      <c r="C75">
        <v>476931</v>
      </c>
      <c r="E75" s="9">
        <v>85715</v>
      </c>
      <c r="F75">
        <v>4383</v>
      </c>
      <c r="H75" s="2">
        <f t="shared" si="2"/>
        <v>5.1134573878551012E-2</v>
      </c>
      <c r="I75" s="2">
        <f t="shared" si="3"/>
        <v>0.37744872642088062</v>
      </c>
    </row>
    <row r="76" spans="1:9" x14ac:dyDescent="0.2">
      <c r="A76" s="1">
        <v>42961</v>
      </c>
      <c r="B76">
        <v>1360816</v>
      </c>
      <c r="C76">
        <v>553323</v>
      </c>
      <c r="E76" s="9">
        <v>88677</v>
      </c>
      <c r="F76">
        <v>4649</v>
      </c>
      <c r="H76" s="2">
        <f t="shared" si="2"/>
        <v>5.2426221004319047E-2</v>
      </c>
      <c r="I76" s="2">
        <f t="shared" si="3"/>
        <v>0.40661118035061317</v>
      </c>
    </row>
    <row r="77" spans="1:9" x14ac:dyDescent="0.2">
      <c r="A77" s="1">
        <v>42962</v>
      </c>
      <c r="B77">
        <v>1382553</v>
      </c>
      <c r="C77">
        <v>580711</v>
      </c>
      <c r="E77" s="9">
        <v>88391</v>
      </c>
      <c r="F77">
        <v>4330</v>
      </c>
      <c r="H77" s="2">
        <f t="shared" si="2"/>
        <v>4.8986887805319547E-2</v>
      </c>
      <c r="I77" s="2">
        <f t="shared" si="3"/>
        <v>0.42002802062561073</v>
      </c>
    </row>
    <row r="78" spans="1:9" x14ac:dyDescent="0.2">
      <c r="A78" s="1">
        <v>42963</v>
      </c>
      <c r="B78">
        <v>1396902</v>
      </c>
      <c r="C78">
        <v>595348</v>
      </c>
      <c r="E78" s="9">
        <v>87095</v>
      </c>
      <c r="F78">
        <v>4284</v>
      </c>
      <c r="H78" s="2">
        <f t="shared" si="2"/>
        <v>4.9187668637694471E-2</v>
      </c>
      <c r="I78" s="2">
        <f t="shared" si="3"/>
        <v>0.42619167271576675</v>
      </c>
    </row>
    <row r="79" spans="1:9" x14ac:dyDescent="0.2">
      <c r="A79" s="1">
        <v>42964</v>
      </c>
      <c r="B79">
        <v>1396023</v>
      </c>
      <c r="C79">
        <v>589923</v>
      </c>
      <c r="E79" s="9">
        <v>86630</v>
      </c>
      <c r="F79">
        <v>4123</v>
      </c>
      <c r="H79" s="2">
        <f t="shared" si="2"/>
        <v>4.759321251298626E-2</v>
      </c>
      <c r="I79" s="2">
        <f t="shared" si="3"/>
        <v>0.42257398337992996</v>
      </c>
    </row>
    <row r="80" spans="1:9" x14ac:dyDescent="0.2">
      <c r="A80" s="1">
        <v>42965</v>
      </c>
      <c r="B80">
        <v>1390854</v>
      </c>
      <c r="C80">
        <v>589119</v>
      </c>
      <c r="E80" s="9">
        <v>85834</v>
      </c>
      <c r="F80">
        <v>3962</v>
      </c>
      <c r="H80" s="2">
        <f t="shared" si="2"/>
        <v>4.6158864785516229E-2</v>
      </c>
      <c r="I80" s="2">
        <f t="shared" si="3"/>
        <v>0.42356638439404853</v>
      </c>
    </row>
    <row r="81" spans="1:9" x14ac:dyDescent="0.2">
      <c r="A81" s="1">
        <v>42966</v>
      </c>
      <c r="B81">
        <v>1314971</v>
      </c>
      <c r="C81">
        <v>525628</v>
      </c>
      <c r="E81" s="9">
        <v>83550</v>
      </c>
      <c r="F81">
        <v>3835</v>
      </c>
      <c r="H81" s="2">
        <f t="shared" si="2"/>
        <v>4.5900658288450032E-2</v>
      </c>
      <c r="I81" s="2">
        <f t="shared" si="3"/>
        <v>0.39972592551470715</v>
      </c>
    </row>
    <row r="82" spans="1:9" x14ac:dyDescent="0.2">
      <c r="A82" s="1">
        <v>42967</v>
      </c>
      <c r="B82">
        <v>1152876</v>
      </c>
      <c r="C82">
        <v>442091</v>
      </c>
      <c r="E82" s="9">
        <v>73292</v>
      </c>
      <c r="F82">
        <v>3075</v>
      </c>
      <c r="H82" s="2">
        <f t="shared" si="2"/>
        <v>4.1955465808000872E-2</v>
      </c>
      <c r="I82" s="2">
        <f t="shared" si="3"/>
        <v>0.38346795318837412</v>
      </c>
    </row>
    <row r="83" spans="1:9" x14ac:dyDescent="0.2">
      <c r="A83" s="1">
        <v>42968</v>
      </c>
      <c r="B83">
        <v>1229917</v>
      </c>
      <c r="C83">
        <v>513118</v>
      </c>
      <c r="E83" s="9">
        <v>73480</v>
      </c>
      <c r="F83">
        <v>2955</v>
      </c>
      <c r="H83" s="2">
        <f t="shared" si="2"/>
        <v>4.0215024496461624E-2</v>
      </c>
      <c r="I83" s="2">
        <f t="shared" si="3"/>
        <v>0.4171972580263546</v>
      </c>
    </row>
    <row r="84" spans="1:9" x14ac:dyDescent="0.2">
      <c r="A84" s="1">
        <v>42969</v>
      </c>
      <c r="B84">
        <v>1239620</v>
      </c>
      <c r="C84">
        <v>528136</v>
      </c>
      <c r="E84" s="9">
        <v>72646</v>
      </c>
      <c r="F84">
        <v>2993</v>
      </c>
      <c r="H84" s="2">
        <f t="shared" si="2"/>
        <v>4.1199790766181209E-2</v>
      </c>
      <c r="I84" s="2">
        <f t="shared" si="3"/>
        <v>0.42604669172811022</v>
      </c>
    </row>
    <row r="85" spans="1:9" x14ac:dyDescent="0.2">
      <c r="A85" s="1">
        <v>42970</v>
      </c>
      <c r="B85">
        <v>1239562</v>
      </c>
      <c r="C85">
        <v>531016</v>
      </c>
      <c r="E85" s="9">
        <v>69705</v>
      </c>
      <c r="F85">
        <v>3062</v>
      </c>
      <c r="H85" s="2">
        <f t="shared" si="2"/>
        <v>4.3927982210745287E-2</v>
      </c>
      <c r="I85" s="2">
        <f t="shared" si="3"/>
        <v>0.42839002809056748</v>
      </c>
    </row>
    <row r="86" spans="1:9" x14ac:dyDescent="0.2">
      <c r="A86" s="1">
        <v>42971</v>
      </c>
      <c r="B86">
        <v>1211132</v>
      </c>
      <c r="C86">
        <v>521782</v>
      </c>
      <c r="E86" s="9">
        <v>67216</v>
      </c>
      <c r="F86">
        <v>3121</v>
      </c>
      <c r="H86" s="2">
        <f t="shared" si="2"/>
        <v>4.6432397048321826E-2</v>
      </c>
      <c r="I86" s="2">
        <f t="shared" si="3"/>
        <v>0.43082174362497233</v>
      </c>
    </row>
    <row r="87" spans="1:9" x14ac:dyDescent="0.2">
      <c r="A87" s="1">
        <v>42972</v>
      </c>
      <c r="B87">
        <v>1196678</v>
      </c>
      <c r="C87">
        <v>518152</v>
      </c>
      <c r="E87" s="9">
        <v>66055</v>
      </c>
      <c r="F87">
        <v>3047</v>
      </c>
      <c r="H87" s="2">
        <f t="shared" si="2"/>
        <v>4.6128226477935054E-2</v>
      </c>
      <c r="I87" s="2">
        <f t="shared" si="3"/>
        <v>0.43299199951866751</v>
      </c>
    </row>
    <row r="88" spans="1:9" x14ac:dyDescent="0.2">
      <c r="A88" s="1">
        <v>42973</v>
      </c>
      <c r="B88">
        <v>1099518</v>
      </c>
      <c r="C88">
        <v>457784</v>
      </c>
      <c r="E88" s="9">
        <v>61475</v>
      </c>
      <c r="F88">
        <v>2602</v>
      </c>
      <c r="H88" s="2">
        <f t="shared" si="2"/>
        <v>4.232614884099227E-2</v>
      </c>
      <c r="I88" s="2">
        <f t="shared" si="3"/>
        <v>0.41634970960002476</v>
      </c>
    </row>
    <row r="89" spans="1:9" x14ac:dyDescent="0.2">
      <c r="A89" s="1">
        <v>42974</v>
      </c>
      <c r="B89">
        <v>977679</v>
      </c>
      <c r="C89">
        <v>390299</v>
      </c>
      <c r="E89" s="9">
        <v>56612</v>
      </c>
      <c r="F89">
        <v>2217</v>
      </c>
      <c r="H89" s="2">
        <f t="shared" si="2"/>
        <v>3.9161308556489791E-2</v>
      </c>
      <c r="I89" s="2">
        <f t="shared" si="3"/>
        <v>0.39920976107699974</v>
      </c>
    </row>
    <row r="90" spans="1:9" x14ac:dyDescent="0.2">
      <c r="A90" s="1">
        <v>42975</v>
      </c>
      <c r="B90">
        <v>1017097</v>
      </c>
      <c r="C90">
        <v>440074</v>
      </c>
      <c r="E90" s="9">
        <v>50173</v>
      </c>
      <c r="F90">
        <v>1848</v>
      </c>
      <c r="H90" s="2">
        <f t="shared" si="2"/>
        <v>3.6832559344667448E-2</v>
      </c>
      <c r="I90" s="2">
        <f t="shared" si="3"/>
        <v>0.43267652937723738</v>
      </c>
    </row>
    <row r="91" spans="1:9" x14ac:dyDescent="0.2">
      <c r="A91" s="1">
        <v>42976</v>
      </c>
      <c r="B91">
        <v>1011357</v>
      </c>
      <c r="C91">
        <v>430629</v>
      </c>
      <c r="E91" s="9">
        <v>54343</v>
      </c>
      <c r="F91">
        <v>2025</v>
      </c>
      <c r="H91" s="2">
        <f t="shared" si="2"/>
        <v>3.7263308981837585E-2</v>
      </c>
      <c r="I91" s="2">
        <f t="shared" si="3"/>
        <v>0.42579326587940758</v>
      </c>
    </row>
    <row r="92" spans="1:9" x14ac:dyDescent="0.2">
      <c r="A92" s="1">
        <v>42977</v>
      </c>
      <c r="B92">
        <v>955384</v>
      </c>
      <c r="C92">
        <v>426184</v>
      </c>
      <c r="E92" s="9">
        <v>51089</v>
      </c>
      <c r="F92">
        <v>2165</v>
      </c>
      <c r="H92" s="2">
        <f t="shared" si="2"/>
        <v>4.2377028323122394E-2</v>
      </c>
      <c r="I92" s="2">
        <f t="shared" si="3"/>
        <v>0.44608659973371961</v>
      </c>
    </row>
    <row r="93" spans="1:9" x14ac:dyDescent="0.2">
      <c r="A93" s="1">
        <v>42978</v>
      </c>
      <c r="B93">
        <v>986183</v>
      </c>
      <c r="C93">
        <v>421657</v>
      </c>
      <c r="E93" s="9">
        <v>53700</v>
      </c>
      <c r="F93">
        <v>2088</v>
      </c>
      <c r="H93" s="2">
        <f t="shared" si="2"/>
        <v>3.8882681564245812E-2</v>
      </c>
      <c r="I93" s="2">
        <f t="shared" si="3"/>
        <v>0.42756466091993067</v>
      </c>
    </row>
    <row r="94" spans="1:9" x14ac:dyDescent="0.2">
      <c r="A94" s="1">
        <v>42979</v>
      </c>
      <c r="B94">
        <v>1023035</v>
      </c>
      <c r="C94">
        <v>483515</v>
      </c>
      <c r="E94" s="9">
        <v>57239</v>
      </c>
      <c r="F94">
        <v>2268</v>
      </c>
      <c r="H94" s="2">
        <f t="shared" si="2"/>
        <v>3.9623333740980801E-2</v>
      </c>
      <c r="I94" s="2">
        <f t="shared" si="3"/>
        <v>0.47262801370432095</v>
      </c>
    </row>
    <row r="95" spans="1:9" x14ac:dyDescent="0.2">
      <c r="A95" s="1">
        <v>42980</v>
      </c>
      <c r="B95">
        <v>982101</v>
      </c>
      <c r="C95">
        <v>419810</v>
      </c>
      <c r="E95" s="9">
        <v>58612</v>
      </c>
      <c r="F95">
        <v>2476</v>
      </c>
      <c r="H95" s="2">
        <f t="shared" si="2"/>
        <v>4.2243909097113216E-2</v>
      </c>
      <c r="I95" s="2">
        <f t="shared" si="3"/>
        <v>0.42746112670692732</v>
      </c>
    </row>
    <row r="96" spans="1:9" x14ac:dyDescent="0.2">
      <c r="A96" s="1">
        <v>42981</v>
      </c>
      <c r="B96">
        <v>896794</v>
      </c>
      <c r="C96">
        <v>356084</v>
      </c>
      <c r="E96" s="9">
        <v>57423</v>
      </c>
      <c r="F96">
        <v>2308</v>
      </c>
      <c r="H96" s="2">
        <f t="shared" si="2"/>
        <v>4.0192954042805144E-2</v>
      </c>
      <c r="I96" s="2">
        <f t="shared" si="3"/>
        <v>0.39706331665912126</v>
      </c>
    </row>
    <row r="97" spans="1:9" x14ac:dyDescent="0.2">
      <c r="A97" s="1">
        <v>42982</v>
      </c>
      <c r="B97">
        <v>928824</v>
      </c>
      <c r="C97">
        <v>426517</v>
      </c>
      <c r="E97" s="9">
        <v>53780</v>
      </c>
      <c r="F97">
        <v>2390</v>
      </c>
      <c r="H97" s="2">
        <f t="shared" si="2"/>
        <v>4.4440312383785791E-2</v>
      </c>
      <c r="I97" s="2">
        <f t="shared" si="3"/>
        <v>0.45920109730153397</v>
      </c>
    </row>
    <row r="98" spans="1:9" x14ac:dyDescent="0.2">
      <c r="A98" s="1">
        <v>42983</v>
      </c>
      <c r="B98">
        <v>1026790</v>
      </c>
      <c r="C98">
        <v>457641</v>
      </c>
      <c r="E98" s="9">
        <v>60362</v>
      </c>
      <c r="F98">
        <v>2872</v>
      </c>
      <c r="H98" s="2">
        <f t="shared" si="2"/>
        <v>4.7579603061528773E-2</v>
      </c>
      <c r="I98" s="2">
        <f t="shared" si="3"/>
        <v>0.44570067881455799</v>
      </c>
    </row>
    <row r="99" spans="1:9" x14ac:dyDescent="0.2">
      <c r="A99" s="1">
        <v>42984</v>
      </c>
      <c r="B99">
        <v>1052420</v>
      </c>
      <c r="C99">
        <v>480069</v>
      </c>
      <c r="E99" s="9">
        <v>59390</v>
      </c>
      <c r="F99">
        <v>2854</v>
      </c>
      <c r="H99" s="2">
        <f t="shared" si="2"/>
        <v>4.8055228152887694E-2</v>
      </c>
      <c r="I99" s="2">
        <f t="shared" si="3"/>
        <v>0.45615723760475857</v>
      </c>
    </row>
    <row r="100" spans="1:9" x14ac:dyDescent="0.2">
      <c r="A100" s="1">
        <v>42985</v>
      </c>
      <c r="B100">
        <v>1084961</v>
      </c>
      <c r="C100">
        <v>486656</v>
      </c>
      <c r="E100" s="9">
        <v>60629</v>
      </c>
      <c r="F100">
        <v>2964</v>
      </c>
      <c r="H100" s="2">
        <f t="shared" si="2"/>
        <v>4.8887496082732684E-2</v>
      </c>
      <c r="I100" s="2">
        <f t="shared" si="3"/>
        <v>0.44854699846353924</v>
      </c>
    </row>
    <row r="101" spans="1:9" x14ac:dyDescent="0.2">
      <c r="A101" s="1">
        <v>42986</v>
      </c>
      <c r="B101">
        <v>1081609</v>
      </c>
      <c r="C101">
        <v>507689</v>
      </c>
      <c r="E101" s="9">
        <v>60273</v>
      </c>
      <c r="F101">
        <v>3149</v>
      </c>
      <c r="H101" s="2">
        <f t="shared" si="2"/>
        <v>5.2245615781527387E-2</v>
      </c>
      <c r="I101" s="2">
        <f t="shared" si="3"/>
        <v>0.46938311349110445</v>
      </c>
    </row>
    <row r="102" spans="1:9" x14ac:dyDescent="0.2">
      <c r="A102" s="1">
        <v>42987</v>
      </c>
      <c r="B102">
        <v>1039280</v>
      </c>
      <c r="C102">
        <v>452135</v>
      </c>
      <c r="E102" s="9">
        <v>60365</v>
      </c>
      <c r="F102">
        <v>2993</v>
      </c>
      <c r="H102" s="2">
        <f t="shared" si="2"/>
        <v>4.9581711256522817E-2</v>
      </c>
      <c r="I102" s="2">
        <f t="shared" si="3"/>
        <v>0.43504637826187359</v>
      </c>
    </row>
    <row r="103" spans="1:9" x14ac:dyDescent="0.2">
      <c r="A103" s="1">
        <v>42988</v>
      </c>
      <c r="B103">
        <v>933227</v>
      </c>
      <c r="C103">
        <v>378008</v>
      </c>
      <c r="E103" s="9">
        <v>58707</v>
      </c>
      <c r="F103">
        <v>2922</v>
      </c>
      <c r="H103" s="2">
        <f t="shared" si="2"/>
        <v>4.9772599519648422E-2</v>
      </c>
      <c r="I103" s="2">
        <f t="shared" si="3"/>
        <v>0.40505471873402721</v>
      </c>
    </row>
    <row r="104" spans="1:9" x14ac:dyDescent="0.2">
      <c r="A104" s="1">
        <v>42989</v>
      </c>
      <c r="B104">
        <v>1045169</v>
      </c>
      <c r="C104">
        <v>463500</v>
      </c>
      <c r="E104" s="9">
        <v>61115</v>
      </c>
      <c r="F104">
        <v>3012</v>
      </c>
      <c r="H104" s="2">
        <f t="shared" si="2"/>
        <v>4.9284136464043199E-2</v>
      </c>
      <c r="I104" s="2">
        <f t="shared" si="3"/>
        <v>0.44346895095434324</v>
      </c>
    </row>
    <row r="105" spans="1:9" x14ac:dyDescent="0.2">
      <c r="A105" s="1">
        <v>42990</v>
      </c>
      <c r="B105">
        <v>1043019</v>
      </c>
      <c r="C105">
        <v>486384</v>
      </c>
      <c r="E105" s="9">
        <v>59395</v>
      </c>
      <c r="F105">
        <v>3005</v>
      </c>
      <c r="H105" s="2">
        <f t="shared" si="2"/>
        <v>5.0593484300025256E-2</v>
      </c>
      <c r="I105" s="2">
        <f t="shared" si="3"/>
        <v>0.4663232405162322</v>
      </c>
    </row>
    <row r="106" spans="1:9" x14ac:dyDescent="0.2">
      <c r="A106" s="1">
        <v>42991</v>
      </c>
      <c r="B106">
        <v>1079084</v>
      </c>
      <c r="C106">
        <v>486193</v>
      </c>
      <c r="E106" s="9">
        <v>60005</v>
      </c>
      <c r="F106">
        <v>2919</v>
      </c>
      <c r="H106" s="2">
        <f t="shared" si="2"/>
        <v>4.8645946171152407E-2</v>
      </c>
      <c r="I106" s="2">
        <f t="shared" si="3"/>
        <v>0.45056084605090985</v>
      </c>
    </row>
    <row r="107" spans="1:9" x14ac:dyDescent="0.2">
      <c r="A107" s="1">
        <v>42992</v>
      </c>
      <c r="B107">
        <v>1100132</v>
      </c>
      <c r="C107">
        <v>492170</v>
      </c>
      <c r="E107" s="9">
        <v>61491</v>
      </c>
      <c r="F107">
        <v>3121</v>
      </c>
      <c r="H107" s="2">
        <f t="shared" si="2"/>
        <v>5.0755395098469692E-2</v>
      </c>
      <c r="I107" s="2">
        <f t="shared" si="3"/>
        <v>0.4473735878967251</v>
      </c>
    </row>
    <row r="108" spans="1:9" x14ac:dyDescent="0.2">
      <c r="A108" s="1">
        <v>42993</v>
      </c>
      <c r="B108">
        <v>1090326</v>
      </c>
      <c r="C108">
        <v>492983</v>
      </c>
      <c r="E108" s="9">
        <v>60327</v>
      </c>
      <c r="F108">
        <v>3105</v>
      </c>
      <c r="H108" s="2">
        <f t="shared" si="2"/>
        <v>5.1469491272564526E-2</v>
      </c>
      <c r="I108" s="2">
        <f t="shared" si="3"/>
        <v>0.45214275363515133</v>
      </c>
    </row>
    <row r="109" spans="1:9" x14ac:dyDescent="0.2">
      <c r="A109" s="1">
        <v>42994</v>
      </c>
      <c r="B109">
        <v>1050148</v>
      </c>
      <c r="C109">
        <v>442744</v>
      </c>
      <c r="E109" s="9">
        <v>61351</v>
      </c>
      <c r="F109">
        <v>3149</v>
      </c>
      <c r="H109" s="2">
        <f t="shared" si="2"/>
        <v>5.1327606721976823E-2</v>
      </c>
      <c r="I109" s="2">
        <f t="shared" si="3"/>
        <v>0.42160152664195905</v>
      </c>
    </row>
    <row r="110" spans="1:9" x14ac:dyDescent="0.2">
      <c r="A110" s="1">
        <v>42995</v>
      </c>
      <c r="B110">
        <v>972033</v>
      </c>
      <c r="C110">
        <v>381201</v>
      </c>
      <c r="E110" s="9">
        <v>61445</v>
      </c>
      <c r="F110">
        <v>2970</v>
      </c>
      <c r="H110" s="2">
        <f t="shared" si="2"/>
        <v>4.8335910163560911E-2</v>
      </c>
      <c r="I110" s="2">
        <f t="shared" si="3"/>
        <v>0.39216878439312247</v>
      </c>
    </row>
    <row r="111" spans="1:9" x14ac:dyDescent="0.2">
      <c r="A111" s="1">
        <v>42996</v>
      </c>
      <c r="B111">
        <v>1090453</v>
      </c>
      <c r="C111">
        <v>482854</v>
      </c>
      <c r="E111" s="9">
        <v>63249</v>
      </c>
      <c r="F111">
        <v>3060</v>
      </c>
      <c r="H111" s="2">
        <f t="shared" si="2"/>
        <v>4.8380211544846556E-2</v>
      </c>
      <c r="I111" s="2">
        <f t="shared" si="3"/>
        <v>0.44280129450787886</v>
      </c>
    </row>
    <row r="112" spans="1:9" x14ac:dyDescent="0.2">
      <c r="A112" s="1">
        <v>42997</v>
      </c>
      <c r="B112">
        <v>1131476</v>
      </c>
      <c r="C112">
        <v>503537</v>
      </c>
      <c r="E112" s="9">
        <v>66177</v>
      </c>
      <c r="F112">
        <v>3190</v>
      </c>
      <c r="H112" s="2">
        <f t="shared" si="2"/>
        <v>4.8204058811973947E-2</v>
      </c>
      <c r="I112" s="2">
        <f t="shared" si="3"/>
        <v>0.44502667312430844</v>
      </c>
    </row>
    <row r="113" spans="1:9" x14ac:dyDescent="0.2">
      <c r="A113" s="1">
        <v>42998</v>
      </c>
      <c r="B113">
        <v>1140115</v>
      </c>
      <c r="C113">
        <v>501478</v>
      </c>
      <c r="E113" s="9">
        <v>67315</v>
      </c>
      <c r="F113">
        <v>3177</v>
      </c>
      <c r="H113" s="2">
        <f t="shared" si="2"/>
        <v>4.7196018717967761E-2</v>
      </c>
      <c r="I113" s="2">
        <f t="shared" si="3"/>
        <v>0.43984861176284851</v>
      </c>
    </row>
    <row r="114" spans="1:9" x14ac:dyDescent="0.2">
      <c r="A114" s="1">
        <v>42999</v>
      </c>
      <c r="B114">
        <v>1134230</v>
      </c>
      <c r="C114">
        <v>500018</v>
      </c>
      <c r="E114" s="9">
        <v>67193</v>
      </c>
      <c r="F114">
        <v>3061</v>
      </c>
      <c r="H114" s="2">
        <f t="shared" si="2"/>
        <v>4.5555340586072954E-2</v>
      </c>
      <c r="I114" s="2">
        <f t="shared" si="3"/>
        <v>0.44084356788305723</v>
      </c>
    </row>
    <row r="115" spans="1:9" x14ac:dyDescent="0.2">
      <c r="A115" s="1">
        <v>43000</v>
      </c>
      <c r="B115">
        <v>1113846</v>
      </c>
      <c r="C115">
        <v>486918</v>
      </c>
      <c r="E115" s="9">
        <v>66907</v>
      </c>
      <c r="F115">
        <v>2663</v>
      </c>
      <c r="H115" s="2">
        <f t="shared" si="2"/>
        <v>3.9801515536490951E-2</v>
      </c>
      <c r="I115" s="2">
        <f t="shared" si="3"/>
        <v>0.43715019850140863</v>
      </c>
    </row>
    <row r="116" spans="1:9" x14ac:dyDescent="0.2">
      <c r="A116" s="1">
        <v>43001</v>
      </c>
      <c r="B116">
        <v>1062590</v>
      </c>
      <c r="C116">
        <v>442571</v>
      </c>
      <c r="E116" s="9">
        <v>67555</v>
      </c>
      <c r="F116">
        <v>2682</v>
      </c>
      <c r="H116" s="2">
        <f t="shared" si="2"/>
        <v>3.9700984383095259E-2</v>
      </c>
      <c r="I116" s="2">
        <f t="shared" si="3"/>
        <v>0.41650213158414817</v>
      </c>
    </row>
    <row r="117" spans="1:9" x14ac:dyDescent="0.2">
      <c r="A117" s="1">
        <v>43002</v>
      </c>
      <c r="B117">
        <v>1016811</v>
      </c>
      <c r="C117">
        <v>401295</v>
      </c>
      <c r="E117" s="9">
        <v>70965</v>
      </c>
      <c r="F117">
        <v>2681</v>
      </c>
      <c r="H117" s="2">
        <f t="shared" si="2"/>
        <v>3.7779186923131119E-2</v>
      </c>
      <c r="I117" s="2">
        <f t="shared" si="3"/>
        <v>0.39466036461053233</v>
      </c>
    </row>
    <row r="118" spans="1:9" x14ac:dyDescent="0.2">
      <c r="A118" s="1">
        <v>43003</v>
      </c>
      <c r="B118">
        <v>1098870</v>
      </c>
      <c r="C118">
        <v>472401</v>
      </c>
      <c r="E118" s="9">
        <v>71880</v>
      </c>
      <c r="F118">
        <v>2736</v>
      </c>
      <c r="H118" s="2">
        <f t="shared" si="2"/>
        <v>3.8063439065108513E-2</v>
      </c>
      <c r="I118" s="2">
        <f t="shared" si="3"/>
        <v>0.42989707608725325</v>
      </c>
    </row>
    <row r="119" spans="1:9" x14ac:dyDescent="0.2">
      <c r="A119" s="1">
        <v>43004</v>
      </c>
      <c r="B119">
        <v>1111755</v>
      </c>
      <c r="C119">
        <v>484422</v>
      </c>
      <c r="E119" s="9">
        <v>73956</v>
      </c>
      <c r="F119">
        <v>3022</v>
      </c>
      <c r="H119" s="2">
        <f t="shared" si="2"/>
        <v>4.0862134241981721E-2</v>
      </c>
      <c r="I119" s="2">
        <f t="shared" si="3"/>
        <v>0.43572729603194948</v>
      </c>
    </row>
    <row r="120" spans="1:9" x14ac:dyDescent="0.2">
      <c r="A120" s="1">
        <v>43005</v>
      </c>
      <c r="B120">
        <v>1118529</v>
      </c>
      <c r="C120">
        <v>482177</v>
      </c>
      <c r="E120" s="9">
        <v>74650</v>
      </c>
      <c r="F120">
        <v>3061</v>
      </c>
      <c r="H120" s="2">
        <f t="shared" si="2"/>
        <v>4.1004688546550566E-2</v>
      </c>
      <c r="I120" s="2">
        <f t="shared" si="3"/>
        <v>0.43108135774754164</v>
      </c>
    </row>
    <row r="121" spans="1:9" x14ac:dyDescent="0.2">
      <c r="A121" s="1">
        <v>43006</v>
      </c>
      <c r="B121">
        <v>1140651</v>
      </c>
      <c r="C121">
        <v>482139</v>
      </c>
      <c r="E121" s="9">
        <v>79088</v>
      </c>
      <c r="F121">
        <v>3111</v>
      </c>
      <c r="H121" s="2">
        <f t="shared" si="2"/>
        <v>3.9335929597410481E-2</v>
      </c>
      <c r="I121" s="2">
        <f t="shared" si="3"/>
        <v>0.42268757051894051</v>
      </c>
    </row>
    <row r="122" spans="1:9" x14ac:dyDescent="0.2">
      <c r="A122" s="1">
        <v>43007</v>
      </c>
      <c r="B122">
        <v>1216416</v>
      </c>
      <c r="C122">
        <v>505299</v>
      </c>
      <c r="E122" s="9">
        <v>86755</v>
      </c>
      <c r="F122">
        <v>3534</v>
      </c>
      <c r="H122" s="2">
        <f t="shared" si="2"/>
        <v>4.0735404299464005E-2</v>
      </c>
      <c r="I122" s="2">
        <f t="shared" si="3"/>
        <v>0.41539983032120592</v>
      </c>
    </row>
    <row r="123" spans="1:9" x14ac:dyDescent="0.2">
      <c r="A123" s="1">
        <v>43008</v>
      </c>
      <c r="B123">
        <v>1384471</v>
      </c>
      <c r="C123">
        <v>562149</v>
      </c>
      <c r="E123" s="9">
        <v>100732</v>
      </c>
      <c r="F123">
        <v>3861</v>
      </c>
      <c r="H123" s="2">
        <f t="shared" si="2"/>
        <v>3.8329428582774092E-2</v>
      </c>
      <c r="I123" s="2">
        <f t="shared" si="3"/>
        <v>0.406038840828013</v>
      </c>
    </row>
    <row r="124" spans="1:9" x14ac:dyDescent="0.2">
      <c r="A124" s="1">
        <v>43009</v>
      </c>
      <c r="B124">
        <v>1671600</v>
      </c>
      <c r="C124">
        <v>634207</v>
      </c>
      <c r="E124" s="9">
        <v>125220</v>
      </c>
      <c r="F124">
        <v>4815</v>
      </c>
      <c r="H124" s="2">
        <f t="shared" si="2"/>
        <v>3.8452323909918547E-2</v>
      </c>
      <c r="I124" s="2">
        <f t="shared" si="3"/>
        <v>0.37940117252931321</v>
      </c>
    </row>
    <row r="125" spans="1:9" x14ac:dyDescent="0.2">
      <c r="A125" s="1">
        <v>43010</v>
      </c>
      <c r="B125">
        <v>1782493</v>
      </c>
      <c r="C125">
        <v>659165</v>
      </c>
      <c r="E125" s="9">
        <v>132145</v>
      </c>
      <c r="F125">
        <v>4740</v>
      </c>
      <c r="H125" s="2">
        <f t="shared" si="2"/>
        <v>3.5869688599644331E-2</v>
      </c>
      <c r="I125" s="2">
        <f t="shared" si="3"/>
        <v>0.36979948869364426</v>
      </c>
    </row>
    <row r="126" spans="1:9" x14ac:dyDescent="0.2">
      <c r="A126" s="1">
        <v>43011</v>
      </c>
      <c r="B126">
        <v>1651519</v>
      </c>
      <c r="C126">
        <v>605107</v>
      </c>
      <c r="E126" s="9">
        <v>113432</v>
      </c>
      <c r="F126">
        <v>4060</v>
      </c>
      <c r="H126" s="2">
        <f t="shared" si="2"/>
        <v>3.5792368996403132E-2</v>
      </c>
      <c r="I126" s="2">
        <f t="shared" si="3"/>
        <v>0.36639421042083076</v>
      </c>
    </row>
    <row r="127" spans="1:9" x14ac:dyDescent="0.2">
      <c r="A127" s="1">
        <v>43012</v>
      </c>
      <c r="B127">
        <v>1423611</v>
      </c>
      <c r="C127">
        <v>523549</v>
      </c>
      <c r="E127" s="9">
        <v>87188</v>
      </c>
      <c r="F127">
        <v>3178</v>
      </c>
      <c r="H127" s="2">
        <f t="shared" si="2"/>
        <v>3.6449970179382486E-2</v>
      </c>
      <c r="I127" s="2">
        <f t="shared" si="3"/>
        <v>0.36776127748380705</v>
      </c>
    </row>
    <row r="128" spans="1:9" x14ac:dyDescent="0.2">
      <c r="A128" s="1">
        <v>43013</v>
      </c>
      <c r="B128">
        <v>1458299</v>
      </c>
      <c r="C128">
        <v>553933</v>
      </c>
      <c r="E128" s="9">
        <v>85490</v>
      </c>
      <c r="F128">
        <v>3034</v>
      </c>
      <c r="H128" s="2">
        <f t="shared" si="2"/>
        <v>3.5489530939291143E-2</v>
      </c>
      <c r="I128" s="2">
        <f t="shared" si="3"/>
        <v>0.37984871415258464</v>
      </c>
    </row>
    <row r="129" spans="1:9" x14ac:dyDescent="0.2">
      <c r="A129" s="1">
        <v>43014</v>
      </c>
      <c r="B129">
        <v>1240435</v>
      </c>
      <c r="C129">
        <v>472363</v>
      </c>
      <c r="E129" s="9">
        <v>70382</v>
      </c>
      <c r="F129">
        <v>2394</v>
      </c>
      <c r="H129" s="2">
        <f t="shared" si="2"/>
        <v>3.4014378676366114E-2</v>
      </c>
      <c r="I129" s="2">
        <f t="shared" si="3"/>
        <v>0.38080431461543734</v>
      </c>
    </row>
    <row r="130" spans="1:9" x14ac:dyDescent="0.2">
      <c r="A130" s="1">
        <v>43015</v>
      </c>
      <c r="B130">
        <v>1005035</v>
      </c>
      <c r="C130">
        <v>364129</v>
      </c>
      <c r="E130" s="9">
        <v>59146</v>
      </c>
      <c r="F130">
        <v>1720</v>
      </c>
      <c r="H130" s="2">
        <f t="shared" si="2"/>
        <v>2.9080580259020054E-2</v>
      </c>
      <c r="I130" s="2">
        <f t="shared" si="3"/>
        <v>0.36230479535538562</v>
      </c>
    </row>
    <row r="131" spans="1:9" x14ac:dyDescent="0.2">
      <c r="A131" s="1">
        <v>43016</v>
      </c>
      <c r="B131">
        <v>835433</v>
      </c>
      <c r="C131">
        <v>273623</v>
      </c>
      <c r="E131" s="9">
        <v>53523</v>
      </c>
      <c r="F131">
        <v>1456</v>
      </c>
      <c r="H131" s="2">
        <f t="shared" ref="H131:H194" si="4">F131/E131</f>
        <v>2.720325841227136E-2</v>
      </c>
      <c r="I131" s="2">
        <f t="shared" ref="I131:I194" si="5">C131/B131</f>
        <v>0.32752237462489514</v>
      </c>
    </row>
    <row r="132" spans="1:9" x14ac:dyDescent="0.2">
      <c r="A132" s="1">
        <v>43017</v>
      </c>
      <c r="B132">
        <v>920193</v>
      </c>
      <c r="C132">
        <v>346742</v>
      </c>
      <c r="E132" s="9">
        <v>52200</v>
      </c>
      <c r="F132">
        <v>1687</v>
      </c>
      <c r="H132" s="2">
        <f t="shared" si="4"/>
        <v>3.2318007662835248E-2</v>
      </c>
      <c r="I132" s="2">
        <f t="shared" si="5"/>
        <v>0.37681442914692898</v>
      </c>
    </row>
    <row r="133" spans="1:9" x14ac:dyDescent="0.2">
      <c r="A133" s="1">
        <v>43018</v>
      </c>
      <c r="B133">
        <v>934092</v>
      </c>
      <c r="C133">
        <v>375423</v>
      </c>
      <c r="E133" s="9">
        <v>49777</v>
      </c>
      <c r="F133">
        <v>1756</v>
      </c>
      <c r="H133" s="2">
        <f t="shared" si="4"/>
        <v>3.527733692267513E-2</v>
      </c>
      <c r="I133" s="2">
        <f t="shared" si="5"/>
        <v>0.40191223134337944</v>
      </c>
    </row>
    <row r="134" spans="1:9" x14ac:dyDescent="0.2">
      <c r="A134" s="1">
        <v>43019</v>
      </c>
      <c r="B134">
        <v>901006</v>
      </c>
      <c r="C134">
        <v>391622</v>
      </c>
      <c r="E134" s="9">
        <v>45361</v>
      </c>
      <c r="F134">
        <v>1877</v>
      </c>
      <c r="H134" s="2">
        <f t="shared" si="4"/>
        <v>4.1379158307797446E-2</v>
      </c>
      <c r="I134" s="2">
        <f t="shared" si="5"/>
        <v>0.43464971376439226</v>
      </c>
    </row>
    <row r="135" spans="1:9" x14ac:dyDescent="0.2">
      <c r="A135" s="1">
        <v>43020</v>
      </c>
      <c r="B135">
        <v>942664</v>
      </c>
      <c r="C135">
        <v>398094</v>
      </c>
      <c r="E135" s="9">
        <v>46345</v>
      </c>
      <c r="F135">
        <v>1900</v>
      </c>
      <c r="H135" s="2">
        <f t="shared" si="4"/>
        <v>4.0996871291401449E-2</v>
      </c>
      <c r="I135" s="2">
        <f t="shared" si="5"/>
        <v>0.42230741812565242</v>
      </c>
    </row>
    <row r="136" spans="1:9" x14ac:dyDescent="0.2">
      <c r="A136" s="1">
        <v>43021</v>
      </c>
      <c r="B136">
        <v>934626</v>
      </c>
      <c r="C136">
        <v>409634</v>
      </c>
      <c r="E136" s="9">
        <v>45341</v>
      </c>
      <c r="F136">
        <v>1926</v>
      </c>
      <c r="H136" s="2">
        <f t="shared" si="4"/>
        <v>4.2478110319578308E-2</v>
      </c>
      <c r="I136" s="2">
        <f t="shared" si="5"/>
        <v>0.43828654456434979</v>
      </c>
    </row>
    <row r="137" spans="1:9" x14ac:dyDescent="0.2">
      <c r="A137" s="1">
        <v>43022</v>
      </c>
      <c r="B137">
        <v>868583</v>
      </c>
      <c r="C137">
        <v>363407</v>
      </c>
      <c r="E137" s="9">
        <v>45693</v>
      </c>
      <c r="F137">
        <v>1859</v>
      </c>
      <c r="H137" s="2">
        <f t="shared" si="4"/>
        <v>4.0684568752325304E-2</v>
      </c>
      <c r="I137" s="2">
        <f t="shared" si="5"/>
        <v>0.41839064315097119</v>
      </c>
    </row>
    <row r="138" spans="1:9" x14ac:dyDescent="0.2">
      <c r="A138" s="1">
        <v>43023</v>
      </c>
      <c r="B138">
        <v>783582</v>
      </c>
      <c r="C138">
        <v>300398</v>
      </c>
      <c r="E138" s="9">
        <v>46427</v>
      </c>
      <c r="F138">
        <v>1639</v>
      </c>
      <c r="H138" s="2">
        <f t="shared" si="4"/>
        <v>3.530273332328171E-2</v>
      </c>
      <c r="I138" s="2">
        <f t="shared" si="5"/>
        <v>0.38336511047982214</v>
      </c>
    </row>
    <row r="139" spans="1:9" x14ac:dyDescent="0.2">
      <c r="A139" s="1">
        <v>43024</v>
      </c>
      <c r="B139">
        <v>886265</v>
      </c>
      <c r="C139">
        <v>385500</v>
      </c>
      <c r="E139" s="9">
        <v>45725</v>
      </c>
      <c r="F139">
        <v>1733</v>
      </c>
      <c r="H139" s="2">
        <f t="shared" si="4"/>
        <v>3.7900492072170583E-2</v>
      </c>
      <c r="I139" s="2">
        <f t="shared" si="5"/>
        <v>0.43497148144178094</v>
      </c>
    </row>
    <row r="140" spans="1:9" x14ac:dyDescent="0.2">
      <c r="A140" s="1">
        <v>43025</v>
      </c>
      <c r="B140">
        <v>910978</v>
      </c>
      <c r="C140">
        <v>403030</v>
      </c>
      <c r="E140" s="9">
        <v>44947</v>
      </c>
      <c r="F140">
        <v>1901</v>
      </c>
      <c r="H140" s="2">
        <f t="shared" si="4"/>
        <v>4.229425768126905E-2</v>
      </c>
      <c r="I140" s="2">
        <f t="shared" si="5"/>
        <v>0.44241463569921557</v>
      </c>
    </row>
    <row r="141" spans="1:9" x14ac:dyDescent="0.2">
      <c r="A141" s="1">
        <v>43026</v>
      </c>
      <c r="B141">
        <v>917669</v>
      </c>
      <c r="C141">
        <v>409248</v>
      </c>
      <c r="E141" s="9">
        <v>44440</v>
      </c>
      <c r="F141">
        <v>1935</v>
      </c>
      <c r="H141" s="2">
        <f t="shared" si="4"/>
        <v>4.354185418541854E-2</v>
      </c>
      <c r="I141" s="2">
        <f t="shared" si="5"/>
        <v>0.44596472148454397</v>
      </c>
    </row>
    <row r="142" spans="1:9" x14ac:dyDescent="0.2">
      <c r="A142" s="1">
        <v>43027</v>
      </c>
      <c r="B142">
        <v>924739</v>
      </c>
      <c r="C142">
        <v>407116</v>
      </c>
      <c r="E142" s="9">
        <v>46032</v>
      </c>
      <c r="F142">
        <v>2123</v>
      </c>
      <c r="H142" s="2">
        <f t="shared" si="4"/>
        <v>4.6120090371915189E-2</v>
      </c>
      <c r="I142" s="2">
        <f t="shared" si="5"/>
        <v>0.44024962719210503</v>
      </c>
    </row>
    <row r="143" spans="1:9" x14ac:dyDescent="0.2">
      <c r="A143" s="1">
        <v>43028</v>
      </c>
      <c r="B143">
        <v>927609</v>
      </c>
      <c r="C143">
        <v>414061</v>
      </c>
      <c r="E143" s="9">
        <v>46118</v>
      </c>
      <c r="F143">
        <v>2023</v>
      </c>
      <c r="H143" s="2">
        <f t="shared" si="4"/>
        <v>4.3865735721410296E-2</v>
      </c>
      <c r="I143" s="2">
        <f t="shared" si="5"/>
        <v>0.44637449615085667</v>
      </c>
    </row>
    <row r="144" spans="1:9" x14ac:dyDescent="0.2">
      <c r="A144" s="1">
        <v>43029</v>
      </c>
      <c r="B144">
        <v>861437</v>
      </c>
      <c r="C144">
        <v>363391</v>
      </c>
      <c r="E144" s="9">
        <v>45502</v>
      </c>
      <c r="F144">
        <v>1922</v>
      </c>
      <c r="H144" s="2">
        <f t="shared" si="4"/>
        <v>4.2239901542789331E-2</v>
      </c>
      <c r="I144" s="2">
        <f t="shared" si="5"/>
        <v>0.42184280452313982</v>
      </c>
    </row>
    <row r="145" spans="1:9" x14ac:dyDescent="0.2">
      <c r="A145" s="1">
        <v>43030</v>
      </c>
      <c r="B145">
        <v>758526</v>
      </c>
      <c r="C145">
        <v>291051</v>
      </c>
      <c r="E145" s="9">
        <v>42867</v>
      </c>
      <c r="F145">
        <v>1572</v>
      </c>
      <c r="H145" s="2">
        <f t="shared" si="4"/>
        <v>3.6671565539925816E-2</v>
      </c>
      <c r="I145" s="2">
        <f t="shared" si="5"/>
        <v>0.38370602985263524</v>
      </c>
    </row>
    <row r="146" spans="1:9" x14ac:dyDescent="0.2">
      <c r="A146" s="1">
        <v>43031</v>
      </c>
      <c r="B146">
        <v>869507</v>
      </c>
      <c r="C146">
        <v>377263</v>
      </c>
      <c r="E146" s="9">
        <v>43550</v>
      </c>
      <c r="F146">
        <v>1875</v>
      </c>
      <c r="H146" s="2">
        <f t="shared" si="4"/>
        <v>4.3053960964408729E-2</v>
      </c>
      <c r="I146" s="2">
        <f t="shared" si="5"/>
        <v>0.43388149836631562</v>
      </c>
    </row>
    <row r="147" spans="1:9" x14ac:dyDescent="0.2">
      <c r="A147" s="1">
        <v>43032</v>
      </c>
      <c r="B147">
        <v>894707</v>
      </c>
      <c r="C147">
        <v>392755</v>
      </c>
      <c r="E147" s="9">
        <v>43700</v>
      </c>
      <c r="F147">
        <v>1907</v>
      </c>
      <c r="H147" s="2">
        <f t="shared" si="4"/>
        <v>4.3638443935926773E-2</v>
      </c>
      <c r="I147" s="2">
        <f t="shared" si="5"/>
        <v>0.43897611173266776</v>
      </c>
    </row>
    <row r="148" spans="1:9" x14ac:dyDescent="0.2">
      <c r="A148" s="1">
        <v>43033</v>
      </c>
      <c r="B148">
        <v>905236</v>
      </c>
      <c r="C148">
        <v>399607</v>
      </c>
      <c r="E148" s="9">
        <v>43475</v>
      </c>
      <c r="F148">
        <v>1936</v>
      </c>
      <c r="H148" s="2">
        <f t="shared" si="4"/>
        <v>4.4531339850488787E-2</v>
      </c>
      <c r="I148" s="2">
        <f t="shared" si="5"/>
        <v>0.44143958039671422</v>
      </c>
    </row>
    <row r="149" spans="1:9" x14ac:dyDescent="0.2">
      <c r="A149" s="1">
        <v>43034</v>
      </c>
      <c r="B149">
        <v>920934</v>
      </c>
      <c r="C149">
        <v>406159</v>
      </c>
      <c r="E149" s="9">
        <v>44541</v>
      </c>
      <c r="F149">
        <v>2097</v>
      </c>
      <c r="H149" s="2">
        <f t="shared" si="4"/>
        <v>4.7080218225904226E-2</v>
      </c>
      <c r="I149" s="2">
        <f t="shared" si="5"/>
        <v>0.44102943316241988</v>
      </c>
    </row>
    <row r="150" spans="1:9" x14ac:dyDescent="0.2">
      <c r="A150" s="1">
        <v>43035</v>
      </c>
      <c r="B150">
        <v>936588</v>
      </c>
      <c r="C150">
        <v>422876</v>
      </c>
      <c r="E150" s="9">
        <v>45723</v>
      </c>
      <c r="F150">
        <v>2091</v>
      </c>
      <c r="H150" s="2">
        <f t="shared" si="4"/>
        <v>4.5731907355160424E-2</v>
      </c>
      <c r="I150" s="2">
        <f t="shared" si="5"/>
        <v>0.45150695930334361</v>
      </c>
    </row>
    <row r="151" spans="1:9" x14ac:dyDescent="0.2">
      <c r="A151" s="1">
        <v>43036</v>
      </c>
      <c r="B151">
        <v>846467</v>
      </c>
      <c r="C151">
        <v>365546</v>
      </c>
      <c r="E151" s="9">
        <v>43065</v>
      </c>
      <c r="F151">
        <v>1910</v>
      </c>
      <c r="H151" s="2">
        <f t="shared" si="4"/>
        <v>4.4351561592940902E-2</v>
      </c>
      <c r="I151" s="2">
        <f t="shared" si="5"/>
        <v>0.4318490856702033</v>
      </c>
    </row>
    <row r="152" spans="1:9" x14ac:dyDescent="0.2">
      <c r="A152" s="1">
        <v>43037</v>
      </c>
      <c r="B152">
        <v>730394</v>
      </c>
      <c r="C152">
        <v>286353</v>
      </c>
      <c r="E152" s="9">
        <v>39737</v>
      </c>
      <c r="F152">
        <v>1475</v>
      </c>
      <c r="H152" s="2">
        <f t="shared" si="4"/>
        <v>3.7119057805068321E-2</v>
      </c>
      <c r="I152" s="2">
        <f t="shared" si="5"/>
        <v>0.39205278247083081</v>
      </c>
    </row>
    <row r="153" spans="1:9" x14ac:dyDescent="0.2">
      <c r="A153" s="1">
        <v>43038</v>
      </c>
      <c r="B153">
        <v>794039</v>
      </c>
      <c r="C153">
        <v>368376</v>
      </c>
      <c r="E153" s="9">
        <v>39067</v>
      </c>
      <c r="F153">
        <v>1584</v>
      </c>
      <c r="H153" s="2">
        <f t="shared" si="4"/>
        <v>4.0545729132003994E-2</v>
      </c>
      <c r="I153" s="2">
        <f t="shared" si="5"/>
        <v>0.46392683482801222</v>
      </c>
    </row>
    <row r="154" spans="1:9" x14ac:dyDescent="0.2">
      <c r="A154" s="1">
        <v>43039</v>
      </c>
      <c r="B154">
        <v>846581</v>
      </c>
      <c r="C154">
        <v>384363</v>
      </c>
      <c r="E154" s="9">
        <v>40287</v>
      </c>
      <c r="F154">
        <v>1959</v>
      </c>
      <c r="H154" s="2">
        <f t="shared" si="4"/>
        <v>4.862610767741455E-2</v>
      </c>
      <c r="I154" s="2">
        <f t="shared" si="5"/>
        <v>0.45401798528433784</v>
      </c>
    </row>
    <row r="155" spans="1:9" x14ac:dyDescent="0.2">
      <c r="A155" s="1">
        <v>43040</v>
      </c>
      <c r="B155">
        <v>865682</v>
      </c>
      <c r="C155">
        <v>402566</v>
      </c>
      <c r="E155" s="9">
        <v>40715</v>
      </c>
      <c r="F155">
        <v>2053</v>
      </c>
      <c r="H155" s="2">
        <f t="shared" si="4"/>
        <v>5.0423676777600394E-2</v>
      </c>
      <c r="I155" s="2">
        <f t="shared" si="5"/>
        <v>0.46502757363558445</v>
      </c>
    </row>
    <row r="156" spans="1:9" x14ac:dyDescent="0.2">
      <c r="A156" s="1">
        <v>43041</v>
      </c>
      <c r="B156">
        <v>897127</v>
      </c>
      <c r="C156">
        <v>409792</v>
      </c>
      <c r="E156" s="9">
        <v>42830</v>
      </c>
      <c r="F156">
        <v>2213</v>
      </c>
      <c r="H156" s="2">
        <f t="shared" si="4"/>
        <v>5.1669390614055566E-2</v>
      </c>
      <c r="I156" s="2">
        <f t="shared" si="5"/>
        <v>0.45678259599811399</v>
      </c>
    </row>
    <row r="157" spans="1:9" x14ac:dyDescent="0.2">
      <c r="A157" s="1">
        <v>43042</v>
      </c>
      <c r="B157">
        <v>906761</v>
      </c>
      <c r="C157">
        <v>422522</v>
      </c>
      <c r="E157" s="9">
        <v>43575</v>
      </c>
      <c r="F157">
        <v>2268</v>
      </c>
      <c r="H157" s="2">
        <f t="shared" si="4"/>
        <v>5.2048192771084335E-2</v>
      </c>
      <c r="I157" s="2">
        <f t="shared" si="5"/>
        <v>0.46596843049050413</v>
      </c>
    </row>
    <row r="158" spans="1:9" x14ac:dyDescent="0.2">
      <c r="A158" s="1">
        <v>43043</v>
      </c>
      <c r="B158">
        <v>828649</v>
      </c>
      <c r="C158">
        <v>367863</v>
      </c>
      <c r="E158" s="9">
        <v>43008</v>
      </c>
      <c r="F158">
        <v>2153</v>
      </c>
      <c r="H158" s="2">
        <f t="shared" si="4"/>
        <v>5.0060453869047616E-2</v>
      </c>
      <c r="I158" s="2">
        <f t="shared" si="5"/>
        <v>0.44393102507816939</v>
      </c>
    </row>
    <row r="159" spans="1:9" x14ac:dyDescent="0.2">
      <c r="A159" s="1">
        <v>43044</v>
      </c>
      <c r="B159">
        <v>730494</v>
      </c>
      <c r="C159">
        <v>292790</v>
      </c>
      <c r="E159" s="9">
        <v>41992</v>
      </c>
      <c r="F159">
        <v>1738</v>
      </c>
      <c r="H159" s="2">
        <f t="shared" si="4"/>
        <v>4.1388835968755956E-2</v>
      </c>
      <c r="I159" s="2">
        <f t="shared" si="5"/>
        <v>0.40081095806399503</v>
      </c>
    </row>
    <row r="160" spans="1:9" x14ac:dyDescent="0.2">
      <c r="A160" s="1">
        <v>43045</v>
      </c>
      <c r="B160">
        <v>847567</v>
      </c>
      <c r="C160">
        <v>382743</v>
      </c>
      <c r="E160" s="9">
        <v>42708</v>
      </c>
      <c r="F160">
        <v>1947</v>
      </c>
      <c r="H160" s="2">
        <f t="shared" si="4"/>
        <v>4.5588648496768754E-2</v>
      </c>
      <c r="I160" s="2">
        <f t="shared" si="5"/>
        <v>0.45157845928404478</v>
      </c>
    </row>
    <row r="161" spans="1:9" x14ac:dyDescent="0.2">
      <c r="A161" s="1">
        <v>43046</v>
      </c>
      <c r="B161">
        <v>874852</v>
      </c>
      <c r="C161">
        <v>402254</v>
      </c>
      <c r="E161" s="9">
        <v>42382</v>
      </c>
      <c r="F161">
        <v>2060</v>
      </c>
      <c r="H161" s="2">
        <f t="shared" si="4"/>
        <v>4.8605540087773111E-2</v>
      </c>
      <c r="I161" s="2">
        <f t="shared" si="5"/>
        <v>0.45979662845829922</v>
      </c>
    </row>
    <row r="162" spans="1:9" x14ac:dyDescent="0.2">
      <c r="A162" s="1">
        <v>43047</v>
      </c>
      <c r="B162">
        <v>886632</v>
      </c>
      <c r="C162">
        <v>408002</v>
      </c>
      <c r="E162" s="9">
        <v>41366</v>
      </c>
      <c r="F162">
        <v>2156</v>
      </c>
      <c r="H162" s="2">
        <f t="shared" si="4"/>
        <v>5.2120098631726536E-2</v>
      </c>
      <c r="I162" s="2">
        <f t="shared" si="5"/>
        <v>0.46017062321233609</v>
      </c>
    </row>
    <row r="163" spans="1:9" x14ac:dyDescent="0.2">
      <c r="A163" s="1">
        <v>43048</v>
      </c>
      <c r="B163">
        <v>883566</v>
      </c>
      <c r="C163">
        <v>406066</v>
      </c>
      <c r="E163" s="9">
        <v>41499</v>
      </c>
      <c r="F163">
        <v>2267</v>
      </c>
      <c r="H163" s="2">
        <f t="shared" si="4"/>
        <v>5.4627822357165234E-2</v>
      </c>
      <c r="I163" s="2">
        <f t="shared" si="5"/>
        <v>0.45957630782533504</v>
      </c>
    </row>
    <row r="164" spans="1:9" x14ac:dyDescent="0.2">
      <c r="A164" s="1">
        <v>43049</v>
      </c>
      <c r="B164">
        <v>854218</v>
      </c>
      <c r="C164">
        <v>412713</v>
      </c>
      <c r="E164" s="9">
        <v>38095</v>
      </c>
      <c r="F164">
        <v>2065</v>
      </c>
      <c r="H164" s="2">
        <f t="shared" si="4"/>
        <v>5.4206588791179948E-2</v>
      </c>
      <c r="I164" s="2">
        <f t="shared" si="5"/>
        <v>0.48314715915609363</v>
      </c>
    </row>
    <row r="165" spans="1:9" x14ac:dyDescent="0.2">
      <c r="A165" s="1">
        <v>43050</v>
      </c>
      <c r="B165">
        <v>781522</v>
      </c>
      <c r="C165">
        <v>366836</v>
      </c>
      <c r="E165" s="9">
        <v>35744</v>
      </c>
      <c r="F165">
        <v>1999</v>
      </c>
      <c r="H165" s="2">
        <f t="shared" si="4"/>
        <v>5.5925470008952552E-2</v>
      </c>
      <c r="I165" s="2">
        <f t="shared" si="5"/>
        <v>0.46938665834103199</v>
      </c>
    </row>
    <row r="166" spans="1:9" x14ac:dyDescent="0.2">
      <c r="A166" s="1">
        <v>43051</v>
      </c>
      <c r="B166">
        <v>713688</v>
      </c>
      <c r="C166">
        <v>292118</v>
      </c>
      <c r="E166" s="9">
        <v>37516</v>
      </c>
      <c r="F166">
        <v>1656</v>
      </c>
      <c r="H166" s="2">
        <f t="shared" si="4"/>
        <v>4.4141166435654119E-2</v>
      </c>
      <c r="I166" s="2">
        <f t="shared" si="5"/>
        <v>0.40930770869063232</v>
      </c>
    </row>
    <row r="167" spans="1:9" x14ac:dyDescent="0.2">
      <c r="A167" s="1">
        <v>43052</v>
      </c>
      <c r="B167">
        <v>820207</v>
      </c>
      <c r="C167">
        <v>369605</v>
      </c>
      <c r="E167" s="9">
        <v>38799</v>
      </c>
      <c r="F167">
        <v>1694</v>
      </c>
      <c r="H167" s="2">
        <f t="shared" si="4"/>
        <v>4.3660919095852985E-2</v>
      </c>
      <c r="I167" s="2">
        <f t="shared" si="5"/>
        <v>0.45062404978255488</v>
      </c>
    </row>
    <row r="168" spans="1:9" x14ac:dyDescent="0.2">
      <c r="A168" s="1">
        <v>43053</v>
      </c>
      <c r="B168">
        <v>848988</v>
      </c>
      <c r="C168">
        <v>384284</v>
      </c>
      <c r="E168" s="9">
        <v>38322</v>
      </c>
      <c r="F168">
        <v>1693</v>
      </c>
      <c r="H168" s="2">
        <f t="shared" si="4"/>
        <v>4.4178278795469962E-2</v>
      </c>
      <c r="I168" s="2">
        <f t="shared" si="5"/>
        <v>0.45263772868403324</v>
      </c>
    </row>
    <row r="169" spans="1:9" x14ac:dyDescent="0.2">
      <c r="A169" s="1">
        <v>43054</v>
      </c>
      <c r="B169">
        <v>834224</v>
      </c>
      <c r="C169">
        <v>392559</v>
      </c>
      <c r="E169" s="9">
        <v>36822</v>
      </c>
      <c r="F169">
        <v>1822</v>
      </c>
      <c r="H169" s="2">
        <f t="shared" si="4"/>
        <v>4.9481288360219436E-2</v>
      </c>
      <c r="I169" s="2">
        <f t="shared" si="5"/>
        <v>0.47056785707435894</v>
      </c>
    </row>
    <row r="170" spans="1:9" x14ac:dyDescent="0.2">
      <c r="A170" s="1">
        <v>43055</v>
      </c>
      <c r="B170">
        <v>885440</v>
      </c>
      <c r="C170">
        <v>400715</v>
      </c>
      <c r="E170" s="9">
        <v>39826</v>
      </c>
      <c r="F170">
        <v>2002</v>
      </c>
      <c r="H170" s="2">
        <f t="shared" si="4"/>
        <v>5.0268668708883642E-2</v>
      </c>
      <c r="I170" s="2">
        <f t="shared" si="5"/>
        <v>0.45256030899891581</v>
      </c>
    </row>
    <row r="171" spans="1:9" x14ac:dyDescent="0.2">
      <c r="A171" s="1">
        <v>43056</v>
      </c>
      <c r="B171">
        <v>880444</v>
      </c>
      <c r="C171">
        <v>399989</v>
      </c>
      <c r="E171" s="9">
        <v>41498</v>
      </c>
      <c r="F171">
        <v>2000</v>
      </c>
      <c r="H171" s="2">
        <f t="shared" si="4"/>
        <v>4.8195093739457323E-2</v>
      </c>
      <c r="I171" s="2">
        <f t="shared" si="5"/>
        <v>0.45430373765963539</v>
      </c>
    </row>
    <row r="172" spans="1:9" x14ac:dyDescent="0.2">
      <c r="A172" s="1">
        <v>43057</v>
      </c>
      <c r="B172">
        <v>793653</v>
      </c>
      <c r="C172">
        <v>348298</v>
      </c>
      <c r="E172" s="9">
        <v>39500</v>
      </c>
      <c r="F172">
        <v>1776</v>
      </c>
      <c r="H172" s="2">
        <f t="shared" si="4"/>
        <v>4.4962025316455698E-2</v>
      </c>
      <c r="I172" s="2">
        <f t="shared" si="5"/>
        <v>0.43885425998515726</v>
      </c>
    </row>
    <row r="173" spans="1:9" x14ac:dyDescent="0.2">
      <c r="A173" s="1">
        <v>43058</v>
      </c>
      <c r="B173">
        <v>693434</v>
      </c>
      <c r="C173">
        <v>280344</v>
      </c>
      <c r="E173" s="9">
        <v>36917</v>
      </c>
      <c r="F173">
        <v>1425</v>
      </c>
      <c r="H173" s="2">
        <f t="shared" si="4"/>
        <v>3.860010293360782E-2</v>
      </c>
      <c r="I173" s="2">
        <f t="shared" si="5"/>
        <v>0.40428360882218062</v>
      </c>
    </row>
    <row r="174" spans="1:9" x14ac:dyDescent="0.2">
      <c r="A174" s="1">
        <v>43059</v>
      </c>
      <c r="B174">
        <v>781915</v>
      </c>
      <c r="C174">
        <v>353244</v>
      </c>
      <c r="E174" s="9">
        <v>36550</v>
      </c>
      <c r="F174">
        <v>1677</v>
      </c>
      <c r="H174" s="2">
        <f t="shared" si="4"/>
        <v>4.5882352941176471E-2</v>
      </c>
      <c r="I174" s="2">
        <f t="shared" si="5"/>
        <v>0.45176777526969042</v>
      </c>
    </row>
    <row r="175" spans="1:9" x14ac:dyDescent="0.2">
      <c r="A175" s="1">
        <v>43060</v>
      </c>
      <c r="B175">
        <v>807670</v>
      </c>
      <c r="C175">
        <v>373053</v>
      </c>
      <c r="E175" s="9">
        <v>36898</v>
      </c>
      <c r="F175">
        <v>1731</v>
      </c>
      <c r="H175" s="2">
        <f t="shared" si="4"/>
        <v>4.6913111821778958E-2</v>
      </c>
      <c r="I175" s="2">
        <f t="shared" si="5"/>
        <v>0.461887899761041</v>
      </c>
    </row>
    <row r="176" spans="1:9" x14ac:dyDescent="0.2">
      <c r="A176" s="1">
        <v>43061</v>
      </c>
      <c r="B176">
        <v>774235</v>
      </c>
      <c r="C176">
        <v>378515</v>
      </c>
      <c r="E176" s="9">
        <v>34263</v>
      </c>
      <c r="F176">
        <v>2058</v>
      </c>
      <c r="H176" s="2">
        <f t="shared" si="4"/>
        <v>6.0064792925313019E-2</v>
      </c>
      <c r="I176" s="2">
        <f t="shared" si="5"/>
        <v>0.48888903239972359</v>
      </c>
    </row>
    <row r="177" spans="1:9" x14ac:dyDescent="0.2">
      <c r="A177" s="1">
        <v>43062</v>
      </c>
      <c r="B177">
        <v>816043</v>
      </c>
      <c r="C177">
        <v>375607</v>
      </c>
      <c r="E177" s="9">
        <v>36670</v>
      </c>
      <c r="F177">
        <v>2429</v>
      </c>
      <c r="H177" s="2">
        <f t="shared" si="4"/>
        <v>6.6239432778838286E-2</v>
      </c>
      <c r="I177" s="2">
        <f t="shared" si="5"/>
        <v>0.4602784412095931</v>
      </c>
    </row>
    <row r="178" spans="1:9" x14ac:dyDescent="0.2">
      <c r="A178" s="1">
        <v>43063</v>
      </c>
      <c r="B178">
        <v>807799</v>
      </c>
      <c r="C178">
        <v>378167</v>
      </c>
      <c r="E178" s="9">
        <v>36793</v>
      </c>
      <c r="F178">
        <v>1944</v>
      </c>
      <c r="H178" s="2">
        <f t="shared" si="4"/>
        <v>5.2836137308727202E-2</v>
      </c>
      <c r="I178" s="2">
        <f t="shared" si="5"/>
        <v>0.46814492218980219</v>
      </c>
    </row>
    <row r="179" spans="1:9" x14ac:dyDescent="0.2">
      <c r="A179" s="1">
        <v>43064</v>
      </c>
      <c r="B179">
        <v>761260</v>
      </c>
      <c r="C179">
        <v>335506</v>
      </c>
      <c r="E179" s="9">
        <v>37035</v>
      </c>
      <c r="F179">
        <v>1959</v>
      </c>
      <c r="H179" s="2">
        <f t="shared" si="4"/>
        <v>5.2895909275010124E-2</v>
      </c>
      <c r="I179" s="2">
        <f t="shared" si="5"/>
        <v>0.44072458818274968</v>
      </c>
    </row>
    <row r="180" spans="1:9" x14ac:dyDescent="0.2">
      <c r="A180" s="1">
        <v>43065</v>
      </c>
      <c r="B180">
        <v>679090</v>
      </c>
      <c r="C180">
        <v>268650</v>
      </c>
      <c r="E180" s="9">
        <v>35981</v>
      </c>
      <c r="F180">
        <v>1544</v>
      </c>
      <c r="H180" s="2">
        <f t="shared" si="4"/>
        <v>4.2911536644340068E-2</v>
      </c>
      <c r="I180" s="2">
        <f t="shared" si="5"/>
        <v>0.39560293922749562</v>
      </c>
    </row>
    <row r="181" spans="1:9" x14ac:dyDescent="0.2">
      <c r="A181" s="1">
        <v>43066</v>
      </c>
      <c r="B181">
        <v>788653</v>
      </c>
      <c r="C181">
        <v>342200</v>
      </c>
      <c r="E181" s="9">
        <v>38382</v>
      </c>
      <c r="F181">
        <v>1685</v>
      </c>
      <c r="H181" s="2">
        <f t="shared" si="4"/>
        <v>4.3900786827158561E-2</v>
      </c>
      <c r="I181" s="2">
        <f t="shared" si="5"/>
        <v>0.43390439141168552</v>
      </c>
    </row>
    <row r="182" spans="1:9" x14ac:dyDescent="0.2">
      <c r="A182" s="1">
        <v>43067</v>
      </c>
      <c r="B182">
        <v>758867</v>
      </c>
      <c r="C182">
        <v>364570</v>
      </c>
      <c r="E182" s="9">
        <v>36767</v>
      </c>
      <c r="F182">
        <v>1952</v>
      </c>
      <c r="H182" s="2">
        <f t="shared" si="4"/>
        <v>5.3091087116163949E-2</v>
      </c>
      <c r="I182" s="2">
        <f t="shared" si="5"/>
        <v>0.48041356390513751</v>
      </c>
    </row>
    <row r="183" spans="1:9" x14ac:dyDescent="0.2">
      <c r="A183" s="1">
        <v>43068</v>
      </c>
      <c r="B183">
        <v>837139</v>
      </c>
      <c r="C183">
        <v>369695</v>
      </c>
      <c r="E183" s="9">
        <v>39990</v>
      </c>
      <c r="F183">
        <v>1952</v>
      </c>
      <c r="H183" s="2">
        <f t="shared" si="4"/>
        <v>4.8812203050762691E-2</v>
      </c>
      <c r="I183" s="2">
        <f t="shared" si="5"/>
        <v>0.44161722246843116</v>
      </c>
    </row>
    <row r="184" spans="1:9" x14ac:dyDescent="0.2">
      <c r="A184" s="1">
        <v>43069</v>
      </c>
      <c r="B184">
        <v>844017</v>
      </c>
      <c r="C184">
        <v>372765</v>
      </c>
      <c r="E184" s="9">
        <v>40995</v>
      </c>
      <c r="F184">
        <v>2049</v>
      </c>
      <c r="H184" s="2">
        <f t="shared" si="4"/>
        <v>4.9981705085986095E-2</v>
      </c>
      <c r="I184" s="2">
        <f t="shared" si="5"/>
        <v>0.44165579603254435</v>
      </c>
    </row>
    <row r="185" spans="1:9" x14ac:dyDescent="0.2">
      <c r="A185" s="1">
        <v>43070</v>
      </c>
      <c r="B185">
        <v>861893</v>
      </c>
      <c r="C185">
        <v>388554</v>
      </c>
      <c r="E185" s="9">
        <v>41824</v>
      </c>
      <c r="F185">
        <v>2263</v>
      </c>
      <c r="H185" s="2">
        <f t="shared" si="4"/>
        <v>5.4107689364957919E-2</v>
      </c>
      <c r="I185" s="2">
        <f t="shared" si="5"/>
        <v>0.45081466028845807</v>
      </c>
    </row>
    <row r="186" spans="1:9" x14ac:dyDescent="0.2">
      <c r="A186" s="1">
        <v>43071</v>
      </c>
      <c r="B186">
        <v>803150</v>
      </c>
      <c r="C186">
        <v>343661</v>
      </c>
      <c r="E186" s="9">
        <v>41141</v>
      </c>
      <c r="F186">
        <v>2040</v>
      </c>
      <c r="H186" s="2">
        <f t="shared" si="4"/>
        <v>4.9585571570938965E-2</v>
      </c>
      <c r="I186" s="2">
        <f t="shared" si="5"/>
        <v>0.42789142750420223</v>
      </c>
    </row>
    <row r="187" spans="1:9" x14ac:dyDescent="0.2">
      <c r="A187" s="1">
        <v>43072</v>
      </c>
      <c r="B187">
        <v>730666</v>
      </c>
      <c r="C187">
        <v>279438</v>
      </c>
      <c r="E187" s="9">
        <v>41135</v>
      </c>
      <c r="F187">
        <v>1850</v>
      </c>
      <c r="H187" s="2">
        <f t="shared" si="4"/>
        <v>4.4973866537012276E-2</v>
      </c>
      <c r="I187" s="2">
        <f t="shared" si="5"/>
        <v>0.38244286719239706</v>
      </c>
    </row>
    <row r="188" spans="1:9" x14ac:dyDescent="0.2">
      <c r="A188" s="1">
        <v>43073</v>
      </c>
      <c r="B188">
        <v>874551</v>
      </c>
      <c r="C188">
        <v>423112</v>
      </c>
      <c r="E188" s="9">
        <v>44451</v>
      </c>
      <c r="F188">
        <v>2193</v>
      </c>
      <c r="H188" s="2">
        <f t="shared" si="4"/>
        <v>4.9335223054599447E-2</v>
      </c>
      <c r="I188" s="2">
        <f t="shared" si="5"/>
        <v>0.48380483242258027</v>
      </c>
    </row>
    <row r="189" spans="1:9" x14ac:dyDescent="0.2">
      <c r="A189" s="1">
        <v>43074</v>
      </c>
      <c r="B189">
        <v>861668</v>
      </c>
      <c r="C189">
        <v>381991</v>
      </c>
      <c r="E189" s="9">
        <v>42803</v>
      </c>
      <c r="F189">
        <v>2159</v>
      </c>
      <c r="H189" s="2">
        <f t="shared" si="4"/>
        <v>5.0440389692311287E-2</v>
      </c>
      <c r="I189" s="2">
        <f t="shared" si="5"/>
        <v>0.44331575502397674</v>
      </c>
    </row>
    <row r="190" spans="1:9" x14ac:dyDescent="0.2">
      <c r="A190" s="1">
        <v>43075</v>
      </c>
      <c r="B190">
        <v>879623</v>
      </c>
      <c r="C190">
        <v>387360</v>
      </c>
      <c r="E190" s="9">
        <v>43441</v>
      </c>
      <c r="F190">
        <v>2252</v>
      </c>
      <c r="H190" s="2">
        <f t="shared" si="4"/>
        <v>5.1840427246149949E-2</v>
      </c>
      <c r="I190" s="2">
        <f t="shared" si="5"/>
        <v>0.44037047689748904</v>
      </c>
    </row>
    <row r="191" spans="1:9" x14ac:dyDescent="0.2">
      <c r="A191" s="1">
        <v>43076</v>
      </c>
      <c r="B191">
        <v>881244</v>
      </c>
      <c r="C191">
        <v>390398</v>
      </c>
      <c r="E191" s="9">
        <v>42708</v>
      </c>
      <c r="F191">
        <v>2317</v>
      </c>
      <c r="H191" s="2">
        <f t="shared" si="4"/>
        <v>5.4252130748337547E-2</v>
      </c>
      <c r="I191" s="2">
        <f t="shared" si="5"/>
        <v>0.44300783891861961</v>
      </c>
    </row>
    <row r="192" spans="1:9" x14ac:dyDescent="0.2">
      <c r="A192" s="1">
        <v>43077</v>
      </c>
      <c r="B192">
        <v>872983</v>
      </c>
      <c r="C192">
        <v>397408</v>
      </c>
      <c r="E192" s="9">
        <v>41656</v>
      </c>
      <c r="F192">
        <v>2400</v>
      </c>
      <c r="H192" s="2">
        <f t="shared" si="4"/>
        <v>5.7614749375840213E-2</v>
      </c>
      <c r="I192" s="2">
        <f t="shared" si="5"/>
        <v>0.45522994147652363</v>
      </c>
    </row>
    <row r="193" spans="1:9" x14ac:dyDescent="0.2">
      <c r="A193" s="1">
        <v>43078</v>
      </c>
      <c r="B193">
        <v>835914</v>
      </c>
      <c r="C193">
        <v>357653</v>
      </c>
      <c r="E193" s="9">
        <v>42536</v>
      </c>
      <c r="F193">
        <v>2165</v>
      </c>
      <c r="H193" s="2">
        <f t="shared" si="4"/>
        <v>5.0898062817378222E-2</v>
      </c>
      <c r="I193" s="2">
        <f t="shared" si="5"/>
        <v>0.42785860746440424</v>
      </c>
    </row>
    <row r="194" spans="1:9" x14ac:dyDescent="0.2">
      <c r="A194" s="1">
        <v>43079</v>
      </c>
      <c r="B194">
        <v>743285</v>
      </c>
      <c r="C194">
        <v>292357</v>
      </c>
      <c r="E194" s="9">
        <v>41159</v>
      </c>
      <c r="F194">
        <v>1829</v>
      </c>
      <c r="H194" s="2">
        <f t="shared" si="4"/>
        <v>4.4437425593430356E-2</v>
      </c>
      <c r="I194" s="2">
        <f t="shared" si="5"/>
        <v>0.39333095649717131</v>
      </c>
    </row>
    <row r="195" spans="1:9" x14ac:dyDescent="0.2">
      <c r="A195" s="1">
        <v>43080</v>
      </c>
      <c r="B195">
        <v>830772</v>
      </c>
      <c r="C195">
        <v>358723</v>
      </c>
      <c r="E195" s="9">
        <v>42049</v>
      </c>
      <c r="F195">
        <v>2089</v>
      </c>
      <c r="H195" s="2">
        <f t="shared" ref="H195:H258" si="6">F195/E195</f>
        <v>4.9680135080501321E-2</v>
      </c>
      <c r="I195" s="2">
        <f t="shared" ref="I195:I258" si="7">C195/B195</f>
        <v>0.43179476438782244</v>
      </c>
    </row>
    <row r="196" spans="1:9" x14ac:dyDescent="0.2">
      <c r="A196" s="1">
        <v>43081</v>
      </c>
      <c r="B196">
        <v>872159</v>
      </c>
      <c r="C196">
        <v>404255</v>
      </c>
      <c r="E196" s="9">
        <v>43838</v>
      </c>
      <c r="F196">
        <v>2428</v>
      </c>
      <c r="H196" s="2">
        <f t="shared" si="6"/>
        <v>5.5385738400474477E-2</v>
      </c>
      <c r="I196" s="2">
        <f t="shared" si="7"/>
        <v>0.46351066720632361</v>
      </c>
    </row>
    <row r="197" spans="1:9" x14ac:dyDescent="0.2">
      <c r="A197" s="1">
        <v>43082</v>
      </c>
      <c r="B197">
        <v>902085</v>
      </c>
      <c r="C197">
        <v>406180</v>
      </c>
      <c r="E197" s="9">
        <v>45297</v>
      </c>
      <c r="F197">
        <v>2603</v>
      </c>
      <c r="H197" s="2">
        <f t="shared" si="6"/>
        <v>5.7465174294103361E-2</v>
      </c>
      <c r="I197" s="2">
        <f t="shared" si="7"/>
        <v>0.4502679902669926</v>
      </c>
    </row>
    <row r="198" spans="1:9" x14ac:dyDescent="0.2">
      <c r="A198" s="1">
        <v>43083</v>
      </c>
      <c r="B198">
        <v>954053</v>
      </c>
      <c r="C198">
        <v>470477</v>
      </c>
      <c r="E198" s="9">
        <v>47592</v>
      </c>
      <c r="F198">
        <v>2606</v>
      </c>
      <c r="H198" s="2">
        <f t="shared" si="6"/>
        <v>5.4757102033955285E-2</v>
      </c>
      <c r="I198" s="2">
        <f t="shared" si="7"/>
        <v>0.49313507740136031</v>
      </c>
    </row>
    <row r="199" spans="1:9" x14ac:dyDescent="0.2">
      <c r="A199" s="1">
        <v>43084</v>
      </c>
      <c r="B199">
        <v>840745</v>
      </c>
      <c r="C199">
        <v>401925</v>
      </c>
      <c r="E199" s="9">
        <v>38249</v>
      </c>
      <c r="F199">
        <v>2312</v>
      </c>
      <c r="H199" s="2">
        <f t="shared" si="6"/>
        <v>6.044602473267275E-2</v>
      </c>
      <c r="I199" s="2">
        <f t="shared" si="7"/>
        <v>0.47805815080672498</v>
      </c>
    </row>
    <row r="200" spans="1:9" x14ac:dyDescent="0.2">
      <c r="A200" s="1">
        <v>43085</v>
      </c>
      <c r="B200">
        <v>813065</v>
      </c>
      <c r="C200">
        <v>366886</v>
      </c>
      <c r="E200" s="9">
        <v>38311</v>
      </c>
      <c r="F200">
        <v>2322</v>
      </c>
      <c r="H200" s="2">
        <f t="shared" si="6"/>
        <v>6.0609224504711443E-2</v>
      </c>
      <c r="I200" s="2">
        <f t="shared" si="7"/>
        <v>0.45123821588679874</v>
      </c>
    </row>
    <row r="201" spans="1:9" x14ac:dyDescent="0.2">
      <c r="A201" s="1">
        <v>43086</v>
      </c>
      <c r="B201">
        <v>737952</v>
      </c>
      <c r="C201">
        <v>307068</v>
      </c>
      <c r="E201" s="9">
        <v>37803</v>
      </c>
      <c r="F201">
        <v>2195</v>
      </c>
      <c r="H201" s="2">
        <f t="shared" si="6"/>
        <v>5.8064174800941726E-2</v>
      </c>
      <c r="I201" s="2">
        <f t="shared" si="7"/>
        <v>0.41610836477169244</v>
      </c>
    </row>
    <row r="202" spans="1:9" x14ac:dyDescent="0.2">
      <c r="A202" s="1">
        <v>43087</v>
      </c>
      <c r="B202">
        <v>861833</v>
      </c>
      <c r="C202">
        <v>374046</v>
      </c>
      <c r="E202" s="9">
        <v>44734</v>
      </c>
      <c r="F202">
        <v>2367</v>
      </c>
      <c r="H202" s="2">
        <f t="shared" si="6"/>
        <v>5.2912773282067331E-2</v>
      </c>
      <c r="I202" s="2">
        <f t="shared" si="7"/>
        <v>0.43401215780783514</v>
      </c>
    </row>
    <row r="203" spans="1:9" x14ac:dyDescent="0.2">
      <c r="A203" s="1">
        <v>43088</v>
      </c>
      <c r="B203">
        <v>884538</v>
      </c>
      <c r="C203">
        <v>394468</v>
      </c>
      <c r="E203" s="9">
        <v>44380</v>
      </c>
      <c r="F203">
        <v>2543</v>
      </c>
      <c r="H203" s="2">
        <f t="shared" si="6"/>
        <v>5.730058584948175E-2</v>
      </c>
      <c r="I203" s="2">
        <f t="shared" si="7"/>
        <v>0.4459593595752811</v>
      </c>
    </row>
    <row r="204" spans="1:9" x14ac:dyDescent="0.2">
      <c r="A204" s="1">
        <v>43089</v>
      </c>
      <c r="B204">
        <v>892011</v>
      </c>
      <c r="C204">
        <v>400176</v>
      </c>
      <c r="E204" s="9">
        <v>45626</v>
      </c>
      <c r="F204">
        <v>2549</v>
      </c>
      <c r="H204" s="2">
        <f t="shared" si="6"/>
        <v>5.5867268662604656E-2</v>
      </c>
      <c r="I204" s="2">
        <f t="shared" si="7"/>
        <v>0.44862227035316832</v>
      </c>
    </row>
    <row r="205" spans="1:9" x14ac:dyDescent="0.2">
      <c r="A205" s="1">
        <v>43090</v>
      </c>
      <c r="B205">
        <v>863689</v>
      </c>
      <c r="C205">
        <v>394193</v>
      </c>
      <c r="E205" s="9">
        <v>44564</v>
      </c>
      <c r="F205">
        <v>2616</v>
      </c>
      <c r="H205" s="2">
        <f t="shared" si="6"/>
        <v>5.8702091374203395E-2</v>
      </c>
      <c r="I205" s="2">
        <f t="shared" si="7"/>
        <v>0.45640618324420018</v>
      </c>
    </row>
    <row r="206" spans="1:9" x14ac:dyDescent="0.2">
      <c r="A206" s="1">
        <v>43091</v>
      </c>
      <c r="B206">
        <v>883395</v>
      </c>
      <c r="C206">
        <v>389432</v>
      </c>
      <c r="E206" s="9">
        <v>44757</v>
      </c>
      <c r="F206">
        <v>2783</v>
      </c>
      <c r="H206" s="2">
        <f t="shared" si="6"/>
        <v>6.2180217619590229E-2</v>
      </c>
      <c r="I206" s="2">
        <f t="shared" si="7"/>
        <v>0.44083563977609108</v>
      </c>
    </row>
    <row r="207" spans="1:9" x14ac:dyDescent="0.2">
      <c r="A207" s="1">
        <v>43092</v>
      </c>
      <c r="B207">
        <v>858252</v>
      </c>
      <c r="C207">
        <v>364429</v>
      </c>
      <c r="E207" s="9">
        <v>46843</v>
      </c>
      <c r="F207">
        <v>2748</v>
      </c>
      <c r="H207" s="2">
        <f t="shared" si="6"/>
        <v>5.8664047990094573E-2</v>
      </c>
      <c r="I207" s="2">
        <f t="shared" si="7"/>
        <v>0.4246177113481821</v>
      </c>
    </row>
    <row r="208" spans="1:9" x14ac:dyDescent="0.2">
      <c r="A208" s="1">
        <v>43093</v>
      </c>
      <c r="B208">
        <v>794068</v>
      </c>
      <c r="C208">
        <v>318830</v>
      </c>
      <c r="E208" s="9">
        <v>44271</v>
      </c>
      <c r="F208">
        <v>2377</v>
      </c>
      <c r="H208" s="2">
        <f t="shared" si="6"/>
        <v>5.3692033159404573E-2</v>
      </c>
      <c r="I208" s="2">
        <f t="shared" si="7"/>
        <v>0.40151473173582114</v>
      </c>
    </row>
    <row r="209" spans="1:9" x14ac:dyDescent="0.2">
      <c r="A209" s="1">
        <v>43094</v>
      </c>
      <c r="B209">
        <v>870927</v>
      </c>
      <c r="C209">
        <v>376283</v>
      </c>
      <c r="E209" s="9">
        <v>48429</v>
      </c>
      <c r="F209">
        <v>2693</v>
      </c>
      <c r="H209" s="2">
        <f t="shared" si="6"/>
        <v>5.5607177517603086E-2</v>
      </c>
      <c r="I209" s="2">
        <f t="shared" si="7"/>
        <v>0.4320488399142523</v>
      </c>
    </row>
    <row r="210" spans="1:9" x14ac:dyDescent="0.2">
      <c r="A210" s="1">
        <v>43095</v>
      </c>
      <c r="B210">
        <v>913725</v>
      </c>
      <c r="C210">
        <v>400607</v>
      </c>
      <c r="E210" s="9">
        <v>53378</v>
      </c>
      <c r="F210">
        <v>3024</v>
      </c>
      <c r="H210" s="2">
        <f t="shared" si="6"/>
        <v>5.6652553486455093E-2</v>
      </c>
      <c r="I210" s="2">
        <f t="shared" si="7"/>
        <v>0.43843278885879233</v>
      </c>
    </row>
    <row r="211" spans="1:9" x14ac:dyDescent="0.2">
      <c r="A211" s="1">
        <v>43096</v>
      </c>
      <c r="B211">
        <v>930259</v>
      </c>
      <c r="C211">
        <v>403389</v>
      </c>
      <c r="E211" s="9">
        <v>55153</v>
      </c>
      <c r="F211">
        <v>2995</v>
      </c>
      <c r="H211" s="2">
        <f t="shared" si="6"/>
        <v>5.4303483038094028E-2</v>
      </c>
      <c r="I211" s="2">
        <f t="shared" si="7"/>
        <v>0.43363084904311594</v>
      </c>
    </row>
    <row r="212" spans="1:9" x14ac:dyDescent="0.2">
      <c r="A212" s="1">
        <v>43097</v>
      </c>
      <c r="B212">
        <v>947059</v>
      </c>
      <c r="C212">
        <v>408627</v>
      </c>
      <c r="E212" s="9">
        <v>57542</v>
      </c>
      <c r="F212">
        <v>3326</v>
      </c>
      <c r="H212" s="2">
        <f t="shared" si="6"/>
        <v>5.7801258211393418E-2</v>
      </c>
      <c r="I212" s="2">
        <f t="shared" si="7"/>
        <v>0.431469422707561</v>
      </c>
    </row>
    <row r="213" spans="1:9" x14ac:dyDescent="0.2">
      <c r="A213" s="1">
        <v>43098</v>
      </c>
      <c r="B213">
        <v>982414</v>
      </c>
      <c r="C213">
        <v>423231</v>
      </c>
      <c r="E213" s="9">
        <v>60430</v>
      </c>
      <c r="F213">
        <v>3522</v>
      </c>
      <c r="H213" s="2">
        <f t="shared" si="6"/>
        <v>5.8282310110872086E-2</v>
      </c>
      <c r="I213" s="2">
        <f t="shared" si="7"/>
        <v>0.43080717497918392</v>
      </c>
    </row>
    <row r="214" spans="1:9" x14ac:dyDescent="0.2">
      <c r="A214" s="1">
        <v>43099</v>
      </c>
      <c r="B214">
        <v>1021501</v>
      </c>
      <c r="C214">
        <v>430236</v>
      </c>
      <c r="E214" s="9">
        <v>63911</v>
      </c>
      <c r="F214">
        <v>3753</v>
      </c>
      <c r="H214" s="2">
        <f t="shared" si="6"/>
        <v>5.8722285678521696E-2</v>
      </c>
      <c r="I214" s="2">
        <f t="shared" si="7"/>
        <v>0.42118020442466525</v>
      </c>
    </row>
    <row r="215" spans="1:9" x14ac:dyDescent="0.2">
      <c r="A215" s="1">
        <v>43100</v>
      </c>
      <c r="B215">
        <v>918177</v>
      </c>
      <c r="C215">
        <v>392933</v>
      </c>
      <c r="E215" s="9">
        <v>53420</v>
      </c>
      <c r="F215">
        <v>2962</v>
      </c>
      <c r="H215" s="2">
        <f t="shared" si="6"/>
        <v>5.5447397978285289E-2</v>
      </c>
      <c r="I215" s="2">
        <f t="shared" si="7"/>
        <v>0.42794907735654453</v>
      </c>
    </row>
    <row r="216" spans="1:9" x14ac:dyDescent="0.2">
      <c r="A216" s="1">
        <v>43101</v>
      </c>
      <c r="B216">
        <v>749990</v>
      </c>
      <c r="C216">
        <v>287082</v>
      </c>
      <c r="E216" s="9">
        <v>44876</v>
      </c>
      <c r="F216">
        <v>2038</v>
      </c>
      <c r="H216" s="2">
        <f t="shared" si="6"/>
        <v>4.5414029770924326E-2</v>
      </c>
      <c r="I216" s="2">
        <f t="shared" si="7"/>
        <v>0.38278110374804997</v>
      </c>
    </row>
    <row r="217" spans="1:9" x14ac:dyDescent="0.2">
      <c r="A217" s="1">
        <v>43102</v>
      </c>
      <c r="B217">
        <v>820044</v>
      </c>
      <c r="C217">
        <v>337856</v>
      </c>
      <c r="E217" s="9">
        <v>47309</v>
      </c>
      <c r="F217">
        <v>2096</v>
      </c>
      <c r="H217" s="2">
        <f t="shared" si="6"/>
        <v>4.4304466380604111E-2</v>
      </c>
      <c r="I217" s="2">
        <f t="shared" si="7"/>
        <v>0.41199740501729176</v>
      </c>
    </row>
    <row r="218" spans="1:9" x14ac:dyDescent="0.2">
      <c r="A218" s="1">
        <v>43103</v>
      </c>
      <c r="B218">
        <v>857629</v>
      </c>
      <c r="C218">
        <v>360974</v>
      </c>
      <c r="E218" s="9">
        <v>48809</v>
      </c>
      <c r="F218">
        <v>2330</v>
      </c>
      <c r="H218" s="2">
        <f t="shared" si="6"/>
        <v>4.7737097666413979E-2</v>
      </c>
      <c r="I218" s="2">
        <f t="shared" si="7"/>
        <v>0.42089761423645888</v>
      </c>
    </row>
    <row r="219" spans="1:9" x14ac:dyDescent="0.2">
      <c r="A219" s="1">
        <v>43104</v>
      </c>
      <c r="B219">
        <v>888780</v>
      </c>
      <c r="C219">
        <v>382431</v>
      </c>
      <c r="E219" s="9">
        <v>48154</v>
      </c>
      <c r="F219">
        <v>2361</v>
      </c>
      <c r="H219" s="2">
        <f t="shared" si="6"/>
        <v>4.9030194791709933E-2</v>
      </c>
      <c r="I219" s="2">
        <f t="shared" si="7"/>
        <v>0.43028758522919058</v>
      </c>
    </row>
    <row r="220" spans="1:9" x14ac:dyDescent="0.2">
      <c r="A220" s="1">
        <v>43105</v>
      </c>
      <c r="B220">
        <v>883140</v>
      </c>
      <c r="C220">
        <v>385848</v>
      </c>
      <c r="E220" s="9">
        <v>47930</v>
      </c>
      <c r="F220">
        <v>2401</v>
      </c>
      <c r="H220" s="2">
        <f t="shared" si="6"/>
        <v>5.0093886918422703E-2</v>
      </c>
      <c r="I220" s="2">
        <f t="shared" si="7"/>
        <v>0.43690468102452612</v>
      </c>
    </row>
    <row r="221" spans="1:9" x14ac:dyDescent="0.2">
      <c r="A221" s="1">
        <v>43106</v>
      </c>
      <c r="B221">
        <v>830086</v>
      </c>
      <c r="C221">
        <v>350361</v>
      </c>
      <c r="E221" s="9">
        <v>47430</v>
      </c>
      <c r="F221">
        <v>2320</v>
      </c>
      <c r="H221" s="2">
        <f t="shared" si="6"/>
        <v>4.8914189331646638E-2</v>
      </c>
      <c r="I221" s="2">
        <f t="shared" si="7"/>
        <v>0.42207795336868709</v>
      </c>
    </row>
    <row r="222" spans="1:9" x14ac:dyDescent="0.2">
      <c r="A222" s="1">
        <v>43107</v>
      </c>
      <c r="B222">
        <v>784436</v>
      </c>
      <c r="C222">
        <v>304688</v>
      </c>
      <c r="E222" s="9">
        <v>48020</v>
      </c>
      <c r="F222">
        <v>2380</v>
      </c>
      <c r="H222" s="2">
        <f t="shared" si="6"/>
        <v>4.9562682215743441E-2</v>
      </c>
      <c r="I222" s="2">
        <f t="shared" si="7"/>
        <v>0.38841664584491276</v>
      </c>
    </row>
    <row r="223" spans="1:9" x14ac:dyDescent="0.2">
      <c r="A223" s="1">
        <v>43108</v>
      </c>
      <c r="B223">
        <v>864152</v>
      </c>
      <c r="C223">
        <v>371952</v>
      </c>
      <c r="E223" s="9">
        <v>46970</v>
      </c>
      <c r="F223">
        <v>2213</v>
      </c>
      <c r="H223" s="2">
        <f t="shared" si="6"/>
        <v>4.7115179902065145E-2</v>
      </c>
      <c r="I223" s="2">
        <f t="shared" si="7"/>
        <v>0.43042427721049076</v>
      </c>
    </row>
    <row r="224" spans="1:9" x14ac:dyDescent="0.2">
      <c r="A224" s="1">
        <v>43109</v>
      </c>
      <c r="B224">
        <v>885977</v>
      </c>
      <c r="C224">
        <v>392515</v>
      </c>
      <c r="E224" s="9">
        <v>47798</v>
      </c>
      <c r="F224">
        <v>2504</v>
      </c>
      <c r="H224" s="2">
        <f t="shared" si="6"/>
        <v>5.2387129168584456E-2</v>
      </c>
      <c r="I224" s="2">
        <f t="shared" si="7"/>
        <v>0.44303068815556162</v>
      </c>
    </row>
    <row r="225" spans="1:9" x14ac:dyDescent="0.2">
      <c r="A225" s="1">
        <v>43110</v>
      </c>
      <c r="B225">
        <v>903628</v>
      </c>
      <c r="C225">
        <v>407915</v>
      </c>
      <c r="E225" s="9">
        <v>47829</v>
      </c>
      <c r="F225">
        <v>2550</v>
      </c>
      <c r="H225" s="2">
        <f t="shared" si="6"/>
        <v>5.3314934453992345E-2</v>
      </c>
      <c r="I225" s="2">
        <f t="shared" si="7"/>
        <v>0.45141916806473459</v>
      </c>
    </row>
    <row r="226" spans="1:9" x14ac:dyDescent="0.2">
      <c r="A226" s="1">
        <v>43111</v>
      </c>
      <c r="B226">
        <v>873700</v>
      </c>
      <c r="C226">
        <v>412159</v>
      </c>
      <c r="E226" s="9">
        <v>45758</v>
      </c>
      <c r="F226">
        <v>2539</v>
      </c>
      <c r="H226" s="2">
        <f t="shared" si="6"/>
        <v>5.5487565015953491E-2</v>
      </c>
      <c r="I226" s="2">
        <f t="shared" si="7"/>
        <v>0.47173972759528443</v>
      </c>
    </row>
    <row r="227" spans="1:9" x14ac:dyDescent="0.2">
      <c r="A227" s="1">
        <v>43112</v>
      </c>
      <c r="B227">
        <v>916057</v>
      </c>
      <c r="C227">
        <v>414193</v>
      </c>
      <c r="E227" s="9">
        <v>48869</v>
      </c>
      <c r="F227">
        <v>2514</v>
      </c>
      <c r="H227" s="2">
        <f t="shared" si="6"/>
        <v>5.1443655487118621E-2</v>
      </c>
      <c r="I227" s="2">
        <f t="shared" si="7"/>
        <v>0.45214762836810374</v>
      </c>
    </row>
    <row r="228" spans="1:9" x14ac:dyDescent="0.2">
      <c r="A228" s="1">
        <v>43113</v>
      </c>
      <c r="B228">
        <v>874765</v>
      </c>
      <c r="C228">
        <v>383267</v>
      </c>
      <c r="E228" s="9">
        <v>50029</v>
      </c>
      <c r="F228">
        <v>2747</v>
      </c>
      <c r="H228" s="2">
        <f t="shared" si="6"/>
        <v>5.490815327110276E-2</v>
      </c>
      <c r="I228" s="2">
        <f t="shared" si="7"/>
        <v>0.4381370996781993</v>
      </c>
    </row>
    <row r="229" spans="1:9" x14ac:dyDescent="0.2">
      <c r="A229" s="1">
        <v>43114</v>
      </c>
      <c r="B229">
        <v>834224</v>
      </c>
      <c r="C229">
        <v>331318</v>
      </c>
      <c r="E229" s="9">
        <v>51553</v>
      </c>
      <c r="F229">
        <v>2528</v>
      </c>
      <c r="H229" s="2">
        <f t="shared" si="6"/>
        <v>4.9036913467693441E-2</v>
      </c>
      <c r="I229" s="2">
        <f t="shared" si="7"/>
        <v>0.39715711847177737</v>
      </c>
    </row>
    <row r="230" spans="1:9" x14ac:dyDescent="0.2">
      <c r="A230" s="1">
        <v>43115</v>
      </c>
      <c r="B230">
        <v>928969</v>
      </c>
      <c r="C230">
        <v>407873</v>
      </c>
      <c r="E230" s="9">
        <v>52000</v>
      </c>
      <c r="F230">
        <v>2670</v>
      </c>
      <c r="H230" s="2">
        <f t="shared" si="6"/>
        <v>5.1346153846153847E-2</v>
      </c>
      <c r="I230" s="2">
        <f t="shared" si="7"/>
        <v>0.43905986098567334</v>
      </c>
    </row>
    <row r="231" spans="1:9" x14ac:dyDescent="0.2">
      <c r="A231" s="1">
        <v>43116</v>
      </c>
      <c r="B231">
        <v>964081</v>
      </c>
      <c r="C231">
        <v>433826</v>
      </c>
      <c r="E231" s="9">
        <v>53760</v>
      </c>
      <c r="F231">
        <v>2814</v>
      </c>
      <c r="H231" s="2">
        <f t="shared" si="6"/>
        <v>5.2343750000000001E-2</v>
      </c>
      <c r="I231" s="2">
        <f t="shared" si="7"/>
        <v>0.4499891606618116</v>
      </c>
    </row>
    <row r="232" spans="1:9" x14ac:dyDescent="0.2">
      <c r="A232" s="1">
        <v>43117</v>
      </c>
      <c r="B232">
        <v>971245</v>
      </c>
      <c r="C232">
        <v>441992</v>
      </c>
      <c r="E232" s="9">
        <v>53833</v>
      </c>
      <c r="F232">
        <v>2981</v>
      </c>
      <c r="H232" s="2">
        <f t="shared" si="6"/>
        <v>5.5374955882079767E-2</v>
      </c>
      <c r="I232" s="2">
        <f t="shared" si="7"/>
        <v>0.45507776101807473</v>
      </c>
    </row>
    <row r="233" spans="1:9" x14ac:dyDescent="0.2">
      <c r="A233" s="1">
        <v>43118</v>
      </c>
      <c r="B233">
        <v>983297</v>
      </c>
      <c r="C233">
        <v>440900</v>
      </c>
      <c r="E233" s="9">
        <v>52602</v>
      </c>
      <c r="F233">
        <v>3002</v>
      </c>
      <c r="H233" s="2">
        <f t="shared" si="6"/>
        <v>5.7070073381240254E-2</v>
      </c>
      <c r="I233" s="2">
        <f t="shared" si="7"/>
        <v>0.44838944896608046</v>
      </c>
    </row>
    <row r="234" spans="1:9" x14ac:dyDescent="0.2">
      <c r="A234" s="1">
        <v>43119</v>
      </c>
      <c r="B234">
        <v>964157</v>
      </c>
      <c r="C234">
        <v>442749</v>
      </c>
      <c r="E234" s="9">
        <v>51585</v>
      </c>
      <c r="F234">
        <v>3008</v>
      </c>
      <c r="H234" s="2">
        <f t="shared" si="6"/>
        <v>5.8311524668023654E-2</v>
      </c>
      <c r="I234" s="2">
        <f t="shared" si="7"/>
        <v>0.45920840692957682</v>
      </c>
    </row>
    <row r="235" spans="1:9" x14ac:dyDescent="0.2">
      <c r="A235" s="1">
        <v>43120</v>
      </c>
      <c r="B235">
        <v>887707</v>
      </c>
      <c r="C235">
        <v>410391</v>
      </c>
      <c r="E235" s="9">
        <v>49559</v>
      </c>
      <c r="F235">
        <v>2935</v>
      </c>
      <c r="H235" s="2">
        <f t="shared" si="6"/>
        <v>5.9222341048043747E-2</v>
      </c>
      <c r="I235" s="2">
        <f t="shared" si="7"/>
        <v>0.46230456670951114</v>
      </c>
    </row>
    <row r="236" spans="1:9" x14ac:dyDescent="0.2">
      <c r="A236" s="1">
        <v>43121</v>
      </c>
      <c r="B236">
        <v>876922</v>
      </c>
      <c r="C236">
        <v>359436</v>
      </c>
      <c r="E236" s="9">
        <v>51761</v>
      </c>
      <c r="F236">
        <v>2918</v>
      </c>
      <c r="H236" s="2">
        <f t="shared" si="6"/>
        <v>5.6374490446475148E-2</v>
      </c>
      <c r="I236" s="2">
        <f t="shared" si="7"/>
        <v>0.40988366126063663</v>
      </c>
    </row>
    <row r="237" spans="1:9" x14ac:dyDescent="0.2">
      <c r="A237" s="1">
        <v>43122</v>
      </c>
      <c r="B237">
        <v>973182</v>
      </c>
      <c r="C237">
        <v>425821</v>
      </c>
      <c r="E237" s="9">
        <v>51550</v>
      </c>
      <c r="F237">
        <v>2732</v>
      </c>
      <c r="H237" s="2">
        <f t="shared" si="6"/>
        <v>5.2997090203685739E-2</v>
      </c>
      <c r="I237" s="2">
        <f t="shared" si="7"/>
        <v>0.43755535963468295</v>
      </c>
    </row>
    <row r="238" spans="1:9" x14ac:dyDescent="0.2">
      <c r="A238" s="1">
        <v>43123</v>
      </c>
      <c r="B238">
        <v>982692</v>
      </c>
      <c r="C238">
        <v>447357</v>
      </c>
      <c r="E238" s="9">
        <v>52393</v>
      </c>
      <c r="F238">
        <v>2948</v>
      </c>
      <c r="H238" s="2">
        <f t="shared" si="6"/>
        <v>5.6267058576527397E-2</v>
      </c>
      <c r="I238" s="2">
        <f t="shared" si="7"/>
        <v>0.45523622864539448</v>
      </c>
    </row>
    <row r="239" spans="1:9" x14ac:dyDescent="0.2">
      <c r="A239" s="1">
        <v>43124</v>
      </c>
      <c r="B239">
        <v>961805</v>
      </c>
      <c r="C239">
        <v>453735</v>
      </c>
      <c r="E239" s="9">
        <v>50066</v>
      </c>
      <c r="F239">
        <v>2815</v>
      </c>
      <c r="H239" s="2">
        <f t="shared" si="6"/>
        <v>5.62257819678025E-2</v>
      </c>
      <c r="I239" s="2">
        <f t="shared" si="7"/>
        <v>0.47175362989379344</v>
      </c>
    </row>
    <row r="240" spans="1:9" x14ac:dyDescent="0.2">
      <c r="A240" s="1">
        <v>43125</v>
      </c>
      <c r="B240">
        <v>984130</v>
      </c>
      <c r="C240">
        <v>461540</v>
      </c>
      <c r="E240" s="9">
        <v>50937</v>
      </c>
      <c r="F240">
        <v>2832</v>
      </c>
      <c r="H240" s="2">
        <f t="shared" si="6"/>
        <v>5.5598091760409918E-2</v>
      </c>
      <c r="I240" s="2">
        <f t="shared" si="7"/>
        <v>0.46898275634316605</v>
      </c>
    </row>
    <row r="241" spans="1:9" x14ac:dyDescent="0.2">
      <c r="A241" s="1">
        <v>43126</v>
      </c>
      <c r="B241">
        <v>951484</v>
      </c>
      <c r="C241">
        <v>450990</v>
      </c>
      <c r="E241" s="9">
        <v>48881</v>
      </c>
      <c r="F241">
        <v>2768</v>
      </c>
      <c r="H241" s="2">
        <f t="shared" si="6"/>
        <v>5.6627319408359078E-2</v>
      </c>
      <c r="I241" s="2">
        <f t="shared" si="7"/>
        <v>0.47398589992054518</v>
      </c>
    </row>
    <row r="242" spans="1:9" x14ac:dyDescent="0.2">
      <c r="A242" s="1">
        <v>43127</v>
      </c>
      <c r="B242">
        <v>931531</v>
      </c>
      <c r="C242">
        <v>427700</v>
      </c>
      <c r="E242" s="9">
        <v>50057</v>
      </c>
      <c r="F242">
        <v>2821</v>
      </c>
      <c r="H242" s="2">
        <f t="shared" si="6"/>
        <v>5.6355754439938469E-2</v>
      </c>
      <c r="I242" s="2">
        <f t="shared" si="7"/>
        <v>0.4591366256195446</v>
      </c>
    </row>
    <row r="243" spans="1:9" x14ac:dyDescent="0.2">
      <c r="A243" s="1">
        <v>43128</v>
      </c>
      <c r="B243">
        <v>877491</v>
      </c>
      <c r="C243">
        <v>378570</v>
      </c>
      <c r="E243" s="9">
        <v>49707</v>
      </c>
      <c r="F243">
        <v>2631</v>
      </c>
      <c r="H243" s="2">
        <f t="shared" si="6"/>
        <v>5.2930170800893232E-2</v>
      </c>
      <c r="I243" s="2">
        <f t="shared" si="7"/>
        <v>0.43142322827242674</v>
      </c>
    </row>
    <row r="244" spans="1:9" x14ac:dyDescent="0.2">
      <c r="A244" s="1">
        <v>43129</v>
      </c>
      <c r="B244">
        <v>928755</v>
      </c>
      <c r="C244">
        <v>433880</v>
      </c>
      <c r="E244" s="9">
        <v>48051</v>
      </c>
      <c r="F244">
        <v>2534</v>
      </c>
      <c r="H244" s="2">
        <f t="shared" si="6"/>
        <v>5.2735635054421345E-2</v>
      </c>
      <c r="I244" s="2">
        <f t="shared" si="7"/>
        <v>0.4671630300779</v>
      </c>
    </row>
    <row r="245" spans="1:9" x14ac:dyDescent="0.2">
      <c r="A245" s="1">
        <v>43130</v>
      </c>
      <c r="B245">
        <v>938657</v>
      </c>
      <c r="C245">
        <v>449678</v>
      </c>
      <c r="E245" s="9">
        <v>48051</v>
      </c>
      <c r="F245">
        <v>2547</v>
      </c>
      <c r="H245" s="2">
        <f t="shared" si="6"/>
        <v>5.3006180932758946E-2</v>
      </c>
      <c r="I245" s="2">
        <f t="shared" si="7"/>
        <v>0.47906530287421284</v>
      </c>
    </row>
    <row r="246" spans="1:9" x14ac:dyDescent="0.2">
      <c r="A246" s="1">
        <v>43131</v>
      </c>
      <c r="B246">
        <v>930582</v>
      </c>
      <c r="C246">
        <v>452538</v>
      </c>
      <c r="E246" s="9">
        <v>46831</v>
      </c>
      <c r="F246">
        <v>2574</v>
      </c>
      <c r="H246" s="2">
        <f t="shared" si="6"/>
        <v>5.4963592492152637E-2</v>
      </c>
      <c r="I246" s="2">
        <f t="shared" si="7"/>
        <v>0.48629567303042615</v>
      </c>
    </row>
    <row r="247" spans="1:9" x14ac:dyDescent="0.2">
      <c r="A247" s="1">
        <v>43132</v>
      </c>
      <c r="B247">
        <v>951814</v>
      </c>
      <c r="C247">
        <v>461103</v>
      </c>
      <c r="E247" s="9">
        <v>48482</v>
      </c>
      <c r="F247">
        <v>2811</v>
      </c>
      <c r="H247" s="2">
        <f t="shared" si="6"/>
        <v>5.7980281341528814E-2</v>
      </c>
      <c r="I247" s="2">
        <f t="shared" si="7"/>
        <v>0.4844465410258727</v>
      </c>
    </row>
    <row r="248" spans="1:9" x14ac:dyDescent="0.2">
      <c r="A248" s="1">
        <v>43133</v>
      </c>
      <c r="B248">
        <v>930523</v>
      </c>
      <c r="C248">
        <v>467863</v>
      </c>
      <c r="E248" s="9">
        <v>48412</v>
      </c>
      <c r="F248">
        <v>2861</v>
      </c>
      <c r="H248" s="2">
        <f t="shared" si="6"/>
        <v>5.9096918119474512E-2</v>
      </c>
      <c r="I248" s="2">
        <f t="shared" si="7"/>
        <v>0.5027957396002033</v>
      </c>
    </row>
    <row r="249" spans="1:9" x14ac:dyDescent="0.2">
      <c r="A249" s="1">
        <v>43134</v>
      </c>
      <c r="B249">
        <v>872691</v>
      </c>
      <c r="C249">
        <v>451295</v>
      </c>
      <c r="E249" s="9">
        <v>46223</v>
      </c>
      <c r="F249">
        <v>2678</v>
      </c>
      <c r="H249" s="2">
        <f t="shared" si="6"/>
        <v>5.7936525106548689E-2</v>
      </c>
      <c r="I249" s="2">
        <f t="shared" si="7"/>
        <v>0.51713034739673036</v>
      </c>
    </row>
    <row r="250" spans="1:9" x14ac:dyDescent="0.2">
      <c r="A250" s="1">
        <v>43135</v>
      </c>
      <c r="B250">
        <v>855696</v>
      </c>
      <c r="C250">
        <v>414165</v>
      </c>
      <c r="E250" s="9">
        <v>47037</v>
      </c>
      <c r="F250">
        <v>2661</v>
      </c>
      <c r="H250" s="2">
        <f t="shared" si="6"/>
        <v>5.6572485490146054E-2</v>
      </c>
      <c r="I250" s="2">
        <f t="shared" si="7"/>
        <v>0.4840095080495877</v>
      </c>
    </row>
    <row r="251" spans="1:9" x14ac:dyDescent="0.2">
      <c r="A251" s="1">
        <v>43136</v>
      </c>
      <c r="B251">
        <v>919087</v>
      </c>
      <c r="C251">
        <v>471179</v>
      </c>
      <c r="E251" s="9">
        <v>47338</v>
      </c>
      <c r="F251">
        <v>2705</v>
      </c>
      <c r="H251" s="2">
        <f t="shared" si="6"/>
        <v>5.7142253580632893E-2</v>
      </c>
      <c r="I251" s="2">
        <f t="shared" si="7"/>
        <v>0.51265984612990934</v>
      </c>
    </row>
    <row r="252" spans="1:9" x14ac:dyDescent="0.2">
      <c r="A252" s="1">
        <v>43137</v>
      </c>
      <c r="B252">
        <v>932856</v>
      </c>
      <c r="C252">
        <v>478367</v>
      </c>
      <c r="E252" s="9">
        <v>47964</v>
      </c>
      <c r="F252">
        <v>2818</v>
      </c>
      <c r="H252" s="2">
        <f t="shared" si="6"/>
        <v>5.8752397631556999E-2</v>
      </c>
      <c r="I252" s="2">
        <f t="shared" si="7"/>
        <v>0.51279833114650064</v>
      </c>
    </row>
    <row r="253" spans="1:9" x14ac:dyDescent="0.2">
      <c r="A253" s="1">
        <v>43138</v>
      </c>
      <c r="B253">
        <v>942769</v>
      </c>
      <c r="C253">
        <v>480737</v>
      </c>
      <c r="E253" s="9">
        <v>48007</v>
      </c>
      <c r="F253">
        <v>2803</v>
      </c>
      <c r="H253" s="2">
        <f t="shared" si="6"/>
        <v>5.8387318516049745E-2</v>
      </c>
      <c r="I253" s="2">
        <f t="shared" si="7"/>
        <v>0.50992024557447269</v>
      </c>
    </row>
    <row r="254" spans="1:9" x14ac:dyDescent="0.2">
      <c r="A254" s="1">
        <v>43139</v>
      </c>
      <c r="B254">
        <v>946342</v>
      </c>
      <c r="C254">
        <v>472728</v>
      </c>
      <c r="E254" s="9">
        <v>49280</v>
      </c>
      <c r="F254">
        <v>2732</v>
      </c>
      <c r="H254" s="2">
        <f t="shared" si="6"/>
        <v>5.5438311688311689E-2</v>
      </c>
      <c r="I254" s="2">
        <f t="shared" si="7"/>
        <v>0.49953188170872687</v>
      </c>
    </row>
    <row r="255" spans="1:9" x14ac:dyDescent="0.2">
      <c r="A255" s="1">
        <v>43140</v>
      </c>
      <c r="B255">
        <v>949031</v>
      </c>
      <c r="C255">
        <v>476855</v>
      </c>
      <c r="E255" s="9">
        <v>49689</v>
      </c>
      <c r="F255">
        <v>2922</v>
      </c>
      <c r="H255" s="2">
        <f t="shared" si="6"/>
        <v>5.8805771901225622E-2</v>
      </c>
      <c r="I255" s="2">
        <f t="shared" si="7"/>
        <v>0.50246514602789583</v>
      </c>
    </row>
    <row r="256" spans="1:9" x14ac:dyDescent="0.2">
      <c r="A256" s="1">
        <v>43141</v>
      </c>
      <c r="B256">
        <v>949387</v>
      </c>
      <c r="C256">
        <v>461461</v>
      </c>
      <c r="E256" s="9">
        <v>50928</v>
      </c>
      <c r="F256">
        <v>3080</v>
      </c>
      <c r="H256" s="2">
        <f t="shared" si="6"/>
        <v>6.0477536914860193E-2</v>
      </c>
      <c r="I256" s="2">
        <f t="shared" si="7"/>
        <v>0.48606205899174942</v>
      </c>
    </row>
    <row r="257" spans="1:9" x14ac:dyDescent="0.2">
      <c r="A257" s="1">
        <v>43142</v>
      </c>
      <c r="B257">
        <v>962939</v>
      </c>
      <c r="C257">
        <v>452851</v>
      </c>
      <c r="E257" s="9">
        <v>52178</v>
      </c>
      <c r="F257">
        <v>2941</v>
      </c>
      <c r="H257" s="2">
        <f t="shared" si="6"/>
        <v>5.6364751427804824E-2</v>
      </c>
      <c r="I257" s="2">
        <f t="shared" si="7"/>
        <v>0.47028004889198588</v>
      </c>
    </row>
    <row r="258" spans="1:9" x14ac:dyDescent="0.2">
      <c r="A258" s="1">
        <v>43143</v>
      </c>
      <c r="B258">
        <v>949817</v>
      </c>
      <c r="C258">
        <v>442515</v>
      </c>
      <c r="E258" s="9">
        <v>51496</v>
      </c>
      <c r="F258">
        <v>2986</v>
      </c>
      <c r="H258" s="2">
        <f t="shared" si="6"/>
        <v>5.7985086220288952E-2</v>
      </c>
      <c r="I258" s="2">
        <f t="shared" si="7"/>
        <v>0.46589500924915012</v>
      </c>
    </row>
    <row r="259" spans="1:9" x14ac:dyDescent="0.2">
      <c r="A259" s="1">
        <v>43144</v>
      </c>
      <c r="B259">
        <v>946602</v>
      </c>
      <c r="C259">
        <v>425922</v>
      </c>
      <c r="E259" s="9">
        <v>51934</v>
      </c>
      <c r="F259">
        <v>2993</v>
      </c>
      <c r="H259" s="2">
        <f t="shared" ref="H259:H322" si="8">F259/E259</f>
        <v>5.7630839141987911E-2</v>
      </c>
      <c r="I259" s="2">
        <f t="shared" ref="I259:I322" si="9">C259/B259</f>
        <v>0.44994834154164054</v>
      </c>
    </row>
    <row r="260" spans="1:9" x14ac:dyDescent="0.2">
      <c r="A260" s="1">
        <v>43145</v>
      </c>
      <c r="B260">
        <v>906487</v>
      </c>
      <c r="C260">
        <v>377285</v>
      </c>
      <c r="E260" s="9">
        <v>49831</v>
      </c>
      <c r="F260">
        <v>2875</v>
      </c>
      <c r="H260" s="2">
        <f t="shared" si="8"/>
        <v>5.7695009130862313E-2</v>
      </c>
      <c r="I260" s="2">
        <f t="shared" si="9"/>
        <v>0.41620563780837455</v>
      </c>
    </row>
    <row r="261" spans="1:9" x14ac:dyDescent="0.2">
      <c r="A261" s="1">
        <v>43146</v>
      </c>
      <c r="B261">
        <v>766569</v>
      </c>
      <c r="C261">
        <v>296756</v>
      </c>
      <c r="E261" s="9">
        <v>42925</v>
      </c>
      <c r="F261">
        <v>2704</v>
      </c>
      <c r="H261" s="2">
        <f t="shared" si="8"/>
        <v>6.2993593476994764E-2</v>
      </c>
      <c r="I261" s="2">
        <f t="shared" si="9"/>
        <v>0.38712235950057988</v>
      </c>
    </row>
    <row r="262" spans="1:9" x14ac:dyDescent="0.2">
      <c r="A262" s="1">
        <v>43147</v>
      </c>
      <c r="B262">
        <v>1139347</v>
      </c>
      <c r="C262">
        <v>460897</v>
      </c>
      <c r="E262" s="9">
        <v>72097</v>
      </c>
      <c r="F262">
        <v>3803</v>
      </c>
      <c r="H262" s="2">
        <f t="shared" si="8"/>
        <v>5.2748380653841354E-2</v>
      </c>
      <c r="I262" s="2">
        <f t="shared" si="9"/>
        <v>0.40452733012857367</v>
      </c>
    </row>
    <row r="263" spans="1:9" x14ac:dyDescent="0.2">
      <c r="A263" s="1">
        <v>43148</v>
      </c>
      <c r="B263">
        <v>1427552</v>
      </c>
      <c r="C263">
        <v>622926</v>
      </c>
      <c r="E263" s="9">
        <v>92750</v>
      </c>
      <c r="F263">
        <v>4908</v>
      </c>
      <c r="H263" s="2">
        <f t="shared" si="8"/>
        <v>5.2916442048517517E-2</v>
      </c>
      <c r="I263" s="2">
        <f t="shared" si="9"/>
        <v>0.4363595862007128</v>
      </c>
    </row>
    <row r="264" spans="1:9" x14ac:dyDescent="0.2">
      <c r="A264" s="1">
        <v>43149</v>
      </c>
      <c r="B264">
        <v>1615251</v>
      </c>
      <c r="C264">
        <v>714419</v>
      </c>
      <c r="E264" s="9">
        <v>106712</v>
      </c>
      <c r="F264">
        <v>5373</v>
      </c>
      <c r="H264" s="2">
        <f t="shared" si="8"/>
        <v>5.0350476047679733E-2</v>
      </c>
      <c r="I264" s="2">
        <f t="shared" si="9"/>
        <v>0.44229596514721242</v>
      </c>
    </row>
    <row r="265" spans="1:9" x14ac:dyDescent="0.2">
      <c r="A265" s="1">
        <v>43150</v>
      </c>
      <c r="B265">
        <v>1555818</v>
      </c>
      <c r="C265">
        <v>701747</v>
      </c>
      <c r="E265" s="9">
        <v>97960</v>
      </c>
      <c r="F265">
        <v>5077</v>
      </c>
      <c r="H265" s="2">
        <f t="shared" si="8"/>
        <v>5.1827276439363003E-2</v>
      </c>
      <c r="I265" s="2">
        <f t="shared" si="9"/>
        <v>0.45104697336063732</v>
      </c>
    </row>
    <row r="266" spans="1:9" x14ac:dyDescent="0.2">
      <c r="A266" s="1">
        <v>43151</v>
      </c>
      <c r="B266">
        <v>1413117</v>
      </c>
      <c r="C266">
        <v>636151</v>
      </c>
      <c r="E266" s="9">
        <v>84491</v>
      </c>
      <c r="F266">
        <v>4065</v>
      </c>
      <c r="H266" s="2">
        <f t="shared" si="8"/>
        <v>4.8111633191700892E-2</v>
      </c>
      <c r="I266" s="2">
        <f t="shared" si="9"/>
        <v>0.4501757462404033</v>
      </c>
    </row>
    <row r="267" spans="1:9" x14ac:dyDescent="0.2">
      <c r="A267" s="1">
        <v>43152</v>
      </c>
      <c r="B267">
        <v>1290165</v>
      </c>
      <c r="C267">
        <v>571390</v>
      </c>
      <c r="E267" s="9">
        <v>76823</v>
      </c>
      <c r="F267">
        <v>3681</v>
      </c>
      <c r="H267" s="2">
        <f t="shared" si="8"/>
        <v>4.7915337854548767E-2</v>
      </c>
      <c r="I267" s="2">
        <f t="shared" si="9"/>
        <v>0.44288133688326686</v>
      </c>
    </row>
    <row r="268" spans="1:9" x14ac:dyDescent="0.2">
      <c r="A268" s="1">
        <v>43153</v>
      </c>
      <c r="B268">
        <v>1260704</v>
      </c>
      <c r="C268">
        <v>561047</v>
      </c>
      <c r="E268" s="9">
        <v>74694</v>
      </c>
      <c r="F268">
        <v>3634</v>
      </c>
      <c r="H268" s="2">
        <f t="shared" si="8"/>
        <v>4.8651832811203041E-2</v>
      </c>
      <c r="I268" s="2">
        <f t="shared" si="9"/>
        <v>0.44502674696042843</v>
      </c>
    </row>
    <row r="269" spans="1:9" x14ac:dyDescent="0.2">
      <c r="A269" s="1">
        <v>43154</v>
      </c>
      <c r="B269">
        <v>1184837</v>
      </c>
      <c r="C269">
        <v>555102</v>
      </c>
      <c r="E269" s="9">
        <v>69940</v>
      </c>
      <c r="F269">
        <v>3663</v>
      </c>
      <c r="H269" s="2">
        <f t="shared" si="8"/>
        <v>5.2373462968258511E-2</v>
      </c>
      <c r="I269" s="2">
        <f t="shared" si="9"/>
        <v>0.46850495046998025</v>
      </c>
    </row>
    <row r="270" spans="1:9" x14ac:dyDescent="0.2">
      <c r="A270" s="1">
        <v>43155</v>
      </c>
      <c r="B270">
        <v>1127241</v>
      </c>
      <c r="C270">
        <v>533662</v>
      </c>
      <c r="E270" s="9">
        <v>71204</v>
      </c>
      <c r="F270">
        <v>3333</v>
      </c>
      <c r="H270" s="2">
        <f t="shared" si="8"/>
        <v>4.6809168024268301E-2</v>
      </c>
      <c r="I270" s="2">
        <f t="shared" si="9"/>
        <v>0.47342316328096656</v>
      </c>
    </row>
    <row r="271" spans="1:9" x14ac:dyDescent="0.2">
      <c r="A271" s="1">
        <v>43156</v>
      </c>
      <c r="B271">
        <v>989841</v>
      </c>
      <c r="C271">
        <v>462413</v>
      </c>
      <c r="E271" s="9">
        <v>61937</v>
      </c>
      <c r="F271">
        <v>3244</v>
      </c>
      <c r="H271" s="2">
        <f t="shared" si="8"/>
        <v>5.2375801217366035E-2</v>
      </c>
      <c r="I271" s="2">
        <f t="shared" si="9"/>
        <v>0.46715886692913305</v>
      </c>
    </row>
    <row r="272" spans="1:9" x14ac:dyDescent="0.2">
      <c r="A272" s="1">
        <v>43157</v>
      </c>
      <c r="B272">
        <v>1044206</v>
      </c>
      <c r="C272">
        <v>505593</v>
      </c>
      <c r="E272" s="9">
        <v>61750</v>
      </c>
      <c r="F272">
        <v>3234</v>
      </c>
      <c r="H272" s="2">
        <f t="shared" si="8"/>
        <v>5.2372469635627528E-2</v>
      </c>
      <c r="I272" s="2">
        <f t="shared" si="9"/>
        <v>0.48418894356094488</v>
      </c>
    </row>
    <row r="273" spans="1:9" x14ac:dyDescent="0.2">
      <c r="A273" s="1">
        <v>43158</v>
      </c>
      <c r="B273">
        <v>1041978</v>
      </c>
      <c r="C273">
        <v>508374</v>
      </c>
      <c r="E273" s="9">
        <v>60838</v>
      </c>
      <c r="F273">
        <v>3136</v>
      </c>
      <c r="H273" s="2">
        <f t="shared" si="8"/>
        <v>5.1546730661757453E-2</v>
      </c>
      <c r="I273" s="2">
        <f t="shared" si="9"/>
        <v>0.48789321847486222</v>
      </c>
    </row>
    <row r="274" spans="1:9" x14ac:dyDescent="0.2">
      <c r="A274" s="1">
        <v>43159</v>
      </c>
      <c r="B274">
        <v>1029082</v>
      </c>
      <c r="C274">
        <v>496916</v>
      </c>
      <c r="E274" s="9">
        <v>58705</v>
      </c>
      <c r="F274">
        <v>3214</v>
      </c>
      <c r="H274" s="2">
        <f t="shared" si="8"/>
        <v>5.4748317860488886E-2</v>
      </c>
      <c r="I274" s="2">
        <f t="shared" si="9"/>
        <v>0.48287308494366826</v>
      </c>
    </row>
    <row r="275" spans="1:9" x14ac:dyDescent="0.2">
      <c r="A275" s="1">
        <v>43160</v>
      </c>
      <c r="B275">
        <v>1011581</v>
      </c>
      <c r="C275">
        <v>488489</v>
      </c>
      <c r="E275" s="9">
        <v>58948</v>
      </c>
      <c r="F275">
        <v>3302</v>
      </c>
      <c r="H275" s="2">
        <f t="shared" si="8"/>
        <v>5.6015471262807898E-2</v>
      </c>
      <c r="I275" s="2">
        <f t="shared" si="9"/>
        <v>0.48289657476761622</v>
      </c>
    </row>
    <row r="276" spans="1:9" x14ac:dyDescent="0.2">
      <c r="A276" s="1">
        <v>43161</v>
      </c>
      <c r="B276">
        <v>969434</v>
      </c>
      <c r="C276">
        <v>477927</v>
      </c>
      <c r="E276" s="9">
        <v>55056</v>
      </c>
      <c r="F276">
        <v>3098</v>
      </c>
      <c r="H276" s="2">
        <f t="shared" si="8"/>
        <v>5.6269979657076433E-2</v>
      </c>
      <c r="I276" s="2">
        <f t="shared" si="9"/>
        <v>0.49299591307917817</v>
      </c>
    </row>
    <row r="277" spans="1:9" x14ac:dyDescent="0.2">
      <c r="A277" s="1">
        <v>43162</v>
      </c>
      <c r="B277">
        <v>978887</v>
      </c>
      <c r="C277">
        <v>493020</v>
      </c>
      <c r="E277" s="9">
        <v>58352</v>
      </c>
      <c r="F277">
        <v>3078</v>
      </c>
      <c r="H277" s="2">
        <f t="shared" si="8"/>
        <v>5.2748834658623525E-2</v>
      </c>
      <c r="I277" s="2">
        <f t="shared" si="9"/>
        <v>0.50365363928625062</v>
      </c>
    </row>
    <row r="278" spans="1:9" x14ac:dyDescent="0.2">
      <c r="A278" s="1">
        <v>43163</v>
      </c>
      <c r="B278">
        <v>903589</v>
      </c>
      <c r="C278">
        <v>409121</v>
      </c>
      <c r="E278" s="9">
        <v>55609</v>
      </c>
      <c r="F278">
        <v>2656</v>
      </c>
      <c r="H278" s="2">
        <f t="shared" si="8"/>
        <v>4.7762052905105289E-2</v>
      </c>
      <c r="I278" s="2">
        <f t="shared" si="9"/>
        <v>0.45277332946726884</v>
      </c>
    </row>
    <row r="279" spans="1:9" x14ac:dyDescent="0.2">
      <c r="A279" s="1">
        <v>43164</v>
      </c>
      <c r="B279">
        <v>1004255</v>
      </c>
      <c r="C279">
        <v>494954</v>
      </c>
      <c r="E279" s="9">
        <v>57180</v>
      </c>
      <c r="F279">
        <v>3030</v>
      </c>
      <c r="H279" s="2">
        <f t="shared" si="8"/>
        <v>5.2990556138509969E-2</v>
      </c>
      <c r="I279" s="2">
        <f t="shared" si="9"/>
        <v>0.49285689391638576</v>
      </c>
    </row>
    <row r="280" spans="1:9" x14ac:dyDescent="0.2">
      <c r="A280" s="1">
        <v>43165</v>
      </c>
      <c r="B280">
        <v>1056349</v>
      </c>
      <c r="C280">
        <v>528010</v>
      </c>
      <c r="E280" s="9">
        <v>60741</v>
      </c>
      <c r="F280">
        <v>3384</v>
      </c>
      <c r="H280" s="2">
        <f t="shared" si="8"/>
        <v>5.571195732701141E-2</v>
      </c>
      <c r="I280" s="2">
        <f t="shared" si="9"/>
        <v>0.49984427495079753</v>
      </c>
    </row>
    <row r="281" spans="1:9" x14ac:dyDescent="0.2">
      <c r="A281" s="1">
        <v>43166</v>
      </c>
      <c r="B281">
        <v>1106306</v>
      </c>
      <c r="C281">
        <v>540162</v>
      </c>
      <c r="E281" s="9">
        <v>61663</v>
      </c>
      <c r="F281">
        <v>3418</v>
      </c>
      <c r="H281" s="2">
        <f t="shared" si="8"/>
        <v>5.5430322884063375E-2</v>
      </c>
      <c r="I281" s="2">
        <f t="shared" si="9"/>
        <v>0.48825731759567426</v>
      </c>
    </row>
    <row r="282" spans="1:9" x14ac:dyDescent="0.2">
      <c r="A282" s="1">
        <v>43167</v>
      </c>
      <c r="B282">
        <v>1033541</v>
      </c>
      <c r="C282">
        <v>525852</v>
      </c>
      <c r="E282" s="9">
        <v>57150</v>
      </c>
      <c r="F282">
        <v>3506</v>
      </c>
      <c r="H282" s="2">
        <f t="shared" si="8"/>
        <v>6.1347331583552059E-2</v>
      </c>
      <c r="I282" s="2">
        <f t="shared" si="9"/>
        <v>0.5087867825272534</v>
      </c>
    </row>
    <row r="283" spans="1:9" x14ac:dyDescent="0.2">
      <c r="A283" s="1">
        <v>43168</v>
      </c>
      <c r="B283">
        <v>1074804</v>
      </c>
      <c r="C283">
        <v>560382</v>
      </c>
      <c r="E283" s="9">
        <v>61228</v>
      </c>
      <c r="F283">
        <v>3779</v>
      </c>
      <c r="H283" s="2">
        <f t="shared" si="8"/>
        <v>6.1720128045992029E-2</v>
      </c>
      <c r="I283" s="2">
        <f t="shared" si="9"/>
        <v>0.52138064242410709</v>
      </c>
    </row>
    <row r="284" spans="1:9" x14ac:dyDescent="0.2">
      <c r="A284" s="1">
        <v>43169</v>
      </c>
      <c r="B284">
        <v>1017588</v>
      </c>
      <c r="C284">
        <v>521620</v>
      </c>
      <c r="E284" s="9">
        <v>60695</v>
      </c>
      <c r="F284">
        <v>3654</v>
      </c>
      <c r="H284" s="2">
        <f t="shared" si="8"/>
        <v>6.020265260729879E-2</v>
      </c>
      <c r="I284" s="2">
        <f t="shared" si="9"/>
        <v>0.51260431530246031</v>
      </c>
    </row>
    <row r="285" spans="1:9" x14ac:dyDescent="0.2">
      <c r="A285" s="1">
        <v>43170</v>
      </c>
      <c r="B285">
        <v>907882</v>
      </c>
      <c r="C285">
        <v>421357</v>
      </c>
      <c r="E285" s="9">
        <v>57920</v>
      </c>
      <c r="F285">
        <v>3103</v>
      </c>
      <c r="H285" s="2">
        <f t="shared" si="8"/>
        <v>5.3573895027624309E-2</v>
      </c>
      <c r="I285" s="2">
        <f t="shared" si="9"/>
        <v>0.46410987330952702</v>
      </c>
    </row>
    <row r="286" spans="1:9" x14ac:dyDescent="0.2">
      <c r="A286" s="1">
        <v>43171</v>
      </c>
      <c r="B286">
        <v>1040167</v>
      </c>
      <c r="C286">
        <v>523348</v>
      </c>
      <c r="E286" s="9">
        <v>61783</v>
      </c>
      <c r="F286">
        <v>3509</v>
      </c>
      <c r="H286" s="2">
        <f t="shared" si="8"/>
        <v>5.6795558648819251E-2</v>
      </c>
      <c r="I286" s="2">
        <f t="shared" si="9"/>
        <v>0.50313843834691929</v>
      </c>
    </row>
    <row r="287" spans="1:9" x14ac:dyDescent="0.2">
      <c r="A287" s="1">
        <v>43172</v>
      </c>
      <c r="B287">
        <v>1074088</v>
      </c>
      <c r="C287">
        <v>556879</v>
      </c>
      <c r="E287" s="9">
        <v>62243</v>
      </c>
      <c r="F287">
        <v>3495</v>
      </c>
      <c r="H287" s="2">
        <f t="shared" si="8"/>
        <v>5.6150892469835963E-2</v>
      </c>
      <c r="I287" s="2">
        <f t="shared" si="9"/>
        <v>0.51846682953352052</v>
      </c>
    </row>
    <row r="288" spans="1:9" x14ac:dyDescent="0.2">
      <c r="A288" s="1">
        <v>43173</v>
      </c>
      <c r="B288">
        <v>1094882</v>
      </c>
      <c r="C288">
        <v>565755</v>
      </c>
      <c r="E288" s="9">
        <v>62023</v>
      </c>
      <c r="F288">
        <v>3644</v>
      </c>
      <c r="H288" s="2">
        <f t="shared" si="8"/>
        <v>5.8752398303855022E-2</v>
      </c>
      <c r="I288" s="2">
        <f t="shared" si="9"/>
        <v>0.5167269166905657</v>
      </c>
    </row>
    <row r="289" spans="1:9" x14ac:dyDescent="0.2">
      <c r="A289" s="1">
        <v>43174</v>
      </c>
      <c r="B289">
        <v>1109248</v>
      </c>
      <c r="C289">
        <v>569344</v>
      </c>
      <c r="E289" s="9">
        <v>64164</v>
      </c>
      <c r="F289">
        <v>3997</v>
      </c>
      <c r="H289" s="2">
        <f t="shared" si="8"/>
        <v>6.229349791160152E-2</v>
      </c>
      <c r="I289" s="2">
        <f t="shared" si="9"/>
        <v>0.51327025155781214</v>
      </c>
    </row>
    <row r="290" spans="1:9" x14ac:dyDescent="0.2">
      <c r="A290" s="1">
        <v>43175</v>
      </c>
      <c r="B290">
        <v>1112819</v>
      </c>
      <c r="C290">
        <v>590068</v>
      </c>
      <c r="E290" s="9">
        <v>64502</v>
      </c>
      <c r="F290">
        <v>4135</v>
      </c>
      <c r="H290" s="2">
        <f t="shared" si="8"/>
        <v>6.4106539332113729E-2</v>
      </c>
      <c r="I290" s="2">
        <f t="shared" si="9"/>
        <v>0.53024615862957047</v>
      </c>
    </row>
    <row r="291" spans="1:9" x14ac:dyDescent="0.2">
      <c r="A291" s="1">
        <v>43176</v>
      </c>
      <c r="B291">
        <v>1029919</v>
      </c>
      <c r="C291">
        <v>532854</v>
      </c>
      <c r="E291" s="9">
        <v>61758</v>
      </c>
      <c r="F291">
        <v>3813</v>
      </c>
      <c r="H291" s="2">
        <f t="shared" si="8"/>
        <v>6.1740989021665207E-2</v>
      </c>
      <c r="I291" s="2">
        <f t="shared" si="9"/>
        <v>0.51737466732820736</v>
      </c>
    </row>
    <row r="292" spans="1:9" x14ac:dyDescent="0.2">
      <c r="A292" s="1">
        <v>43177</v>
      </c>
      <c r="B292">
        <v>928683</v>
      </c>
      <c r="C292">
        <v>437750</v>
      </c>
      <c r="E292" s="9">
        <v>59370</v>
      </c>
      <c r="F292">
        <v>3346</v>
      </c>
      <c r="H292" s="2">
        <f t="shared" si="8"/>
        <v>5.6358430183594405E-2</v>
      </c>
      <c r="I292" s="2">
        <f t="shared" si="9"/>
        <v>0.47136644043231113</v>
      </c>
    </row>
    <row r="293" spans="1:9" x14ac:dyDescent="0.2">
      <c r="A293" s="1">
        <v>43178</v>
      </c>
      <c r="B293">
        <v>1081434</v>
      </c>
      <c r="C293">
        <v>553316</v>
      </c>
      <c r="E293" s="9">
        <v>65999</v>
      </c>
      <c r="F293">
        <v>3816</v>
      </c>
      <c r="H293" s="2">
        <f t="shared" si="8"/>
        <v>5.78190578645131E-2</v>
      </c>
      <c r="I293" s="2">
        <f t="shared" si="9"/>
        <v>0.51165027176878108</v>
      </c>
    </row>
    <row r="294" spans="1:9" x14ac:dyDescent="0.2">
      <c r="A294" s="1">
        <v>43179</v>
      </c>
      <c r="B294">
        <v>1116547</v>
      </c>
      <c r="C294">
        <v>578466</v>
      </c>
      <c r="E294" s="9">
        <v>66926</v>
      </c>
      <c r="F294">
        <v>4273</v>
      </c>
      <c r="H294" s="2">
        <f t="shared" si="8"/>
        <v>6.3846636583689442E-2</v>
      </c>
      <c r="I294" s="2">
        <f t="shared" si="9"/>
        <v>0.51808477386084062</v>
      </c>
    </row>
    <row r="295" spans="1:9" x14ac:dyDescent="0.2">
      <c r="A295" s="1">
        <v>43180</v>
      </c>
      <c r="B295">
        <v>1139469</v>
      </c>
      <c r="C295">
        <v>621167</v>
      </c>
      <c r="E295" s="9">
        <v>68461</v>
      </c>
      <c r="F295">
        <v>4302</v>
      </c>
      <c r="H295" s="2">
        <f t="shared" si="8"/>
        <v>6.2838696484129652E-2</v>
      </c>
      <c r="I295" s="2">
        <f t="shared" si="9"/>
        <v>0.54513725252727363</v>
      </c>
    </row>
    <row r="296" spans="1:9" x14ac:dyDescent="0.2">
      <c r="A296" s="1">
        <v>43181</v>
      </c>
      <c r="B296">
        <v>1142391</v>
      </c>
      <c r="C296">
        <v>608711</v>
      </c>
      <c r="E296" s="9">
        <v>69548</v>
      </c>
      <c r="F296">
        <v>4494</v>
      </c>
      <c r="H296" s="2">
        <f t="shared" si="8"/>
        <v>6.4617242767584973E-2</v>
      </c>
      <c r="I296" s="2">
        <f t="shared" si="9"/>
        <v>0.53283945689348045</v>
      </c>
    </row>
    <row r="297" spans="1:9" x14ac:dyDescent="0.2">
      <c r="A297" s="1">
        <v>43182</v>
      </c>
      <c r="B297">
        <v>1139486</v>
      </c>
      <c r="C297">
        <v>625206</v>
      </c>
      <c r="E297" s="9">
        <v>67890</v>
      </c>
      <c r="F297">
        <v>4545</v>
      </c>
      <c r="H297" s="2">
        <f t="shared" si="8"/>
        <v>6.6946531153336278E-2</v>
      </c>
      <c r="I297" s="2">
        <f t="shared" si="9"/>
        <v>0.54867370024730444</v>
      </c>
    </row>
    <row r="298" spans="1:9" x14ac:dyDescent="0.2">
      <c r="A298" s="1">
        <v>43183</v>
      </c>
      <c r="B298">
        <v>1065491</v>
      </c>
      <c r="C298">
        <v>577307</v>
      </c>
      <c r="E298" s="9">
        <v>65493</v>
      </c>
      <c r="F298">
        <v>4270</v>
      </c>
      <c r="H298" s="2">
        <f t="shared" si="8"/>
        <v>6.5197807399264049E-2</v>
      </c>
      <c r="I298" s="2">
        <f t="shared" si="9"/>
        <v>0.54182250248946262</v>
      </c>
    </row>
    <row r="299" spans="1:9" x14ac:dyDescent="0.2">
      <c r="A299" s="1">
        <v>43184</v>
      </c>
      <c r="B299">
        <v>956307</v>
      </c>
      <c r="C299">
        <v>476634</v>
      </c>
      <c r="E299" s="9">
        <v>63486</v>
      </c>
      <c r="F299">
        <v>3613</v>
      </c>
      <c r="H299" s="2">
        <f t="shared" si="8"/>
        <v>5.6910184922660111E-2</v>
      </c>
      <c r="I299" s="2">
        <f t="shared" si="9"/>
        <v>0.4984110751045428</v>
      </c>
    </row>
    <row r="300" spans="1:9" x14ac:dyDescent="0.2">
      <c r="A300" s="1">
        <v>43185</v>
      </c>
      <c r="B300">
        <v>1085695</v>
      </c>
      <c r="C300">
        <v>581023</v>
      </c>
      <c r="E300" s="9">
        <v>70262</v>
      </c>
      <c r="F300">
        <v>4222</v>
      </c>
      <c r="H300" s="2">
        <f t="shared" si="8"/>
        <v>6.0089379750078276E-2</v>
      </c>
      <c r="I300" s="2">
        <f t="shared" si="9"/>
        <v>0.53516226932978417</v>
      </c>
    </row>
    <row r="301" spans="1:9" x14ac:dyDescent="0.2">
      <c r="A301" s="1">
        <v>43186</v>
      </c>
      <c r="B301">
        <v>1128459</v>
      </c>
      <c r="C301">
        <v>616839</v>
      </c>
      <c r="E301" s="9">
        <v>72441</v>
      </c>
      <c r="F301">
        <v>4771</v>
      </c>
      <c r="H301" s="2">
        <f t="shared" si="8"/>
        <v>6.586049336701591E-2</v>
      </c>
      <c r="I301" s="2">
        <f t="shared" si="9"/>
        <v>0.54662065701988283</v>
      </c>
    </row>
    <row r="302" spans="1:9" x14ac:dyDescent="0.2">
      <c r="A302" s="1">
        <v>43187</v>
      </c>
      <c r="B302">
        <v>1149900</v>
      </c>
      <c r="C302">
        <v>628373</v>
      </c>
      <c r="E302" s="9">
        <v>72872</v>
      </c>
      <c r="F302">
        <v>5026</v>
      </c>
      <c r="H302" s="2">
        <f t="shared" si="8"/>
        <v>6.8970249204083872E-2</v>
      </c>
      <c r="I302" s="2">
        <f t="shared" si="9"/>
        <v>0.54645882250630484</v>
      </c>
    </row>
    <row r="303" spans="1:9" x14ac:dyDescent="0.2">
      <c r="A303" s="1">
        <v>43188</v>
      </c>
      <c r="B303">
        <v>1155735</v>
      </c>
      <c r="C303">
        <v>630648</v>
      </c>
      <c r="E303" s="9">
        <v>74359</v>
      </c>
      <c r="F303">
        <v>5078</v>
      </c>
      <c r="H303" s="2">
        <f t="shared" si="8"/>
        <v>6.8290321279199553E-2</v>
      </c>
      <c r="I303" s="2">
        <f t="shared" si="9"/>
        <v>0.54566834092590433</v>
      </c>
    </row>
    <row r="304" spans="1:9" x14ac:dyDescent="0.2">
      <c r="A304" s="1">
        <v>43189</v>
      </c>
      <c r="B304">
        <v>1158687</v>
      </c>
      <c r="C304">
        <v>640455</v>
      </c>
      <c r="E304" s="9">
        <v>74479</v>
      </c>
      <c r="F304">
        <v>5144</v>
      </c>
      <c r="H304" s="2">
        <f t="shared" si="8"/>
        <v>6.9066448260583516E-2</v>
      </c>
      <c r="I304" s="2">
        <f t="shared" si="9"/>
        <v>0.55274202610368461</v>
      </c>
    </row>
    <row r="305" spans="1:9" x14ac:dyDescent="0.2">
      <c r="A305" s="1">
        <v>43190</v>
      </c>
      <c r="B305">
        <v>1084668</v>
      </c>
      <c r="C305">
        <v>588858</v>
      </c>
      <c r="E305" s="9">
        <v>72681</v>
      </c>
      <c r="F305">
        <v>4951</v>
      </c>
      <c r="H305" s="2">
        <f t="shared" si="8"/>
        <v>6.81195910898309E-2</v>
      </c>
      <c r="I305" s="2">
        <f t="shared" si="9"/>
        <v>0.54289238734801804</v>
      </c>
    </row>
    <row r="306" spans="1:9" x14ac:dyDescent="0.2">
      <c r="A306" s="1">
        <v>43191</v>
      </c>
      <c r="B306">
        <v>1017795</v>
      </c>
      <c r="C306">
        <v>513739</v>
      </c>
      <c r="E306" s="9">
        <v>73509</v>
      </c>
      <c r="F306">
        <v>4862</v>
      </c>
      <c r="H306" s="2">
        <f t="shared" si="8"/>
        <v>6.6141560897305093E-2</v>
      </c>
      <c r="I306" s="2">
        <f t="shared" si="9"/>
        <v>0.5047568518218305</v>
      </c>
    </row>
    <row r="307" spans="1:9" x14ac:dyDescent="0.2">
      <c r="A307" s="1">
        <v>43192</v>
      </c>
      <c r="B307">
        <v>1162942</v>
      </c>
      <c r="C307">
        <v>609586</v>
      </c>
      <c r="E307" s="9">
        <v>84850</v>
      </c>
      <c r="F307">
        <v>5494</v>
      </c>
      <c r="H307" s="2">
        <f t="shared" si="8"/>
        <v>6.4749558043606367E-2</v>
      </c>
      <c r="I307" s="2">
        <f t="shared" si="9"/>
        <v>0.52417575425085683</v>
      </c>
    </row>
    <row r="308" spans="1:9" x14ac:dyDescent="0.2">
      <c r="A308" s="1">
        <v>43193</v>
      </c>
      <c r="B308">
        <v>1212665</v>
      </c>
      <c r="C308">
        <v>646287</v>
      </c>
      <c r="E308" s="9">
        <v>90082</v>
      </c>
      <c r="F308">
        <v>5833</v>
      </c>
      <c r="H308" s="2">
        <f t="shared" si="8"/>
        <v>6.4752114739903638E-2</v>
      </c>
      <c r="I308" s="2">
        <f t="shared" si="9"/>
        <v>0.53294768134645598</v>
      </c>
    </row>
    <row r="309" spans="1:9" x14ac:dyDescent="0.2">
      <c r="A309" s="1">
        <v>43194</v>
      </c>
      <c r="B309">
        <v>1306360</v>
      </c>
      <c r="C309">
        <v>706230</v>
      </c>
      <c r="E309" s="9">
        <v>97253</v>
      </c>
      <c r="F309">
        <v>6304</v>
      </c>
      <c r="H309" s="2">
        <f t="shared" si="8"/>
        <v>6.4820622500077113E-2</v>
      </c>
      <c r="I309" s="2">
        <f t="shared" si="9"/>
        <v>0.54060902048439941</v>
      </c>
    </row>
    <row r="310" spans="1:9" x14ac:dyDescent="0.2">
      <c r="A310" s="1">
        <v>43195</v>
      </c>
      <c r="B310">
        <v>1379313</v>
      </c>
      <c r="C310">
        <v>734920</v>
      </c>
      <c r="E310" s="9">
        <v>105029</v>
      </c>
      <c r="F310">
        <v>6161</v>
      </c>
      <c r="H310" s="2">
        <f t="shared" si="8"/>
        <v>5.8659989145854956E-2</v>
      </c>
      <c r="I310" s="2">
        <f t="shared" si="9"/>
        <v>0.53281597432924943</v>
      </c>
    </row>
    <row r="311" spans="1:9" x14ac:dyDescent="0.2">
      <c r="A311" s="1">
        <v>43196</v>
      </c>
      <c r="B311">
        <v>1163624</v>
      </c>
      <c r="C311">
        <v>600481</v>
      </c>
      <c r="E311" s="9">
        <v>79445</v>
      </c>
      <c r="F311">
        <v>4409</v>
      </c>
      <c r="H311" s="2">
        <f t="shared" si="8"/>
        <v>5.5497514003398578E-2</v>
      </c>
      <c r="I311" s="2">
        <f t="shared" si="9"/>
        <v>0.5160438423408249</v>
      </c>
    </row>
    <row r="312" spans="1:9" x14ac:dyDescent="0.2">
      <c r="A312" s="1">
        <v>43197</v>
      </c>
      <c r="B312">
        <v>944269</v>
      </c>
      <c r="C312">
        <v>453881</v>
      </c>
      <c r="E312" s="9">
        <v>65138</v>
      </c>
      <c r="F312">
        <v>3761</v>
      </c>
      <c r="H312" s="2">
        <f t="shared" si="8"/>
        <v>5.7738954220270811E-2</v>
      </c>
      <c r="I312" s="2">
        <f t="shared" si="9"/>
        <v>0.48066917372062412</v>
      </c>
    </row>
    <row r="313" spans="1:9" x14ac:dyDescent="0.2">
      <c r="A313" s="1">
        <v>43198</v>
      </c>
      <c r="B313">
        <v>921985</v>
      </c>
      <c r="C313">
        <v>535161</v>
      </c>
      <c r="E313" s="9">
        <v>60713</v>
      </c>
      <c r="F313">
        <v>4250</v>
      </c>
      <c r="H313" s="2">
        <f t="shared" si="8"/>
        <v>7.0001482384332847E-2</v>
      </c>
      <c r="I313" s="2">
        <f t="shared" si="9"/>
        <v>0.58044436731617111</v>
      </c>
    </row>
    <row r="314" spans="1:9" x14ac:dyDescent="0.2">
      <c r="A314" s="1">
        <v>43199</v>
      </c>
      <c r="B314">
        <v>1141260</v>
      </c>
      <c r="C314">
        <v>642886</v>
      </c>
      <c r="E314" s="9">
        <v>74831</v>
      </c>
      <c r="F314">
        <v>5032</v>
      </c>
      <c r="H314" s="2">
        <f t="shared" si="8"/>
        <v>6.7244858414293535E-2</v>
      </c>
      <c r="I314" s="2">
        <f t="shared" si="9"/>
        <v>0.56331247918966754</v>
      </c>
    </row>
    <row r="315" spans="1:9" x14ac:dyDescent="0.2">
      <c r="A315" s="1">
        <v>43200</v>
      </c>
      <c r="B315">
        <v>1153129</v>
      </c>
      <c r="C315">
        <v>630173</v>
      </c>
      <c r="E315" s="9">
        <v>73654</v>
      </c>
      <c r="F315">
        <v>5254</v>
      </c>
      <c r="H315" s="2">
        <f t="shared" si="8"/>
        <v>7.1333532462595384E-2</v>
      </c>
      <c r="I315" s="2">
        <f t="shared" si="9"/>
        <v>0.54648959483284176</v>
      </c>
    </row>
    <row r="316" spans="1:9" x14ac:dyDescent="0.2">
      <c r="A316" s="1">
        <v>43201</v>
      </c>
      <c r="B316">
        <v>1173649</v>
      </c>
      <c r="C316">
        <v>646334</v>
      </c>
      <c r="E316" s="9">
        <v>73390</v>
      </c>
      <c r="F316">
        <v>5404</v>
      </c>
      <c r="H316" s="2">
        <f t="shared" si="8"/>
        <v>7.3634010083117596E-2</v>
      </c>
      <c r="I316" s="2">
        <f t="shared" si="9"/>
        <v>0.5507046825754548</v>
      </c>
    </row>
    <row r="317" spans="1:9" x14ac:dyDescent="0.2">
      <c r="A317" s="1">
        <v>43202</v>
      </c>
      <c r="B317">
        <v>1197859</v>
      </c>
      <c r="C317">
        <v>651945</v>
      </c>
      <c r="E317" s="9">
        <v>76077</v>
      </c>
      <c r="F317">
        <v>5181</v>
      </c>
      <c r="H317" s="2">
        <f t="shared" si="8"/>
        <v>6.8102054497417089E-2</v>
      </c>
      <c r="I317" s="2">
        <f t="shared" si="9"/>
        <v>0.54425854795931738</v>
      </c>
    </row>
    <row r="318" spans="1:9" x14ac:dyDescent="0.2">
      <c r="A318" s="1">
        <v>43203</v>
      </c>
      <c r="B318">
        <v>1198047</v>
      </c>
      <c r="C318">
        <v>663714</v>
      </c>
      <c r="E318" s="9">
        <v>75557</v>
      </c>
      <c r="F318">
        <v>5195</v>
      </c>
      <c r="H318" s="2">
        <f t="shared" si="8"/>
        <v>6.8756038487499505E-2</v>
      </c>
      <c r="I318" s="2">
        <f t="shared" si="9"/>
        <v>0.55399662951453488</v>
      </c>
    </row>
    <row r="319" spans="1:9" x14ac:dyDescent="0.2">
      <c r="A319" s="1">
        <v>43204</v>
      </c>
      <c r="B319">
        <v>1097564</v>
      </c>
      <c r="C319">
        <v>603604</v>
      </c>
      <c r="E319" s="9">
        <v>73403</v>
      </c>
      <c r="F319">
        <v>5010</v>
      </c>
      <c r="H319" s="2">
        <f t="shared" si="8"/>
        <v>6.8253341144094926E-2</v>
      </c>
      <c r="I319" s="2">
        <f t="shared" si="9"/>
        <v>0.54994879569665189</v>
      </c>
    </row>
    <row r="320" spans="1:9" x14ac:dyDescent="0.2">
      <c r="A320" s="1">
        <v>43205</v>
      </c>
      <c r="B320">
        <v>967873</v>
      </c>
      <c r="C320">
        <v>511782</v>
      </c>
      <c r="E320" s="9">
        <v>70671</v>
      </c>
      <c r="F320">
        <v>4582</v>
      </c>
      <c r="H320" s="2">
        <f t="shared" si="8"/>
        <v>6.4835646870710764E-2</v>
      </c>
      <c r="I320" s="2">
        <f t="shared" si="9"/>
        <v>0.52876978694518806</v>
      </c>
    </row>
    <row r="321" spans="1:9" x14ac:dyDescent="0.2">
      <c r="A321" s="1">
        <v>43206</v>
      </c>
      <c r="B321">
        <v>1163005</v>
      </c>
      <c r="C321">
        <v>687070</v>
      </c>
      <c r="E321" s="9">
        <v>73822</v>
      </c>
      <c r="F321">
        <v>5219</v>
      </c>
      <c r="H321" s="2">
        <f t="shared" si="8"/>
        <v>7.0697082170626646E-2</v>
      </c>
      <c r="I321" s="2">
        <f t="shared" si="9"/>
        <v>0.59077132084556816</v>
      </c>
    </row>
    <row r="322" spans="1:9" x14ac:dyDescent="0.2">
      <c r="A322" s="1">
        <v>43207</v>
      </c>
      <c r="B322">
        <v>1229097</v>
      </c>
      <c r="C322">
        <v>744242</v>
      </c>
      <c r="E322" s="9">
        <v>76762</v>
      </c>
      <c r="F322">
        <v>5573</v>
      </c>
      <c r="H322" s="2">
        <f t="shared" si="8"/>
        <v>7.2601026549594855E-2</v>
      </c>
      <c r="I322" s="2">
        <f t="shared" si="9"/>
        <v>0.6055193365535837</v>
      </c>
    </row>
    <row r="323" spans="1:9" x14ac:dyDescent="0.2">
      <c r="A323" s="1">
        <v>43208</v>
      </c>
      <c r="B323">
        <v>1250633</v>
      </c>
      <c r="C323">
        <v>718219</v>
      </c>
      <c r="E323" s="9">
        <v>75820</v>
      </c>
      <c r="F323">
        <v>5791</v>
      </c>
      <c r="H323" s="2">
        <f t="shared" ref="H323:H387" si="10">F323/E323</f>
        <v>7.6378264310208388E-2</v>
      </c>
      <c r="I323" s="2">
        <f t="shared" ref="I323:I387" si="11">C323/B323</f>
        <v>0.57428438238875834</v>
      </c>
    </row>
    <row r="324" spans="1:9" x14ac:dyDescent="0.2">
      <c r="A324" s="1">
        <v>43209</v>
      </c>
      <c r="B324">
        <v>1284643</v>
      </c>
      <c r="C324">
        <v>728826</v>
      </c>
      <c r="E324" s="9">
        <v>78250</v>
      </c>
      <c r="F324">
        <v>6004</v>
      </c>
      <c r="H324" s="2">
        <f t="shared" si="10"/>
        <v>7.6728434504792331E-2</v>
      </c>
      <c r="I324" s="2">
        <f t="shared" si="11"/>
        <v>0.56733738478316542</v>
      </c>
    </row>
    <row r="325" spans="1:9" x14ac:dyDescent="0.2">
      <c r="A325" s="1">
        <v>43210</v>
      </c>
      <c r="B325">
        <v>1279562</v>
      </c>
      <c r="C325">
        <v>721595</v>
      </c>
      <c r="E325" s="9">
        <v>78558</v>
      </c>
      <c r="F325">
        <v>5929</v>
      </c>
      <c r="H325" s="2">
        <f t="shared" si="10"/>
        <v>7.5472899004557142E-2</v>
      </c>
      <c r="I325" s="2">
        <f t="shared" si="11"/>
        <v>0.5639390666493691</v>
      </c>
    </row>
    <row r="326" spans="1:9" x14ac:dyDescent="0.2">
      <c r="A326" s="1">
        <v>43211</v>
      </c>
      <c r="B326">
        <v>1163668</v>
      </c>
      <c r="C326">
        <v>636837</v>
      </c>
      <c r="E326" s="9">
        <v>75761</v>
      </c>
      <c r="F326">
        <v>5547</v>
      </c>
      <c r="H326" s="2">
        <f t="shared" si="10"/>
        <v>7.3217090587505446E-2</v>
      </c>
      <c r="I326" s="2">
        <f t="shared" si="11"/>
        <v>0.54726691805566541</v>
      </c>
    </row>
    <row r="327" spans="1:9" x14ac:dyDescent="0.2">
      <c r="A327" s="1">
        <v>43212</v>
      </c>
      <c r="B327">
        <v>1045788</v>
      </c>
      <c r="C327">
        <v>533426</v>
      </c>
      <c r="E327" s="9">
        <v>73989</v>
      </c>
      <c r="F327">
        <v>4716</v>
      </c>
      <c r="H327" s="2">
        <f t="shared" si="10"/>
        <v>6.3739204476341071E-2</v>
      </c>
      <c r="I327" s="2">
        <f t="shared" si="11"/>
        <v>0.51007087478532931</v>
      </c>
    </row>
    <row r="328" spans="1:9" x14ac:dyDescent="0.2">
      <c r="A328" s="1">
        <v>43213</v>
      </c>
      <c r="B328">
        <v>1182050</v>
      </c>
      <c r="C328">
        <v>627653</v>
      </c>
      <c r="E328" s="9">
        <v>80024</v>
      </c>
      <c r="F328">
        <v>5330</v>
      </c>
      <c r="H328" s="2">
        <f t="shared" si="10"/>
        <v>6.6605018494451662E-2</v>
      </c>
      <c r="I328" s="2">
        <f t="shared" si="11"/>
        <v>0.53098684488811809</v>
      </c>
    </row>
    <row r="329" spans="1:9" x14ac:dyDescent="0.2">
      <c r="A329" s="1">
        <v>43214</v>
      </c>
      <c r="B329">
        <v>1190424</v>
      </c>
      <c r="C329">
        <v>662260</v>
      </c>
      <c r="E329" s="9">
        <v>85343</v>
      </c>
      <c r="F329">
        <v>6069</v>
      </c>
      <c r="H329" s="2">
        <f t="shared" si="10"/>
        <v>7.1113037976166762E-2</v>
      </c>
      <c r="I329" s="2">
        <f t="shared" si="11"/>
        <v>0.55632278919107814</v>
      </c>
    </row>
    <row r="330" spans="1:9" x14ac:dyDescent="0.2">
      <c r="A330" s="1">
        <v>43215</v>
      </c>
      <c r="B330">
        <v>1201659</v>
      </c>
      <c r="C330">
        <v>676396</v>
      </c>
      <c r="E330" s="9">
        <v>85477</v>
      </c>
      <c r="F330">
        <v>6095</v>
      </c>
      <c r="H330" s="2">
        <f t="shared" si="10"/>
        <v>7.1305731366332462E-2</v>
      </c>
      <c r="I330" s="2">
        <f t="shared" si="11"/>
        <v>0.56288514462089489</v>
      </c>
    </row>
    <row r="331" spans="1:9" x14ac:dyDescent="0.2">
      <c r="A331" s="1">
        <v>43216</v>
      </c>
      <c r="B331">
        <v>1192662</v>
      </c>
      <c r="C331">
        <v>671866</v>
      </c>
      <c r="E331" s="9">
        <v>86389</v>
      </c>
      <c r="F331">
        <v>6016</v>
      </c>
      <c r="H331" s="2">
        <f t="shared" si="10"/>
        <v>6.9638495641806242E-2</v>
      </c>
      <c r="I331" s="2">
        <f t="shared" si="11"/>
        <v>0.56333311533359831</v>
      </c>
    </row>
    <row r="332" spans="1:9" x14ac:dyDescent="0.2">
      <c r="A332" s="1">
        <v>43217</v>
      </c>
      <c r="B332">
        <v>1214024</v>
      </c>
      <c r="C332">
        <v>681232</v>
      </c>
      <c r="E332" s="9">
        <v>92095</v>
      </c>
      <c r="F332">
        <v>6137</v>
      </c>
      <c r="H332" s="2">
        <f t="shared" si="10"/>
        <v>6.6637711059232316E-2</v>
      </c>
      <c r="I332" s="2">
        <f t="shared" si="11"/>
        <v>0.56113552944587586</v>
      </c>
    </row>
    <row r="333" spans="1:9" x14ac:dyDescent="0.2">
      <c r="A333" s="1">
        <v>43218</v>
      </c>
      <c r="B333">
        <v>1327752</v>
      </c>
      <c r="C333">
        <v>758185</v>
      </c>
      <c r="E333" s="9">
        <v>105848</v>
      </c>
      <c r="F333">
        <v>6952</v>
      </c>
      <c r="H333" s="2">
        <f t="shared" si="10"/>
        <v>6.5679086992668737E-2</v>
      </c>
      <c r="I333" s="2">
        <f t="shared" si="11"/>
        <v>0.57102907771933309</v>
      </c>
    </row>
    <row r="334" spans="1:9" x14ac:dyDescent="0.2">
      <c r="A334" s="1">
        <v>43219</v>
      </c>
      <c r="B334">
        <v>1484300</v>
      </c>
      <c r="C334">
        <v>829904</v>
      </c>
      <c r="E334" s="9">
        <v>125783</v>
      </c>
      <c r="F334">
        <v>7086</v>
      </c>
      <c r="H334" s="2">
        <f t="shared" si="10"/>
        <v>5.6335116828188231E-2</v>
      </c>
      <c r="I334" s="2">
        <f t="shared" si="11"/>
        <v>0.55912147140066026</v>
      </c>
    </row>
    <row r="335" spans="1:9" x14ac:dyDescent="0.2">
      <c r="A335" s="1">
        <v>43220</v>
      </c>
      <c r="B335">
        <v>1242763</v>
      </c>
      <c r="C335">
        <v>690553</v>
      </c>
      <c r="E335" s="9">
        <v>94542</v>
      </c>
      <c r="F335">
        <v>5387</v>
      </c>
      <c r="H335" s="2">
        <f t="shared" si="10"/>
        <v>5.6979966575701806E-2</v>
      </c>
      <c r="I335" s="2">
        <f t="shared" si="11"/>
        <v>0.55565944592814565</v>
      </c>
    </row>
    <row r="336" spans="1:9" x14ac:dyDescent="0.2">
      <c r="A336" s="1" t="s">
        <v>0</v>
      </c>
      <c r="E336" s="9"/>
      <c r="H336" t="s">
        <v>1905</v>
      </c>
      <c r="I336" s="2" t="s">
        <v>1907</v>
      </c>
    </row>
    <row r="337" spans="1:9" x14ac:dyDescent="0.2">
      <c r="A337" s="1">
        <v>43221</v>
      </c>
      <c r="B337">
        <v>960439</v>
      </c>
      <c r="C337">
        <v>494971</v>
      </c>
      <c r="E337" s="9">
        <v>67491</v>
      </c>
      <c r="F337">
        <v>3987</v>
      </c>
      <c r="H337" s="2">
        <f t="shared" si="10"/>
        <v>5.9074543272436324E-2</v>
      </c>
      <c r="I337" s="2">
        <f t="shared" si="11"/>
        <v>0.51535912223472813</v>
      </c>
    </row>
    <row r="338" spans="1:9" x14ac:dyDescent="0.2">
      <c r="A338" s="1">
        <v>43222</v>
      </c>
      <c r="B338">
        <v>1023271</v>
      </c>
      <c r="C338">
        <v>558603</v>
      </c>
      <c r="E338" s="9">
        <v>67229</v>
      </c>
      <c r="F338">
        <v>4531</v>
      </c>
      <c r="H338" s="2">
        <f t="shared" si="10"/>
        <v>6.7396510434485121E-2</v>
      </c>
      <c r="I338" s="2">
        <f t="shared" si="11"/>
        <v>0.5458993756297208</v>
      </c>
    </row>
    <row r="339" spans="1:9" x14ac:dyDescent="0.2">
      <c r="A339" s="1">
        <v>43223</v>
      </c>
      <c r="B339">
        <v>1027779</v>
      </c>
      <c r="C339">
        <v>593118</v>
      </c>
      <c r="E339" s="9">
        <v>68468</v>
      </c>
      <c r="F339">
        <v>4924</v>
      </c>
      <c r="H339" s="2">
        <f t="shared" si="10"/>
        <v>7.1916807851843192E-2</v>
      </c>
      <c r="I339" s="2">
        <f t="shared" si="11"/>
        <v>0.57708709751804621</v>
      </c>
    </row>
    <row r="340" spans="1:9" x14ac:dyDescent="0.2">
      <c r="A340" s="1">
        <v>43224</v>
      </c>
      <c r="B340">
        <v>1018899</v>
      </c>
      <c r="C340">
        <v>612296</v>
      </c>
      <c r="E340" s="9">
        <v>65384</v>
      </c>
      <c r="F340">
        <v>4811</v>
      </c>
      <c r="H340" s="2">
        <f t="shared" si="10"/>
        <v>7.3580692524164937E-2</v>
      </c>
      <c r="I340" s="2">
        <f t="shared" si="11"/>
        <v>0.60093885655006041</v>
      </c>
    </row>
    <row r="341" spans="1:9" x14ac:dyDescent="0.2">
      <c r="A341" s="1">
        <v>43225</v>
      </c>
      <c r="B341">
        <v>956246</v>
      </c>
      <c r="C341">
        <v>560552</v>
      </c>
      <c r="E341" s="9">
        <v>62318</v>
      </c>
      <c r="F341">
        <v>4342</v>
      </c>
      <c r="H341" s="2">
        <f t="shared" si="10"/>
        <v>6.9674893289258313E-2</v>
      </c>
      <c r="I341" s="2">
        <f t="shared" si="11"/>
        <v>0.5862006220156738</v>
      </c>
    </row>
    <row r="342" spans="1:9" x14ac:dyDescent="0.2">
      <c r="A342" s="1">
        <v>43226</v>
      </c>
      <c r="B342">
        <v>873947</v>
      </c>
      <c r="C342">
        <v>472127</v>
      </c>
      <c r="E342" s="9">
        <v>59526</v>
      </c>
      <c r="F342">
        <v>3842</v>
      </c>
      <c r="H342" s="2">
        <f t="shared" si="10"/>
        <v>6.4543224809327018E-2</v>
      </c>
      <c r="I342" s="2">
        <f t="shared" si="11"/>
        <v>0.54022383508382088</v>
      </c>
    </row>
    <row r="343" spans="1:9" x14ac:dyDescent="0.2">
      <c r="A343" s="1">
        <v>43227</v>
      </c>
      <c r="B343">
        <v>1012263</v>
      </c>
      <c r="C343">
        <v>587324</v>
      </c>
      <c r="E343" s="9">
        <v>61450</v>
      </c>
      <c r="F343">
        <v>4040</v>
      </c>
      <c r="H343" s="2">
        <f t="shared" si="10"/>
        <v>6.5744507729861679E-2</v>
      </c>
      <c r="I343" s="2">
        <f t="shared" si="11"/>
        <v>0.58020889828038757</v>
      </c>
    </row>
    <row r="344" spans="1:9" x14ac:dyDescent="0.2">
      <c r="A344" s="1">
        <v>43228</v>
      </c>
      <c r="B344">
        <v>1043808</v>
      </c>
      <c r="C344">
        <v>625427</v>
      </c>
      <c r="E344" s="9">
        <v>62293</v>
      </c>
      <c r="F344">
        <v>4477</v>
      </c>
      <c r="H344" s="2">
        <f t="shared" si="10"/>
        <v>7.1870033551121315E-2</v>
      </c>
      <c r="I344" s="2">
        <f t="shared" si="11"/>
        <v>0.59917820135503852</v>
      </c>
    </row>
    <row r="345" spans="1:9" x14ac:dyDescent="0.2">
      <c r="A345" s="1">
        <v>43229</v>
      </c>
      <c r="B345">
        <v>1053709</v>
      </c>
      <c r="C345">
        <v>642350</v>
      </c>
      <c r="E345" s="9">
        <v>62101</v>
      </c>
      <c r="F345">
        <v>4635</v>
      </c>
      <c r="H345" s="2">
        <f t="shared" si="10"/>
        <v>7.4636479283747448E-2</v>
      </c>
      <c r="I345" s="2">
        <f t="shared" si="11"/>
        <v>0.60960853518381264</v>
      </c>
    </row>
    <row r="346" spans="1:9" x14ac:dyDescent="0.2">
      <c r="A346" s="1">
        <v>43230</v>
      </c>
      <c r="B346">
        <v>1070531</v>
      </c>
      <c r="C346">
        <v>663714</v>
      </c>
      <c r="E346" s="9">
        <v>63531</v>
      </c>
      <c r="F346">
        <v>4625</v>
      </c>
      <c r="H346" s="2">
        <f t="shared" si="10"/>
        <v>7.2799105948277223E-2</v>
      </c>
      <c r="I346" s="2">
        <f t="shared" si="11"/>
        <v>0.61998578275640781</v>
      </c>
    </row>
    <row r="347" spans="1:9" x14ac:dyDescent="0.2">
      <c r="A347" s="1">
        <v>43231</v>
      </c>
      <c r="B347">
        <v>1050478</v>
      </c>
      <c r="C347">
        <v>661528</v>
      </c>
      <c r="E347" s="9">
        <v>63022</v>
      </c>
      <c r="F347">
        <v>4699</v>
      </c>
      <c r="H347" s="2">
        <f t="shared" si="10"/>
        <v>7.4561264320396059E-2</v>
      </c>
      <c r="I347" s="2">
        <f t="shared" si="11"/>
        <v>0.62973998503538386</v>
      </c>
    </row>
    <row r="348" spans="1:9" x14ac:dyDescent="0.2">
      <c r="A348" s="1">
        <v>43232</v>
      </c>
      <c r="B348">
        <v>967904</v>
      </c>
      <c r="C348">
        <v>595209</v>
      </c>
      <c r="E348" s="9">
        <v>61947</v>
      </c>
      <c r="F348">
        <v>4492</v>
      </c>
      <c r="H348" s="2">
        <f t="shared" si="10"/>
        <v>7.2513600335770895E-2</v>
      </c>
      <c r="I348" s="2">
        <f t="shared" si="11"/>
        <v>0.61494631699011471</v>
      </c>
    </row>
    <row r="349" spans="1:9" x14ac:dyDescent="0.2">
      <c r="A349" s="1">
        <v>43233</v>
      </c>
      <c r="B349">
        <v>839442</v>
      </c>
      <c r="C349">
        <v>483482</v>
      </c>
      <c r="E349" s="9">
        <v>56230</v>
      </c>
      <c r="F349">
        <v>3728</v>
      </c>
      <c r="H349" s="2">
        <f t="shared" si="10"/>
        <v>6.6299128579050334E-2</v>
      </c>
      <c r="I349" s="2">
        <f t="shared" si="11"/>
        <v>0.57595640913845148</v>
      </c>
    </row>
    <row r="350" spans="1:9" x14ac:dyDescent="0.2">
      <c r="A350" s="1">
        <v>43234</v>
      </c>
      <c r="B350">
        <v>1011574</v>
      </c>
      <c r="C350">
        <v>616791</v>
      </c>
      <c r="E350" s="9">
        <v>62159</v>
      </c>
      <c r="F350">
        <v>4180</v>
      </c>
      <c r="H350" s="2">
        <f t="shared" si="10"/>
        <v>6.7246899081388048E-2</v>
      </c>
      <c r="I350" s="2">
        <f t="shared" si="11"/>
        <v>0.60973393938555165</v>
      </c>
    </row>
    <row r="351" spans="1:9" x14ac:dyDescent="0.2">
      <c r="A351" s="1">
        <v>43235</v>
      </c>
      <c r="B351">
        <v>1056235</v>
      </c>
      <c r="C351">
        <v>652482</v>
      </c>
      <c r="E351" s="9">
        <v>62726</v>
      </c>
      <c r="F351">
        <v>4449</v>
      </c>
      <c r="H351" s="2">
        <f t="shared" si="10"/>
        <v>7.092752606574626E-2</v>
      </c>
      <c r="I351" s="2">
        <f t="shared" si="11"/>
        <v>0.61774321055446946</v>
      </c>
    </row>
    <row r="352" spans="1:9" x14ac:dyDescent="0.2">
      <c r="A352" s="1">
        <v>43236</v>
      </c>
      <c r="B352">
        <v>1087723</v>
      </c>
      <c r="C352">
        <v>677677</v>
      </c>
      <c r="E352" s="9">
        <v>64113</v>
      </c>
      <c r="F352">
        <v>4708</v>
      </c>
      <c r="H352" s="2">
        <f t="shared" si="10"/>
        <v>7.3432845132812383E-2</v>
      </c>
      <c r="I352" s="2">
        <f t="shared" si="11"/>
        <v>0.62302350874257506</v>
      </c>
    </row>
    <row r="353" spans="1:9" x14ac:dyDescent="0.2">
      <c r="A353" s="1">
        <v>43237</v>
      </c>
      <c r="B353">
        <v>1106762</v>
      </c>
      <c r="C353">
        <v>688305</v>
      </c>
      <c r="E353" s="9">
        <v>65428</v>
      </c>
      <c r="F353">
        <v>4856</v>
      </c>
      <c r="H353" s="2">
        <f t="shared" si="10"/>
        <v>7.4218988812129363E-2</v>
      </c>
      <c r="I353" s="2">
        <f t="shared" si="11"/>
        <v>0.6219087753283904</v>
      </c>
    </row>
    <row r="354" spans="1:9" x14ac:dyDescent="0.2">
      <c r="A354" s="1">
        <v>43238</v>
      </c>
      <c r="B354">
        <v>1112457</v>
      </c>
      <c r="C354">
        <v>696725</v>
      </c>
      <c r="E354" s="9">
        <v>67071</v>
      </c>
      <c r="F354">
        <v>4841</v>
      </c>
      <c r="H354" s="2">
        <f t="shared" si="10"/>
        <v>7.2177245009020286E-2</v>
      </c>
      <c r="I354" s="2">
        <f t="shared" si="11"/>
        <v>0.6262938702349844</v>
      </c>
    </row>
    <row r="355" spans="1:9" x14ac:dyDescent="0.2">
      <c r="A355" s="1">
        <v>43239</v>
      </c>
      <c r="B355">
        <v>1040088</v>
      </c>
      <c r="C355">
        <v>644930</v>
      </c>
      <c r="E355" s="9">
        <v>65695</v>
      </c>
      <c r="F355">
        <v>4663</v>
      </c>
      <c r="H355" s="2">
        <f t="shared" si="10"/>
        <v>7.0979526600197879E-2</v>
      </c>
      <c r="I355" s="2">
        <f t="shared" si="11"/>
        <v>0.62007253232418791</v>
      </c>
    </row>
    <row r="356" spans="1:9" x14ac:dyDescent="0.2">
      <c r="A356" s="1">
        <v>43240</v>
      </c>
      <c r="B356">
        <v>902076</v>
      </c>
      <c r="C356">
        <v>539931</v>
      </c>
      <c r="E356" s="9">
        <v>57215</v>
      </c>
      <c r="F356">
        <v>3828</v>
      </c>
      <c r="H356" s="2">
        <f t="shared" si="10"/>
        <v>6.6905531766145235E-2</v>
      </c>
      <c r="I356" s="2">
        <f t="shared" si="11"/>
        <v>0.59854269485054479</v>
      </c>
    </row>
    <row r="357" spans="1:9" x14ac:dyDescent="0.2">
      <c r="A357" s="1">
        <v>43241</v>
      </c>
      <c r="B357">
        <v>1030061</v>
      </c>
      <c r="C357">
        <v>629207</v>
      </c>
      <c r="E357" s="9">
        <v>64400</v>
      </c>
      <c r="F357">
        <v>4376</v>
      </c>
      <c r="H357" s="2">
        <f t="shared" si="10"/>
        <v>6.7950310559006216E-2</v>
      </c>
      <c r="I357" s="2">
        <f t="shared" si="11"/>
        <v>0.61084440630215109</v>
      </c>
    </row>
    <row r="358" spans="1:9" x14ac:dyDescent="0.2">
      <c r="A358" s="1">
        <v>43242</v>
      </c>
      <c r="B358">
        <v>1057673</v>
      </c>
      <c r="C358">
        <v>648226</v>
      </c>
      <c r="E358" s="9">
        <v>65402</v>
      </c>
      <c r="F358">
        <v>4845</v>
      </c>
      <c r="H358" s="2">
        <f t="shared" si="10"/>
        <v>7.4080303354637472E-2</v>
      </c>
      <c r="I358" s="2">
        <f t="shared" si="11"/>
        <v>0.61287940601679347</v>
      </c>
    </row>
    <row r="359" spans="1:9" x14ac:dyDescent="0.2">
      <c r="A359" s="1">
        <v>43243</v>
      </c>
      <c r="B359">
        <v>1073551</v>
      </c>
      <c r="C359">
        <v>661262</v>
      </c>
      <c r="E359" s="9">
        <v>64445</v>
      </c>
      <c r="F359">
        <v>4798</v>
      </c>
      <c r="H359" s="2">
        <f t="shared" si="10"/>
        <v>7.4451082318255882E-2</v>
      </c>
      <c r="I359" s="2">
        <f t="shared" si="11"/>
        <v>0.61595769553565693</v>
      </c>
    </row>
    <row r="360" spans="1:9" x14ac:dyDescent="0.2">
      <c r="A360" s="1">
        <v>43244</v>
      </c>
      <c r="B360">
        <v>1094304</v>
      </c>
      <c r="C360">
        <v>663838</v>
      </c>
      <c r="E360" s="9">
        <v>66569</v>
      </c>
      <c r="F360">
        <v>4830</v>
      </c>
      <c r="H360" s="2">
        <f t="shared" si="10"/>
        <v>7.2556294972134172E-2</v>
      </c>
      <c r="I360" s="2">
        <f t="shared" si="11"/>
        <v>0.60663033307015235</v>
      </c>
    </row>
    <row r="361" spans="1:9" x14ac:dyDescent="0.2">
      <c r="A361" s="1">
        <v>43245</v>
      </c>
      <c r="B361">
        <v>1113017</v>
      </c>
      <c r="C361">
        <v>684807</v>
      </c>
      <c r="E361" s="9">
        <v>64246</v>
      </c>
      <c r="F361">
        <v>4624</v>
      </c>
      <c r="H361" s="2">
        <f t="shared" si="10"/>
        <v>7.1973352426610224E-2</v>
      </c>
      <c r="I361" s="2">
        <f t="shared" si="11"/>
        <v>0.61527092578100784</v>
      </c>
    </row>
    <row r="362" spans="1:9" x14ac:dyDescent="0.2">
      <c r="A362" s="1">
        <v>43246</v>
      </c>
      <c r="B362">
        <v>1045486</v>
      </c>
      <c r="C362">
        <v>617152</v>
      </c>
      <c r="E362" s="9">
        <v>65045</v>
      </c>
      <c r="F362">
        <v>4474</v>
      </c>
      <c r="H362" s="2">
        <f t="shared" si="10"/>
        <v>6.8783150126835266E-2</v>
      </c>
      <c r="I362" s="2">
        <f t="shared" si="11"/>
        <v>0.59030154397093793</v>
      </c>
    </row>
    <row r="363" spans="1:9" x14ac:dyDescent="0.2">
      <c r="A363" s="1">
        <v>43247</v>
      </c>
      <c r="B363">
        <v>915988</v>
      </c>
      <c r="C363">
        <v>503793</v>
      </c>
      <c r="E363" s="9">
        <v>62187</v>
      </c>
      <c r="F363">
        <v>3985</v>
      </c>
      <c r="H363" s="2">
        <f t="shared" si="10"/>
        <v>6.4080917233505397E-2</v>
      </c>
      <c r="I363" s="2">
        <f t="shared" si="11"/>
        <v>0.54999956331305655</v>
      </c>
    </row>
    <row r="364" spans="1:9" x14ac:dyDescent="0.2">
      <c r="A364" s="1">
        <v>43248</v>
      </c>
      <c r="B364">
        <v>1033793</v>
      </c>
      <c r="C364">
        <v>616571</v>
      </c>
      <c r="E364" s="9">
        <v>66508</v>
      </c>
      <c r="F364">
        <v>4391</v>
      </c>
      <c r="H364" s="2">
        <f t="shared" si="10"/>
        <v>6.6022132675768327E-2</v>
      </c>
      <c r="I364" s="2">
        <f t="shared" si="11"/>
        <v>0.5964163038441932</v>
      </c>
    </row>
    <row r="365" spans="1:9" x14ac:dyDescent="0.2">
      <c r="A365" s="1">
        <v>43249</v>
      </c>
      <c r="B365">
        <v>1058881</v>
      </c>
      <c r="C365">
        <v>637729</v>
      </c>
      <c r="E365" s="9">
        <v>68668</v>
      </c>
      <c r="F365">
        <v>4724</v>
      </c>
      <c r="H365" s="2">
        <f t="shared" si="10"/>
        <v>6.879478068387021E-2</v>
      </c>
      <c r="I365" s="2">
        <f t="shared" si="11"/>
        <v>0.60226692140098836</v>
      </c>
    </row>
    <row r="366" spans="1:9" x14ac:dyDescent="0.2">
      <c r="A366" s="1">
        <v>43250</v>
      </c>
      <c r="B366">
        <v>1065572</v>
      </c>
      <c r="C366">
        <v>645663</v>
      </c>
      <c r="E366" s="9">
        <v>68233</v>
      </c>
      <c r="F366">
        <v>5097</v>
      </c>
      <c r="H366" s="2">
        <f t="shared" si="10"/>
        <v>7.4699925256107746E-2</v>
      </c>
      <c r="I366" s="2">
        <f t="shared" si="11"/>
        <v>0.60593089908518616</v>
      </c>
    </row>
    <row r="367" spans="1:9" x14ac:dyDescent="0.2">
      <c r="A367" s="1">
        <v>43251</v>
      </c>
      <c r="B367">
        <v>1066852</v>
      </c>
      <c r="C367">
        <v>655737</v>
      </c>
      <c r="E367" s="9">
        <v>68496</v>
      </c>
      <c r="F367">
        <v>5221</v>
      </c>
      <c r="H367" s="2">
        <f t="shared" si="10"/>
        <v>7.6223429105349211E-2</v>
      </c>
      <c r="I367" s="2">
        <f t="shared" si="11"/>
        <v>0.61464664264584024</v>
      </c>
    </row>
    <row r="368" spans="1:9" x14ac:dyDescent="0.2">
      <c r="A368" s="1">
        <v>43252</v>
      </c>
      <c r="B368">
        <v>1055859</v>
      </c>
      <c r="C368">
        <v>689434</v>
      </c>
      <c r="E368" s="9">
        <v>67137</v>
      </c>
      <c r="F368">
        <v>5317</v>
      </c>
      <c r="H368" s="2">
        <f t="shared" si="10"/>
        <v>7.9196270312942199E-2</v>
      </c>
      <c r="I368" s="2">
        <f t="shared" si="11"/>
        <v>0.65296029109947451</v>
      </c>
    </row>
    <row r="369" spans="1:9" x14ac:dyDescent="0.2">
      <c r="A369" s="1">
        <v>43253</v>
      </c>
      <c r="B369">
        <v>1032573</v>
      </c>
      <c r="C369">
        <v>638942</v>
      </c>
      <c r="E369" s="9">
        <v>70976</v>
      </c>
      <c r="F369">
        <v>5342</v>
      </c>
      <c r="H369" s="2">
        <f t="shared" si="10"/>
        <v>7.5264878268710547E-2</v>
      </c>
      <c r="I369" s="2">
        <f t="shared" si="11"/>
        <v>0.61878627467501091</v>
      </c>
    </row>
    <row r="370" spans="1:9" x14ac:dyDescent="0.2">
      <c r="A370" s="1">
        <v>43254</v>
      </c>
      <c r="B370">
        <v>936211</v>
      </c>
      <c r="C370">
        <v>525219</v>
      </c>
      <c r="E370" s="9">
        <v>69760</v>
      </c>
      <c r="F370">
        <v>4877</v>
      </c>
      <c r="H370" s="2">
        <f t="shared" si="10"/>
        <v>6.9911123853211007E-2</v>
      </c>
      <c r="I370" s="2">
        <f t="shared" si="11"/>
        <v>0.56100494439821791</v>
      </c>
    </row>
    <row r="371" spans="1:9" x14ac:dyDescent="0.2">
      <c r="A371" s="1">
        <v>43255</v>
      </c>
      <c r="B371">
        <v>1070637</v>
      </c>
      <c r="C371">
        <v>628904</v>
      </c>
      <c r="E371" s="9">
        <v>74664</v>
      </c>
      <c r="F371">
        <v>5373</v>
      </c>
      <c r="H371" s="2">
        <f t="shared" si="10"/>
        <v>7.1962391513982649E-2</v>
      </c>
      <c r="I371" s="2">
        <f t="shared" si="11"/>
        <v>0.58741104594741267</v>
      </c>
    </row>
    <row r="372" spans="1:9" x14ac:dyDescent="0.2">
      <c r="A372" s="1">
        <v>43256</v>
      </c>
      <c r="B372">
        <v>1121534</v>
      </c>
      <c r="C372">
        <v>662123</v>
      </c>
      <c r="E372" s="9">
        <v>77504</v>
      </c>
      <c r="F372">
        <v>5879</v>
      </c>
      <c r="H372" s="2">
        <f t="shared" si="10"/>
        <v>7.5854149463253515E-2</v>
      </c>
      <c r="I372" s="2">
        <f t="shared" si="11"/>
        <v>0.59037265031644159</v>
      </c>
    </row>
    <row r="373" spans="1:9" x14ac:dyDescent="0.2">
      <c r="A373" s="1">
        <v>43257</v>
      </c>
      <c r="B373">
        <v>1135864</v>
      </c>
      <c r="C373">
        <v>686033</v>
      </c>
      <c r="E373" s="9">
        <v>76662</v>
      </c>
      <c r="F373">
        <v>5757</v>
      </c>
      <c r="H373" s="2">
        <f t="shared" si="10"/>
        <v>7.5095875401111373E-2</v>
      </c>
      <c r="I373" s="2">
        <f t="shared" si="11"/>
        <v>0.60397459555017152</v>
      </c>
    </row>
    <row r="374" spans="1:9" x14ac:dyDescent="0.2">
      <c r="A374" s="1">
        <v>43258</v>
      </c>
      <c r="B374">
        <v>1127635</v>
      </c>
      <c r="C374">
        <v>689161</v>
      </c>
      <c r="E374" s="9">
        <v>77031</v>
      </c>
      <c r="F374">
        <v>5911</v>
      </c>
      <c r="H374" s="2">
        <f t="shared" si="10"/>
        <v>7.6735340317534498E-2</v>
      </c>
      <c r="I374" s="2">
        <f t="shared" si="11"/>
        <v>0.61115609217521627</v>
      </c>
    </row>
    <row r="375" spans="1:9" x14ac:dyDescent="0.2">
      <c r="A375" s="1">
        <v>43259</v>
      </c>
      <c r="B375">
        <v>1143302</v>
      </c>
      <c r="C375">
        <v>707284</v>
      </c>
      <c r="E375" s="9">
        <v>79842</v>
      </c>
      <c r="F375">
        <v>6481</v>
      </c>
      <c r="H375" s="2">
        <f t="shared" si="10"/>
        <v>8.1172816312216622E-2</v>
      </c>
      <c r="I375" s="2">
        <f t="shared" si="11"/>
        <v>0.61863269722260605</v>
      </c>
    </row>
    <row r="376" spans="1:9" x14ac:dyDescent="0.2">
      <c r="A376" s="1">
        <v>43260</v>
      </c>
      <c r="B376">
        <v>1104428</v>
      </c>
      <c r="C376">
        <v>675504</v>
      </c>
      <c r="E376" s="9">
        <v>90050</v>
      </c>
      <c r="F376">
        <v>6811</v>
      </c>
      <c r="H376" s="2">
        <f t="shared" si="10"/>
        <v>7.5635757912270965E-2</v>
      </c>
      <c r="I376" s="2">
        <f t="shared" si="11"/>
        <v>0.61163244684126084</v>
      </c>
    </row>
    <row r="377" spans="1:9" x14ac:dyDescent="0.2">
      <c r="A377" s="1">
        <v>43261</v>
      </c>
      <c r="B377">
        <v>1031274</v>
      </c>
      <c r="C377">
        <v>580362</v>
      </c>
      <c r="E377" s="9">
        <v>92208</v>
      </c>
      <c r="F377">
        <v>7143</v>
      </c>
      <c r="H377" s="2">
        <f t="shared" si="10"/>
        <v>7.7466163456533052E-2</v>
      </c>
      <c r="I377" s="2">
        <f t="shared" si="11"/>
        <v>0.56276217571663789</v>
      </c>
    </row>
    <row r="378" spans="1:9" x14ac:dyDescent="0.2">
      <c r="A378" s="1">
        <v>43262</v>
      </c>
      <c r="B378">
        <v>1166980</v>
      </c>
      <c r="C378">
        <v>688797</v>
      </c>
      <c r="E378" s="9">
        <v>102125</v>
      </c>
      <c r="F378">
        <v>8518</v>
      </c>
      <c r="H378" s="2">
        <f t="shared" si="10"/>
        <v>8.3407588739290092E-2</v>
      </c>
      <c r="I378" s="2">
        <f t="shared" si="11"/>
        <v>0.59023890726490602</v>
      </c>
    </row>
    <row r="379" spans="1:9" x14ac:dyDescent="0.2">
      <c r="A379" s="1">
        <v>43263</v>
      </c>
      <c r="B379">
        <v>1211649</v>
      </c>
      <c r="C379">
        <v>731993</v>
      </c>
      <c r="E379" s="9">
        <v>107503</v>
      </c>
      <c r="F379">
        <v>9291</v>
      </c>
      <c r="H379" s="2">
        <f t="shared" si="10"/>
        <v>8.6425495102462252E-2</v>
      </c>
      <c r="I379" s="2">
        <f t="shared" si="11"/>
        <v>0.60412957878065343</v>
      </c>
    </row>
    <row r="380" spans="1:9" x14ac:dyDescent="0.2">
      <c r="A380" s="1">
        <v>43264</v>
      </c>
      <c r="B380">
        <v>1227002</v>
      </c>
      <c r="C380">
        <v>751446</v>
      </c>
      <c r="E380" s="9">
        <v>108433</v>
      </c>
      <c r="F380">
        <v>9268</v>
      </c>
      <c r="H380" s="2">
        <f t="shared" si="10"/>
        <v>8.5472134866691876E-2</v>
      </c>
      <c r="I380" s="2">
        <f t="shared" si="11"/>
        <v>0.61242442962603161</v>
      </c>
    </row>
    <row r="381" spans="1:9" x14ac:dyDescent="0.2">
      <c r="A381" s="1">
        <v>43265</v>
      </c>
      <c r="B381">
        <v>1223271</v>
      </c>
      <c r="C381">
        <v>752215</v>
      </c>
      <c r="E381" s="9">
        <v>110945</v>
      </c>
      <c r="F381">
        <v>9493</v>
      </c>
      <c r="H381" s="2">
        <f t="shared" si="10"/>
        <v>8.5564919554734331E-2</v>
      </c>
      <c r="I381" s="2">
        <f t="shared" si="11"/>
        <v>0.61492097826238012</v>
      </c>
    </row>
    <row r="382" spans="1:9" x14ac:dyDescent="0.2">
      <c r="A382" s="1">
        <v>43266</v>
      </c>
      <c r="B382">
        <v>1163669</v>
      </c>
      <c r="C382">
        <v>782993</v>
      </c>
      <c r="E382" s="9">
        <v>101827</v>
      </c>
      <c r="F382">
        <v>9806</v>
      </c>
      <c r="H382" s="2">
        <f t="shared" si="10"/>
        <v>9.6300588252624553E-2</v>
      </c>
      <c r="I382" s="2">
        <f t="shared" si="11"/>
        <v>0.67286573759376589</v>
      </c>
    </row>
    <row r="383" spans="1:9" x14ac:dyDescent="0.2">
      <c r="A383" s="1">
        <v>43267</v>
      </c>
      <c r="B383">
        <v>1231320</v>
      </c>
      <c r="C383">
        <v>772898</v>
      </c>
      <c r="E383" s="9">
        <v>112070</v>
      </c>
      <c r="F383">
        <v>9651</v>
      </c>
      <c r="H383" s="2">
        <f t="shared" si="10"/>
        <v>8.6115820469349513E-2</v>
      </c>
      <c r="I383" s="2">
        <f t="shared" si="11"/>
        <v>0.62769872981840624</v>
      </c>
    </row>
    <row r="384" spans="1:9" x14ac:dyDescent="0.2">
      <c r="A384" s="1">
        <v>43268</v>
      </c>
      <c r="B384">
        <v>1080992</v>
      </c>
      <c r="C384">
        <v>661905</v>
      </c>
      <c r="E384" s="9">
        <v>97132</v>
      </c>
      <c r="F384">
        <v>7272</v>
      </c>
      <c r="H384" s="2">
        <f t="shared" si="10"/>
        <v>7.4867191038998471E-2</v>
      </c>
      <c r="I384" s="2">
        <f t="shared" si="11"/>
        <v>0.61231257955655549</v>
      </c>
    </row>
    <row r="385" spans="1:9" x14ac:dyDescent="0.2">
      <c r="A385" s="1">
        <v>43269</v>
      </c>
      <c r="B385">
        <v>910694</v>
      </c>
      <c r="C385">
        <v>524205</v>
      </c>
      <c r="E385" s="9">
        <v>83384</v>
      </c>
      <c r="F385">
        <v>6150</v>
      </c>
      <c r="H385" s="2">
        <f t="shared" si="10"/>
        <v>7.3755156864626303E-2</v>
      </c>
      <c r="I385" s="2">
        <f t="shared" si="11"/>
        <v>0.57561046849984732</v>
      </c>
    </row>
    <row r="386" spans="1:9" x14ac:dyDescent="0.2">
      <c r="A386" s="1">
        <v>43270</v>
      </c>
      <c r="B386">
        <v>1082549</v>
      </c>
      <c r="C386">
        <v>648393</v>
      </c>
      <c r="E386" s="9">
        <v>90836</v>
      </c>
      <c r="F386">
        <v>7043</v>
      </c>
      <c r="H386" s="2">
        <f t="shared" si="10"/>
        <v>7.7535338412083321E-2</v>
      </c>
      <c r="I386" s="2">
        <f t="shared" si="11"/>
        <v>0.59895025536950286</v>
      </c>
    </row>
    <row r="387" spans="1:9" x14ac:dyDescent="0.2">
      <c r="A387" s="1">
        <v>43271</v>
      </c>
      <c r="B387">
        <v>1134080</v>
      </c>
      <c r="C387">
        <v>696372</v>
      </c>
      <c r="E387" s="9">
        <v>92571</v>
      </c>
      <c r="F387">
        <v>7479</v>
      </c>
      <c r="H387" s="2">
        <f t="shared" si="10"/>
        <v>8.0792040703892148E-2</v>
      </c>
      <c r="I387" s="2">
        <f t="shared" si="11"/>
        <v>0.61404133747178324</v>
      </c>
    </row>
    <row r="388" spans="1:9" x14ac:dyDescent="0.2">
      <c r="A388" s="1">
        <v>43272</v>
      </c>
      <c r="B388">
        <v>1173552</v>
      </c>
      <c r="C388">
        <v>708777</v>
      </c>
      <c r="E388" s="9">
        <v>95342</v>
      </c>
      <c r="F388">
        <v>7876</v>
      </c>
      <c r="H388" s="2">
        <f t="shared" ref="H388:H397" si="12">F388/E388</f>
        <v>8.2607874808583837E-2</v>
      </c>
      <c r="I388" s="2">
        <f t="shared" ref="I388:I397" si="13">C388/B388</f>
        <v>0.60395875086915618</v>
      </c>
    </row>
    <row r="389" spans="1:9" x14ac:dyDescent="0.2">
      <c r="A389" s="1">
        <v>43273</v>
      </c>
      <c r="B389">
        <v>1153552</v>
      </c>
      <c r="C389">
        <v>710422</v>
      </c>
      <c r="E389" s="9">
        <v>82878</v>
      </c>
      <c r="F389">
        <v>7230</v>
      </c>
      <c r="H389" s="2">
        <f t="shared" si="12"/>
        <v>8.7236661116339681E-2</v>
      </c>
      <c r="I389" s="2">
        <f t="shared" si="13"/>
        <v>0.61585606890716671</v>
      </c>
    </row>
    <row r="390" spans="1:9" x14ac:dyDescent="0.2">
      <c r="A390" s="1">
        <v>43274</v>
      </c>
      <c r="B390">
        <v>1073343</v>
      </c>
      <c r="C390">
        <v>654303</v>
      </c>
      <c r="E390" s="9">
        <v>80071</v>
      </c>
      <c r="F390">
        <v>7234</v>
      </c>
      <c r="H390" s="2">
        <f t="shared" si="12"/>
        <v>9.0344818973161323E-2</v>
      </c>
      <c r="I390" s="2">
        <f t="shared" si="13"/>
        <v>0.60959357819448212</v>
      </c>
    </row>
    <row r="391" spans="1:9" x14ac:dyDescent="0.2">
      <c r="A391" s="1">
        <v>43275</v>
      </c>
      <c r="B391">
        <v>992103</v>
      </c>
      <c r="C391">
        <v>558651</v>
      </c>
      <c r="E391" s="9">
        <v>79103</v>
      </c>
      <c r="F391">
        <v>6698</v>
      </c>
      <c r="H391" s="2">
        <f t="shared" si="12"/>
        <v>8.4674411842787248E-2</v>
      </c>
      <c r="I391" s="2">
        <f t="shared" si="13"/>
        <v>0.56309778319388204</v>
      </c>
    </row>
    <row r="392" spans="1:9" x14ac:dyDescent="0.2">
      <c r="A392" s="1">
        <v>43276</v>
      </c>
      <c r="B392">
        <v>1122482</v>
      </c>
      <c r="C392">
        <v>658560</v>
      </c>
      <c r="E392" s="9">
        <v>83373</v>
      </c>
      <c r="F392">
        <v>6950</v>
      </c>
      <c r="H392" s="2">
        <f t="shared" si="12"/>
        <v>8.3360320487447973E-2</v>
      </c>
      <c r="I392" s="2">
        <f t="shared" si="13"/>
        <v>0.58669983126678205</v>
      </c>
    </row>
    <row r="393" spans="1:9" x14ac:dyDescent="0.2">
      <c r="A393" s="1">
        <v>43277</v>
      </c>
      <c r="B393">
        <v>1159140</v>
      </c>
      <c r="C393">
        <v>689307</v>
      </c>
      <c r="E393" s="9">
        <v>86098</v>
      </c>
      <c r="F393">
        <v>7315</v>
      </c>
      <c r="H393" s="2">
        <f t="shared" si="12"/>
        <v>8.4961323143394732E-2</v>
      </c>
      <c r="I393" s="2">
        <f t="shared" si="13"/>
        <v>0.59467104922615044</v>
      </c>
    </row>
    <row r="394" spans="1:9" x14ac:dyDescent="0.2">
      <c r="A394" s="1">
        <v>43278</v>
      </c>
      <c r="B394">
        <v>1168018</v>
      </c>
      <c r="C394">
        <v>699682</v>
      </c>
      <c r="E394" s="9">
        <v>88000</v>
      </c>
      <c r="F394">
        <v>7468</v>
      </c>
      <c r="H394" s="2">
        <f t="shared" si="12"/>
        <v>8.4863636363636363E-2</v>
      </c>
      <c r="I394" s="2">
        <f t="shared" si="13"/>
        <v>0.5990335765373479</v>
      </c>
    </row>
    <row r="395" spans="1:9" x14ac:dyDescent="0.2">
      <c r="A395" s="1">
        <v>43279</v>
      </c>
      <c r="B395">
        <v>1169296</v>
      </c>
      <c r="C395">
        <v>707626</v>
      </c>
      <c r="E395" s="9">
        <v>89499</v>
      </c>
      <c r="F395">
        <v>7888</v>
      </c>
      <c r="H395" s="2">
        <f t="shared" si="12"/>
        <v>8.813506296159733E-2</v>
      </c>
      <c r="I395" s="2">
        <f t="shared" si="13"/>
        <v>0.60517268510283106</v>
      </c>
    </row>
    <row r="396" spans="1:9" x14ac:dyDescent="0.2">
      <c r="A396" s="1">
        <v>43280</v>
      </c>
      <c r="B396">
        <v>1199001</v>
      </c>
      <c r="C396">
        <v>728511</v>
      </c>
      <c r="E396" s="9">
        <v>93724</v>
      </c>
      <c r="F396">
        <v>8098</v>
      </c>
      <c r="H396" s="2">
        <f t="shared" si="12"/>
        <v>8.6402628995774833E-2</v>
      </c>
      <c r="I396" s="2">
        <f t="shared" si="13"/>
        <v>0.60759832560606708</v>
      </c>
    </row>
    <row r="397" spans="1:9" x14ac:dyDescent="0.2">
      <c r="A397" s="1">
        <v>43281</v>
      </c>
      <c r="B397">
        <v>1154848</v>
      </c>
      <c r="C397">
        <v>694359</v>
      </c>
      <c r="E397" s="9">
        <v>95900</v>
      </c>
      <c r="F397">
        <v>8431</v>
      </c>
      <c r="H397" s="2">
        <f t="shared" si="12"/>
        <v>8.7914494264859228E-2</v>
      </c>
      <c r="I397" s="2">
        <f t="shared" si="13"/>
        <v>0.60125574967441597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1.125" bestFit="1" customWidth="1"/>
    <col min="6" max="6" width="12" bestFit="1" customWidth="1"/>
    <col min="7" max="7" width="11.5" bestFit="1" customWidth="1"/>
    <col min="8" max="8" width="12" bestFit="1" customWidth="1"/>
    <col min="9" max="9" width="12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29</v>
      </c>
      <c r="H1" t="s">
        <v>28</v>
      </c>
      <c r="I1" t="s">
        <v>27</v>
      </c>
    </row>
    <row r="2" spans="1:9" x14ac:dyDescent="0.2">
      <c r="A2" s="1">
        <v>42917</v>
      </c>
      <c r="B2">
        <v>15043</v>
      </c>
      <c r="C2">
        <v>118</v>
      </c>
      <c r="D2">
        <v>77</v>
      </c>
      <c r="E2" s="4">
        <v>5.1000000000000004E-3</v>
      </c>
      <c r="F2" s="4">
        <v>0.65249999999999997</v>
      </c>
      <c r="G2">
        <v>133391</v>
      </c>
      <c r="H2">
        <v>90810</v>
      </c>
      <c r="I2" s="4"/>
    </row>
    <row r="3" spans="1:9" x14ac:dyDescent="0.2">
      <c r="A3" s="1">
        <v>42918</v>
      </c>
      <c r="B3">
        <v>14756</v>
      </c>
      <c r="C3">
        <v>122</v>
      </c>
      <c r="D3">
        <v>71</v>
      </c>
      <c r="E3" s="4">
        <v>4.7999999999999996E-3</v>
      </c>
      <c r="F3" s="4">
        <v>0.58199999999999996</v>
      </c>
      <c r="G3">
        <v>160168</v>
      </c>
      <c r="H3">
        <v>69086</v>
      </c>
      <c r="I3" s="4"/>
    </row>
    <row r="4" spans="1:9" x14ac:dyDescent="0.2">
      <c r="A4" s="1">
        <v>42919</v>
      </c>
      <c r="B4">
        <v>14621</v>
      </c>
      <c r="C4">
        <v>133</v>
      </c>
      <c r="D4">
        <v>73</v>
      </c>
      <c r="E4" s="4">
        <v>5.0000000000000001E-3</v>
      </c>
      <c r="F4" s="4">
        <v>0.54890000000000005</v>
      </c>
      <c r="G4">
        <v>165207</v>
      </c>
      <c r="H4">
        <v>80775</v>
      </c>
      <c r="I4" s="4"/>
    </row>
    <row r="5" spans="1:9" x14ac:dyDescent="0.2">
      <c r="A5" s="1">
        <v>42920</v>
      </c>
      <c r="B5">
        <v>14552</v>
      </c>
      <c r="C5">
        <v>137</v>
      </c>
      <c r="D5">
        <v>76</v>
      </c>
      <c r="E5" s="4">
        <v>5.1999999999999998E-3</v>
      </c>
      <c r="F5" s="4">
        <v>0.55469999999999997</v>
      </c>
      <c r="G5">
        <v>151455</v>
      </c>
      <c r="H5">
        <v>72461</v>
      </c>
      <c r="I5" s="4"/>
    </row>
    <row r="6" spans="1:9" x14ac:dyDescent="0.2">
      <c r="A6" s="1">
        <v>42921</v>
      </c>
      <c r="B6">
        <v>14604</v>
      </c>
      <c r="C6">
        <v>160</v>
      </c>
      <c r="D6">
        <v>95</v>
      </c>
      <c r="E6" s="4">
        <v>6.4999999999999997E-3</v>
      </c>
      <c r="F6" s="4">
        <v>0.59379999999999999</v>
      </c>
      <c r="G6">
        <v>166114</v>
      </c>
      <c r="H6">
        <v>90849</v>
      </c>
      <c r="I6" s="4"/>
    </row>
    <row r="7" spans="1:9" x14ac:dyDescent="0.2">
      <c r="A7" s="1">
        <v>42922</v>
      </c>
      <c r="B7">
        <v>14929</v>
      </c>
      <c r="C7">
        <v>128</v>
      </c>
      <c r="D7">
        <v>80</v>
      </c>
      <c r="E7" s="4">
        <v>5.4000000000000003E-3</v>
      </c>
      <c r="F7" s="4">
        <v>0.625</v>
      </c>
      <c r="G7">
        <v>102342</v>
      </c>
      <c r="H7">
        <v>59602</v>
      </c>
      <c r="I7" s="4"/>
    </row>
    <row r="8" spans="1:9" x14ac:dyDescent="0.2">
      <c r="A8" s="1">
        <v>42923</v>
      </c>
      <c r="B8">
        <v>14731</v>
      </c>
      <c r="C8">
        <v>148</v>
      </c>
      <c r="D8">
        <v>82</v>
      </c>
      <c r="E8" s="4">
        <v>5.5999999999999999E-3</v>
      </c>
      <c r="F8" s="4">
        <v>0.55410000000000004</v>
      </c>
      <c r="G8">
        <v>136027</v>
      </c>
      <c r="H8">
        <v>71299</v>
      </c>
      <c r="I8" s="4"/>
    </row>
    <row r="9" spans="1:9" x14ac:dyDescent="0.2">
      <c r="A9" s="1">
        <v>42924</v>
      </c>
      <c r="B9">
        <v>15294</v>
      </c>
      <c r="C9">
        <v>133</v>
      </c>
      <c r="D9">
        <v>90</v>
      </c>
      <c r="E9" s="4">
        <v>5.8999999999999999E-3</v>
      </c>
      <c r="F9" s="4">
        <v>0.67669999999999997</v>
      </c>
      <c r="G9">
        <v>113637</v>
      </c>
      <c r="H9">
        <v>78777</v>
      </c>
      <c r="I9" s="4"/>
    </row>
    <row r="10" spans="1:9" x14ac:dyDescent="0.2">
      <c r="A10" s="1">
        <v>42925</v>
      </c>
      <c r="B10">
        <v>14794</v>
      </c>
      <c r="C10">
        <v>115</v>
      </c>
      <c r="D10">
        <v>75</v>
      </c>
      <c r="E10" s="4">
        <v>5.1000000000000004E-3</v>
      </c>
      <c r="F10" s="4">
        <v>0.6522</v>
      </c>
      <c r="G10">
        <v>109966</v>
      </c>
      <c r="H10">
        <v>71780</v>
      </c>
      <c r="I10" s="4"/>
    </row>
    <row r="11" spans="1:9" x14ac:dyDescent="0.2">
      <c r="A11" s="1">
        <v>42926</v>
      </c>
      <c r="B11">
        <v>14560</v>
      </c>
      <c r="C11">
        <v>165</v>
      </c>
      <c r="D11">
        <v>95</v>
      </c>
      <c r="E11" s="4">
        <v>6.4999999999999997E-3</v>
      </c>
      <c r="F11" s="4">
        <v>0.57579999999999998</v>
      </c>
      <c r="G11">
        <v>146160</v>
      </c>
      <c r="H11">
        <v>76839</v>
      </c>
      <c r="I11" s="4"/>
    </row>
    <row r="12" spans="1:9" x14ac:dyDescent="0.2">
      <c r="A12" s="1">
        <v>42927</v>
      </c>
      <c r="B12">
        <v>14965</v>
      </c>
      <c r="C12">
        <v>211</v>
      </c>
      <c r="D12">
        <v>115</v>
      </c>
      <c r="E12" s="4">
        <v>7.7000000000000002E-3</v>
      </c>
      <c r="F12" s="4">
        <v>0.54500000000000004</v>
      </c>
      <c r="G12">
        <v>214171</v>
      </c>
      <c r="H12">
        <v>94154</v>
      </c>
      <c r="I12" s="4"/>
    </row>
    <row r="13" spans="1:9" x14ac:dyDescent="0.2">
      <c r="A13" s="1">
        <v>42928</v>
      </c>
      <c r="B13">
        <v>16043</v>
      </c>
      <c r="C13">
        <v>149</v>
      </c>
      <c r="D13">
        <v>89</v>
      </c>
      <c r="E13" s="4">
        <v>5.4999999999999997E-3</v>
      </c>
      <c r="F13" s="4">
        <v>0.59730000000000005</v>
      </c>
      <c r="G13">
        <v>135263</v>
      </c>
      <c r="H13">
        <v>79967</v>
      </c>
      <c r="I13" s="4"/>
    </row>
    <row r="14" spans="1:9" x14ac:dyDescent="0.2">
      <c r="A14" s="1">
        <v>42929</v>
      </c>
      <c r="B14">
        <v>16974</v>
      </c>
      <c r="C14">
        <v>208</v>
      </c>
      <c r="D14">
        <v>93</v>
      </c>
      <c r="E14" s="4">
        <v>5.4999999999999997E-3</v>
      </c>
      <c r="F14" s="4">
        <v>0.4471</v>
      </c>
      <c r="G14">
        <v>179563</v>
      </c>
      <c r="H14">
        <v>66920</v>
      </c>
      <c r="I14" s="4"/>
    </row>
    <row r="15" spans="1:9" x14ac:dyDescent="0.2">
      <c r="A15" s="1">
        <v>42930</v>
      </c>
      <c r="B15">
        <v>16917</v>
      </c>
      <c r="C15">
        <v>151</v>
      </c>
      <c r="D15">
        <v>75</v>
      </c>
      <c r="E15" s="4">
        <v>4.4000000000000003E-3</v>
      </c>
      <c r="F15" s="4">
        <v>0.49669999999999997</v>
      </c>
      <c r="G15">
        <v>120332</v>
      </c>
      <c r="H15">
        <v>56458</v>
      </c>
      <c r="I15" s="4"/>
    </row>
    <row r="16" spans="1:9" x14ac:dyDescent="0.2">
      <c r="A16" s="1">
        <v>42931</v>
      </c>
      <c r="B16">
        <v>18156</v>
      </c>
      <c r="C16">
        <v>151</v>
      </c>
      <c r="D16">
        <v>67</v>
      </c>
      <c r="E16" s="4">
        <v>3.7000000000000002E-3</v>
      </c>
      <c r="F16" s="4">
        <v>0.44369999999999998</v>
      </c>
      <c r="G16">
        <v>126226</v>
      </c>
      <c r="H16">
        <v>44537</v>
      </c>
      <c r="I16" s="4"/>
    </row>
    <row r="17" spans="1:9" x14ac:dyDescent="0.2">
      <c r="A17" s="1">
        <v>42932</v>
      </c>
      <c r="B17">
        <v>16992</v>
      </c>
      <c r="C17">
        <v>173</v>
      </c>
      <c r="D17">
        <v>88</v>
      </c>
      <c r="E17" s="4">
        <v>5.1999999999999998E-3</v>
      </c>
      <c r="F17" s="4">
        <v>0.50870000000000004</v>
      </c>
      <c r="G17">
        <v>148169</v>
      </c>
      <c r="H17">
        <v>67320</v>
      </c>
      <c r="I17" s="4"/>
    </row>
    <row r="18" spans="1:9" x14ac:dyDescent="0.2">
      <c r="A18" s="1">
        <v>42933</v>
      </c>
      <c r="B18">
        <v>16820</v>
      </c>
      <c r="C18">
        <v>197</v>
      </c>
      <c r="D18">
        <v>104</v>
      </c>
      <c r="E18" s="4">
        <v>6.1999999999999998E-3</v>
      </c>
      <c r="F18" s="4">
        <v>0.52790000000000004</v>
      </c>
      <c r="G18">
        <v>271155</v>
      </c>
      <c r="H18">
        <v>77976</v>
      </c>
      <c r="I18" s="4"/>
    </row>
    <row r="19" spans="1:9" x14ac:dyDescent="0.2">
      <c r="A19" s="1">
        <v>42934</v>
      </c>
      <c r="B19">
        <v>17207</v>
      </c>
      <c r="C19">
        <v>169</v>
      </c>
      <c r="D19">
        <v>103</v>
      </c>
      <c r="E19" s="4">
        <v>6.0000000000000001E-3</v>
      </c>
      <c r="F19" s="4">
        <v>0.60950000000000004</v>
      </c>
      <c r="G19">
        <v>144329.4</v>
      </c>
      <c r="H19">
        <v>88911</v>
      </c>
      <c r="I19" s="4"/>
    </row>
    <row r="20" spans="1:9" x14ac:dyDescent="0.2">
      <c r="A20" s="1">
        <v>42935</v>
      </c>
      <c r="B20">
        <v>15917</v>
      </c>
      <c r="C20">
        <v>238</v>
      </c>
      <c r="D20">
        <v>114</v>
      </c>
      <c r="E20" s="4">
        <v>7.1999999999999998E-3</v>
      </c>
      <c r="F20" s="4">
        <v>0.47899999999999998</v>
      </c>
      <c r="G20">
        <v>233394.8</v>
      </c>
      <c r="H20">
        <v>93338</v>
      </c>
      <c r="I20" s="4"/>
    </row>
    <row r="21" spans="1:9" x14ac:dyDescent="0.2">
      <c r="A21" s="1">
        <v>42936</v>
      </c>
      <c r="B21">
        <v>16254</v>
      </c>
      <c r="C21">
        <v>214</v>
      </c>
      <c r="D21">
        <v>112</v>
      </c>
      <c r="E21" s="4">
        <v>6.8999999999999999E-3</v>
      </c>
      <c r="F21" s="4">
        <v>0.52339999999999998</v>
      </c>
      <c r="G21">
        <v>211189.1</v>
      </c>
      <c r="H21">
        <v>98862</v>
      </c>
      <c r="I21" s="4"/>
    </row>
    <row r="22" spans="1:9" x14ac:dyDescent="0.2">
      <c r="A22" s="1">
        <v>42937</v>
      </c>
      <c r="B22">
        <v>15997</v>
      </c>
      <c r="C22">
        <v>213</v>
      </c>
      <c r="D22">
        <v>111</v>
      </c>
      <c r="E22" s="4">
        <v>6.8999999999999999E-3</v>
      </c>
      <c r="F22" s="4">
        <v>0.52110000000000001</v>
      </c>
      <c r="G22">
        <v>159754</v>
      </c>
      <c r="H22">
        <v>80233</v>
      </c>
      <c r="I22" s="4"/>
    </row>
    <row r="23" spans="1:9" x14ac:dyDescent="0.2">
      <c r="A23" s="1">
        <v>42938</v>
      </c>
      <c r="B23">
        <v>17028</v>
      </c>
      <c r="C23">
        <v>180</v>
      </c>
      <c r="D23">
        <v>103</v>
      </c>
      <c r="E23" s="4">
        <v>6.0000000000000001E-3</v>
      </c>
      <c r="F23" s="4">
        <v>0.57220000000000004</v>
      </c>
      <c r="G23">
        <v>158878</v>
      </c>
      <c r="H23">
        <v>82715</v>
      </c>
      <c r="I23" s="4"/>
    </row>
    <row r="24" spans="1:9" x14ac:dyDescent="0.2">
      <c r="A24" s="1">
        <v>42939</v>
      </c>
      <c r="B24">
        <v>14406</v>
      </c>
      <c r="C24">
        <v>180</v>
      </c>
      <c r="D24">
        <v>83</v>
      </c>
      <c r="E24" s="4">
        <v>5.7999999999999996E-3</v>
      </c>
      <c r="F24" s="4">
        <v>0.46110000000000001</v>
      </c>
      <c r="G24">
        <v>141537</v>
      </c>
      <c r="H24">
        <v>57615</v>
      </c>
      <c r="I24" s="4"/>
    </row>
    <row r="25" spans="1:9" x14ac:dyDescent="0.2">
      <c r="A25" s="1">
        <v>42940</v>
      </c>
      <c r="B25">
        <v>18993</v>
      </c>
      <c r="C25">
        <v>244</v>
      </c>
      <c r="D25">
        <v>121</v>
      </c>
      <c r="E25" s="4">
        <v>6.4000000000000003E-3</v>
      </c>
      <c r="F25" s="4">
        <v>0.49590000000000001</v>
      </c>
      <c r="G25">
        <v>246423</v>
      </c>
      <c r="H25">
        <v>105113</v>
      </c>
      <c r="I25" s="4"/>
    </row>
    <row r="26" spans="1:9" x14ac:dyDescent="0.2">
      <c r="A26" s="1">
        <v>42941</v>
      </c>
      <c r="B26">
        <v>16760</v>
      </c>
      <c r="C26">
        <v>168</v>
      </c>
      <c r="D26">
        <v>93</v>
      </c>
      <c r="E26" s="4">
        <v>5.4999999999999997E-3</v>
      </c>
      <c r="F26" s="4">
        <v>0.55359999999999998</v>
      </c>
      <c r="G26">
        <v>168947</v>
      </c>
      <c r="H26">
        <v>79854</v>
      </c>
      <c r="I26" s="4"/>
    </row>
    <row r="27" spans="1:9" x14ac:dyDescent="0.2">
      <c r="A27" s="1">
        <v>42942</v>
      </c>
      <c r="B27">
        <v>16919</v>
      </c>
      <c r="C27">
        <v>211</v>
      </c>
      <c r="D27">
        <v>117</v>
      </c>
      <c r="E27" s="4">
        <v>6.8999999999999999E-3</v>
      </c>
      <c r="F27" s="4">
        <v>0.55449999999999999</v>
      </c>
      <c r="G27">
        <v>197044</v>
      </c>
      <c r="H27">
        <v>104421</v>
      </c>
      <c r="I27" s="4"/>
    </row>
    <row r="28" spans="1:9" x14ac:dyDescent="0.2">
      <c r="A28" s="1">
        <v>42943</v>
      </c>
      <c r="B28">
        <v>16698</v>
      </c>
      <c r="C28">
        <v>215</v>
      </c>
      <c r="D28">
        <v>130</v>
      </c>
      <c r="E28" s="4">
        <v>7.7999999999999996E-3</v>
      </c>
      <c r="F28" s="4">
        <v>0.60470000000000002</v>
      </c>
      <c r="G28">
        <v>207502</v>
      </c>
      <c r="H28">
        <v>115469</v>
      </c>
      <c r="I28" s="4"/>
    </row>
    <row r="29" spans="1:9" x14ac:dyDescent="0.2">
      <c r="A29" s="1">
        <v>42944</v>
      </c>
      <c r="B29">
        <v>16752</v>
      </c>
      <c r="C29">
        <v>237</v>
      </c>
      <c r="D29">
        <v>127</v>
      </c>
      <c r="E29" s="4">
        <v>7.6E-3</v>
      </c>
      <c r="F29" s="4">
        <v>0.53590000000000004</v>
      </c>
      <c r="G29">
        <v>220868</v>
      </c>
      <c r="H29">
        <v>96148</v>
      </c>
      <c r="I29" s="4"/>
    </row>
    <row r="30" spans="1:9" x14ac:dyDescent="0.2">
      <c r="A30" s="1">
        <v>42945</v>
      </c>
      <c r="B30">
        <v>17414</v>
      </c>
      <c r="C30">
        <v>218</v>
      </c>
      <c r="D30">
        <v>129</v>
      </c>
      <c r="E30" s="4">
        <v>7.4000000000000003E-3</v>
      </c>
      <c r="F30" s="4">
        <v>0.5917</v>
      </c>
      <c r="G30">
        <v>184550</v>
      </c>
      <c r="H30">
        <v>106485</v>
      </c>
      <c r="I30" s="4"/>
    </row>
    <row r="31" spans="1:9" x14ac:dyDescent="0.2">
      <c r="A31" s="1">
        <v>42946</v>
      </c>
      <c r="B31">
        <v>16464</v>
      </c>
      <c r="C31">
        <v>226</v>
      </c>
      <c r="D31">
        <v>128</v>
      </c>
      <c r="E31" s="4">
        <v>7.7999999999999996E-3</v>
      </c>
      <c r="F31" s="4">
        <v>0.56640000000000001</v>
      </c>
      <c r="G31">
        <v>211325</v>
      </c>
      <c r="H31">
        <v>108219</v>
      </c>
      <c r="I31" s="4"/>
    </row>
    <row r="32" spans="1:9" x14ac:dyDescent="0.2">
      <c r="A32" s="1">
        <v>42947</v>
      </c>
      <c r="B32">
        <v>16651</v>
      </c>
      <c r="C32">
        <v>188</v>
      </c>
      <c r="D32">
        <v>115</v>
      </c>
      <c r="E32" s="4">
        <v>6.8999999999999999E-3</v>
      </c>
      <c r="F32" s="4">
        <v>0.61170000000000002</v>
      </c>
      <c r="G32">
        <v>182411</v>
      </c>
      <c r="H32">
        <v>102668</v>
      </c>
      <c r="I32" s="4"/>
    </row>
    <row r="33" spans="1:9" x14ac:dyDescent="0.2">
      <c r="A33" s="1">
        <v>42948</v>
      </c>
      <c r="B33">
        <v>16738</v>
      </c>
      <c r="C33">
        <v>247</v>
      </c>
      <c r="D33">
        <v>129</v>
      </c>
      <c r="E33" s="4">
        <v>7.7000000000000002E-3</v>
      </c>
      <c r="F33" s="4">
        <v>0.52229999999999999</v>
      </c>
      <c r="G33">
        <v>291353</v>
      </c>
      <c r="H33">
        <v>102184</v>
      </c>
      <c r="I33" s="4"/>
    </row>
    <row r="34" spans="1:9" x14ac:dyDescent="0.2">
      <c r="A34" s="1">
        <v>42949</v>
      </c>
      <c r="B34">
        <v>17660</v>
      </c>
      <c r="C34">
        <v>282</v>
      </c>
      <c r="D34">
        <v>171</v>
      </c>
      <c r="E34" s="4">
        <v>9.7000000000000003E-3</v>
      </c>
      <c r="F34" s="4">
        <v>0.60640000000000005</v>
      </c>
      <c r="G34">
        <v>296353</v>
      </c>
      <c r="H34">
        <v>156434</v>
      </c>
      <c r="I34" s="4"/>
    </row>
    <row r="35" spans="1:9" x14ac:dyDescent="0.2">
      <c r="A35" s="1">
        <v>42950</v>
      </c>
      <c r="B35">
        <v>18173</v>
      </c>
      <c r="C35">
        <v>257</v>
      </c>
      <c r="D35">
        <v>154</v>
      </c>
      <c r="E35" s="4">
        <v>8.5000000000000006E-3</v>
      </c>
      <c r="F35" s="4">
        <v>0.59919999999999995</v>
      </c>
      <c r="G35">
        <v>194054</v>
      </c>
      <c r="H35">
        <v>113998</v>
      </c>
      <c r="I35" s="4"/>
    </row>
    <row r="36" spans="1:9" x14ac:dyDescent="0.2">
      <c r="A36" s="1">
        <v>42951</v>
      </c>
      <c r="B36">
        <v>18407</v>
      </c>
      <c r="C36">
        <v>297</v>
      </c>
      <c r="D36">
        <v>162</v>
      </c>
      <c r="E36" s="4">
        <v>8.8000000000000005E-3</v>
      </c>
      <c r="F36" s="4">
        <v>0.54549999999999998</v>
      </c>
      <c r="G36">
        <v>208622</v>
      </c>
      <c r="H36">
        <v>114668</v>
      </c>
      <c r="I36" s="4"/>
    </row>
    <row r="37" spans="1:9" x14ac:dyDescent="0.2">
      <c r="A37" s="1">
        <v>42952</v>
      </c>
      <c r="B37">
        <v>19998</v>
      </c>
      <c r="C37">
        <v>234</v>
      </c>
      <c r="D37">
        <v>136</v>
      </c>
      <c r="E37" s="4">
        <v>6.7999999999999996E-3</v>
      </c>
      <c r="F37" s="4">
        <v>0.58120000000000005</v>
      </c>
      <c r="G37">
        <v>209544</v>
      </c>
      <c r="H37">
        <v>112676</v>
      </c>
      <c r="I37" s="4"/>
    </row>
    <row r="38" spans="1:9" x14ac:dyDescent="0.2">
      <c r="A38" s="1">
        <v>42953</v>
      </c>
      <c r="B38">
        <v>18075</v>
      </c>
      <c r="C38">
        <v>319</v>
      </c>
      <c r="D38">
        <v>174</v>
      </c>
      <c r="E38" s="4">
        <v>9.5999999999999992E-3</v>
      </c>
      <c r="F38" s="4">
        <v>0.54549999999999998</v>
      </c>
      <c r="G38">
        <v>261826</v>
      </c>
      <c r="H38">
        <v>135993</v>
      </c>
      <c r="I38" s="4"/>
    </row>
    <row r="39" spans="1:9" x14ac:dyDescent="0.2">
      <c r="A39" s="1">
        <v>42954</v>
      </c>
      <c r="B39">
        <v>18003</v>
      </c>
      <c r="C39">
        <v>236</v>
      </c>
      <c r="D39">
        <v>122</v>
      </c>
      <c r="E39" s="4">
        <v>6.7999999999999996E-3</v>
      </c>
      <c r="F39" s="4">
        <v>0.51690000000000003</v>
      </c>
      <c r="G39">
        <v>167371</v>
      </c>
      <c r="H39">
        <v>76991</v>
      </c>
      <c r="I39" s="4"/>
    </row>
    <row r="40" spans="1:9" x14ac:dyDescent="0.2">
      <c r="A40" s="1">
        <v>42955</v>
      </c>
      <c r="B40">
        <v>17388</v>
      </c>
      <c r="C40">
        <v>256</v>
      </c>
      <c r="D40">
        <v>160</v>
      </c>
      <c r="E40" s="4">
        <v>9.1999999999999998E-3</v>
      </c>
      <c r="F40" s="4">
        <v>0.625</v>
      </c>
      <c r="G40">
        <v>235993</v>
      </c>
      <c r="H40">
        <v>146657</v>
      </c>
      <c r="I40" s="4"/>
    </row>
    <row r="41" spans="1:9" x14ac:dyDescent="0.2">
      <c r="A41" s="1">
        <v>42956</v>
      </c>
      <c r="B41">
        <v>17378</v>
      </c>
      <c r="C41">
        <v>205</v>
      </c>
      <c r="D41">
        <v>131</v>
      </c>
      <c r="E41" s="4">
        <v>7.4999999999999997E-3</v>
      </c>
      <c r="F41" s="4">
        <v>0.63900000000000001</v>
      </c>
      <c r="G41">
        <v>172397</v>
      </c>
      <c r="H41">
        <v>108346</v>
      </c>
      <c r="I41" s="4"/>
    </row>
    <row r="42" spans="1:9" x14ac:dyDescent="0.2">
      <c r="A42" s="1">
        <v>42957</v>
      </c>
      <c r="B42">
        <v>17631</v>
      </c>
      <c r="C42">
        <v>251</v>
      </c>
      <c r="D42">
        <v>153</v>
      </c>
      <c r="E42" s="4">
        <v>8.6999999999999994E-3</v>
      </c>
      <c r="F42" s="4">
        <v>0.60960000000000003</v>
      </c>
      <c r="G42">
        <v>221409.1</v>
      </c>
      <c r="H42">
        <v>118401</v>
      </c>
      <c r="I42" s="4"/>
    </row>
    <row r="43" spans="1:9" x14ac:dyDescent="0.2">
      <c r="A43" s="1">
        <v>42958</v>
      </c>
      <c r="B43">
        <v>17574</v>
      </c>
      <c r="C43">
        <v>272</v>
      </c>
      <c r="D43">
        <v>151</v>
      </c>
      <c r="E43" s="4">
        <v>8.6E-3</v>
      </c>
      <c r="F43" s="4">
        <v>0.55510000000000004</v>
      </c>
      <c r="G43">
        <v>232208</v>
      </c>
      <c r="H43">
        <v>124246</v>
      </c>
      <c r="I43" s="4"/>
    </row>
    <row r="44" spans="1:9" x14ac:dyDescent="0.2">
      <c r="A44" s="1">
        <v>42959</v>
      </c>
      <c r="B44">
        <v>17739</v>
      </c>
      <c r="C44">
        <v>279</v>
      </c>
      <c r="D44">
        <v>161</v>
      </c>
      <c r="E44" s="4">
        <v>9.1000000000000004E-3</v>
      </c>
      <c r="F44" s="4">
        <v>0.57709999999999995</v>
      </c>
      <c r="G44">
        <v>214580</v>
      </c>
      <c r="H44">
        <v>106384</v>
      </c>
      <c r="I44" s="4"/>
    </row>
    <row r="45" spans="1:9" x14ac:dyDescent="0.2">
      <c r="A45" s="1">
        <v>42960</v>
      </c>
      <c r="B45">
        <v>16105</v>
      </c>
      <c r="C45">
        <v>229</v>
      </c>
      <c r="D45">
        <v>125</v>
      </c>
      <c r="E45" s="4">
        <v>7.7999999999999996E-3</v>
      </c>
      <c r="F45" s="4">
        <v>0.54590000000000005</v>
      </c>
      <c r="G45">
        <v>166581</v>
      </c>
      <c r="H45">
        <v>91556</v>
      </c>
      <c r="I45" s="4"/>
    </row>
    <row r="46" spans="1:9" x14ac:dyDescent="0.2">
      <c r="A46" s="1">
        <v>42961</v>
      </c>
      <c r="B46">
        <v>15924</v>
      </c>
      <c r="C46">
        <v>244</v>
      </c>
      <c r="D46">
        <v>140</v>
      </c>
      <c r="E46" s="4">
        <v>8.8000000000000005E-3</v>
      </c>
      <c r="F46" s="4">
        <v>0.57379999999999998</v>
      </c>
      <c r="G46">
        <v>200431</v>
      </c>
      <c r="H46">
        <v>105752</v>
      </c>
      <c r="I46" s="4"/>
    </row>
    <row r="47" spans="1:9" x14ac:dyDescent="0.2">
      <c r="A47" s="1">
        <v>42962</v>
      </c>
      <c r="B47">
        <v>15872</v>
      </c>
      <c r="C47">
        <v>208</v>
      </c>
      <c r="D47">
        <v>140</v>
      </c>
      <c r="E47" s="4">
        <v>8.8000000000000005E-3</v>
      </c>
      <c r="F47" s="4">
        <v>0.67310000000000003</v>
      </c>
      <c r="G47">
        <v>144421</v>
      </c>
      <c r="H47">
        <v>101638</v>
      </c>
      <c r="I47" s="4"/>
    </row>
    <row r="48" spans="1:9" x14ac:dyDescent="0.2">
      <c r="A48" s="1">
        <v>42963</v>
      </c>
      <c r="B48">
        <v>14954</v>
      </c>
      <c r="C48">
        <v>160</v>
      </c>
      <c r="D48">
        <v>101</v>
      </c>
      <c r="E48" s="4">
        <v>6.7999999999999996E-3</v>
      </c>
      <c r="F48" s="4">
        <v>0.63129999999999997</v>
      </c>
      <c r="G48">
        <v>127029</v>
      </c>
      <c r="H48">
        <v>78753</v>
      </c>
      <c r="I48" s="4"/>
    </row>
    <row r="49" spans="1:9" x14ac:dyDescent="0.2">
      <c r="A49" s="1">
        <v>42964</v>
      </c>
      <c r="B49">
        <v>14440</v>
      </c>
      <c r="C49">
        <v>222</v>
      </c>
      <c r="D49">
        <v>132</v>
      </c>
      <c r="E49" s="4">
        <v>9.1000000000000004E-3</v>
      </c>
      <c r="F49" s="4">
        <v>0.59460000000000002</v>
      </c>
      <c r="G49">
        <v>159679</v>
      </c>
      <c r="H49">
        <v>93297</v>
      </c>
      <c r="I49" s="4"/>
    </row>
    <row r="50" spans="1:9" x14ac:dyDescent="0.2">
      <c r="A50" s="1">
        <v>42965</v>
      </c>
      <c r="B50">
        <v>14372</v>
      </c>
      <c r="C50">
        <v>217</v>
      </c>
      <c r="D50">
        <v>142</v>
      </c>
      <c r="E50" s="4">
        <v>9.9000000000000008E-3</v>
      </c>
      <c r="F50" s="4">
        <v>0.65439999999999998</v>
      </c>
      <c r="G50">
        <v>155018.1</v>
      </c>
      <c r="H50">
        <v>92008</v>
      </c>
      <c r="I50" s="4"/>
    </row>
    <row r="51" spans="1:9" x14ac:dyDescent="0.2">
      <c r="A51" s="1">
        <v>42966</v>
      </c>
      <c r="B51">
        <v>14143</v>
      </c>
      <c r="C51">
        <v>191</v>
      </c>
      <c r="D51">
        <v>122</v>
      </c>
      <c r="E51" s="4">
        <v>8.6E-3</v>
      </c>
      <c r="F51" s="4">
        <v>0.63870000000000005</v>
      </c>
      <c r="G51">
        <v>145761</v>
      </c>
      <c r="H51">
        <v>81887</v>
      </c>
      <c r="I51" s="4"/>
    </row>
    <row r="52" spans="1:9" x14ac:dyDescent="0.2">
      <c r="A52" s="1">
        <v>42967</v>
      </c>
      <c r="B52">
        <v>12462</v>
      </c>
      <c r="C52">
        <v>163</v>
      </c>
      <c r="D52">
        <v>108</v>
      </c>
      <c r="E52" s="4">
        <v>8.6999999999999994E-3</v>
      </c>
      <c r="F52" s="4">
        <v>0.66259999999999997</v>
      </c>
      <c r="G52">
        <v>162104</v>
      </c>
      <c r="H52">
        <v>101426</v>
      </c>
      <c r="I52" s="4"/>
    </row>
    <row r="53" spans="1:9" x14ac:dyDescent="0.2">
      <c r="A53" s="1">
        <v>42968</v>
      </c>
      <c r="B53">
        <v>11776</v>
      </c>
      <c r="C53">
        <v>144</v>
      </c>
      <c r="D53">
        <v>99</v>
      </c>
      <c r="E53" s="4">
        <v>8.3999999999999995E-3</v>
      </c>
      <c r="F53" s="4">
        <v>0.6875</v>
      </c>
      <c r="G53">
        <v>81531</v>
      </c>
      <c r="H53">
        <v>47556</v>
      </c>
      <c r="I53" s="4"/>
    </row>
    <row r="54" spans="1:9" x14ac:dyDescent="0.2">
      <c r="A54" s="1">
        <v>42969</v>
      </c>
      <c r="B54">
        <v>11926</v>
      </c>
      <c r="C54">
        <v>148</v>
      </c>
      <c r="D54">
        <v>90</v>
      </c>
      <c r="E54" s="4">
        <v>7.4999999999999997E-3</v>
      </c>
      <c r="F54" s="4">
        <v>0.60809999999999997</v>
      </c>
      <c r="G54">
        <v>116984</v>
      </c>
      <c r="H54">
        <v>65526</v>
      </c>
      <c r="I54" s="4"/>
    </row>
    <row r="55" spans="1:9" x14ac:dyDescent="0.2">
      <c r="A55" s="1">
        <v>42970</v>
      </c>
      <c r="B55">
        <v>11194</v>
      </c>
      <c r="C55">
        <v>117</v>
      </c>
      <c r="D55">
        <v>70</v>
      </c>
      <c r="E55" s="4">
        <v>6.3E-3</v>
      </c>
      <c r="F55" s="4">
        <v>0.59830000000000005</v>
      </c>
      <c r="G55">
        <v>95514</v>
      </c>
      <c r="H55">
        <v>48456</v>
      </c>
      <c r="I55" s="4"/>
    </row>
    <row r="56" spans="1:9" x14ac:dyDescent="0.2">
      <c r="A56" s="1">
        <v>42971</v>
      </c>
      <c r="B56">
        <v>11069</v>
      </c>
      <c r="C56">
        <v>114</v>
      </c>
      <c r="D56">
        <v>76</v>
      </c>
      <c r="E56" s="4">
        <v>6.8999999999999999E-3</v>
      </c>
      <c r="F56" s="4">
        <v>0.66669999999999996</v>
      </c>
      <c r="G56">
        <v>87599</v>
      </c>
      <c r="H56">
        <v>59503</v>
      </c>
      <c r="I56" s="4"/>
    </row>
    <row r="57" spans="1:9" x14ac:dyDescent="0.2">
      <c r="A57" s="1">
        <v>42972</v>
      </c>
      <c r="B57">
        <v>10974</v>
      </c>
      <c r="C57">
        <v>119</v>
      </c>
      <c r="D57">
        <v>76</v>
      </c>
      <c r="E57" s="4">
        <v>6.8999999999999999E-3</v>
      </c>
      <c r="F57" s="4">
        <v>0.63870000000000005</v>
      </c>
      <c r="G57">
        <v>68764</v>
      </c>
      <c r="H57">
        <v>48366</v>
      </c>
      <c r="I57" s="4"/>
    </row>
    <row r="58" spans="1:9" x14ac:dyDescent="0.2">
      <c r="A58" s="1">
        <v>42973</v>
      </c>
      <c r="B58">
        <v>10368</v>
      </c>
      <c r="C58">
        <v>126</v>
      </c>
      <c r="D58">
        <v>74</v>
      </c>
      <c r="E58" s="4">
        <v>7.1000000000000004E-3</v>
      </c>
      <c r="F58" s="4">
        <v>0.58730000000000004</v>
      </c>
      <c r="G58">
        <v>84461</v>
      </c>
      <c r="H58">
        <v>45603</v>
      </c>
      <c r="I58" s="4"/>
    </row>
    <row r="59" spans="1:9" x14ac:dyDescent="0.2">
      <c r="A59" s="1">
        <v>42974</v>
      </c>
      <c r="B59">
        <v>9584</v>
      </c>
      <c r="C59">
        <v>97</v>
      </c>
      <c r="D59">
        <v>53</v>
      </c>
      <c r="E59" s="4">
        <v>5.4999999999999997E-3</v>
      </c>
      <c r="F59" s="4">
        <v>0.5464</v>
      </c>
      <c r="G59">
        <v>106367</v>
      </c>
      <c r="H59">
        <v>43445</v>
      </c>
      <c r="I59" s="4"/>
    </row>
    <row r="60" spans="1:9" x14ac:dyDescent="0.2">
      <c r="A60" s="1">
        <v>42975</v>
      </c>
      <c r="B60">
        <v>8680</v>
      </c>
      <c r="C60">
        <v>75</v>
      </c>
      <c r="D60">
        <v>47</v>
      </c>
      <c r="E60" s="4">
        <v>5.4000000000000003E-3</v>
      </c>
      <c r="F60" s="4">
        <v>0.62670000000000003</v>
      </c>
      <c r="G60">
        <v>64698</v>
      </c>
      <c r="H60">
        <v>37520</v>
      </c>
      <c r="I60" s="4"/>
    </row>
    <row r="61" spans="1:9" x14ac:dyDescent="0.2">
      <c r="A61" s="1">
        <v>42976</v>
      </c>
      <c r="B61">
        <v>8639</v>
      </c>
      <c r="C61">
        <v>74</v>
      </c>
      <c r="D61">
        <v>47</v>
      </c>
      <c r="E61" s="4">
        <v>5.4000000000000003E-3</v>
      </c>
      <c r="F61" s="4">
        <v>0.6351</v>
      </c>
      <c r="G61">
        <v>64652</v>
      </c>
      <c r="H61">
        <v>31033</v>
      </c>
      <c r="I61" s="4"/>
    </row>
    <row r="62" spans="1:9" x14ac:dyDescent="0.2">
      <c r="A62" s="1">
        <v>42977</v>
      </c>
      <c r="B62">
        <v>8045</v>
      </c>
      <c r="C62">
        <v>106</v>
      </c>
      <c r="D62">
        <v>55</v>
      </c>
      <c r="E62" s="4">
        <v>6.7999999999999996E-3</v>
      </c>
      <c r="F62" s="4">
        <v>0.51890000000000003</v>
      </c>
      <c r="G62">
        <v>96078</v>
      </c>
      <c r="H62">
        <v>37214</v>
      </c>
      <c r="I62" s="4"/>
    </row>
    <row r="63" spans="1:9" x14ac:dyDescent="0.2">
      <c r="A63" s="1">
        <v>42978</v>
      </c>
      <c r="B63">
        <v>8370</v>
      </c>
      <c r="C63">
        <v>69</v>
      </c>
      <c r="D63">
        <v>42</v>
      </c>
      <c r="E63" s="4">
        <v>5.0000000000000001E-3</v>
      </c>
      <c r="F63" s="4">
        <v>0.60870000000000002</v>
      </c>
      <c r="G63">
        <v>56403</v>
      </c>
      <c r="H63">
        <v>34083</v>
      </c>
      <c r="I63" s="4"/>
    </row>
    <row r="64" spans="1:9" x14ac:dyDescent="0.2">
      <c r="A64" s="1">
        <v>42979</v>
      </c>
      <c r="B64">
        <v>8574</v>
      </c>
      <c r="C64">
        <v>92</v>
      </c>
      <c r="D64">
        <v>52</v>
      </c>
      <c r="E64" s="4">
        <v>6.1000000000000004E-3</v>
      </c>
      <c r="F64" s="4">
        <v>0.56520000000000004</v>
      </c>
      <c r="G64">
        <v>90433</v>
      </c>
      <c r="H64">
        <v>37148</v>
      </c>
      <c r="I64" s="4"/>
    </row>
    <row r="65" spans="1:9" x14ac:dyDescent="0.2">
      <c r="A65" s="1">
        <v>42980</v>
      </c>
      <c r="B65">
        <v>8771</v>
      </c>
      <c r="C65">
        <v>101</v>
      </c>
      <c r="D65">
        <v>64</v>
      </c>
      <c r="E65" s="4">
        <v>7.3000000000000001E-3</v>
      </c>
      <c r="F65" s="4">
        <v>0.63370000000000004</v>
      </c>
      <c r="G65">
        <v>91184</v>
      </c>
      <c r="H65">
        <v>50518</v>
      </c>
      <c r="I65" s="4"/>
    </row>
    <row r="66" spans="1:9" x14ac:dyDescent="0.2">
      <c r="A66" s="1">
        <v>42981</v>
      </c>
      <c r="B66">
        <v>8672</v>
      </c>
      <c r="C66">
        <v>93</v>
      </c>
      <c r="D66">
        <v>57</v>
      </c>
      <c r="E66" s="4">
        <v>6.6E-3</v>
      </c>
      <c r="F66" s="4">
        <v>0.6129</v>
      </c>
      <c r="G66">
        <v>81206</v>
      </c>
      <c r="H66">
        <v>44689</v>
      </c>
      <c r="I66" s="4"/>
    </row>
    <row r="67" spans="1:9" x14ac:dyDescent="0.2">
      <c r="A67" s="1">
        <v>42982</v>
      </c>
      <c r="B67">
        <v>7885</v>
      </c>
      <c r="C67">
        <v>91</v>
      </c>
      <c r="D67">
        <v>62</v>
      </c>
      <c r="E67" s="4">
        <v>7.9000000000000008E-3</v>
      </c>
      <c r="F67" s="4">
        <v>0.68130000000000002</v>
      </c>
      <c r="G67">
        <v>78302</v>
      </c>
      <c r="H67">
        <v>52661</v>
      </c>
      <c r="I67" s="4"/>
    </row>
    <row r="68" spans="1:9" x14ac:dyDescent="0.2">
      <c r="A68" s="1">
        <v>42983</v>
      </c>
      <c r="B68">
        <v>8876</v>
      </c>
      <c r="C68">
        <v>197</v>
      </c>
      <c r="D68">
        <v>62</v>
      </c>
      <c r="E68" s="4">
        <v>7.0000000000000001E-3</v>
      </c>
      <c r="F68" s="4">
        <v>0.31469999999999998</v>
      </c>
      <c r="G68">
        <v>104762</v>
      </c>
      <c r="H68">
        <v>43420</v>
      </c>
      <c r="I68" s="4"/>
    </row>
    <row r="69" spans="1:9" x14ac:dyDescent="0.2">
      <c r="A69" s="1">
        <v>42984</v>
      </c>
      <c r="B69">
        <v>9179</v>
      </c>
      <c r="C69">
        <v>159</v>
      </c>
      <c r="D69">
        <v>98</v>
      </c>
      <c r="E69" s="4">
        <v>1.0699999999999999E-2</v>
      </c>
      <c r="F69" s="4">
        <v>0.61639999999999995</v>
      </c>
      <c r="G69">
        <v>142221</v>
      </c>
      <c r="H69">
        <v>89183</v>
      </c>
      <c r="I69" s="4"/>
    </row>
    <row r="70" spans="1:9" x14ac:dyDescent="0.2">
      <c r="A70" s="1">
        <v>42985</v>
      </c>
      <c r="B70">
        <v>9586</v>
      </c>
      <c r="C70">
        <v>130</v>
      </c>
      <c r="D70">
        <v>82</v>
      </c>
      <c r="E70" s="4">
        <v>8.6E-3</v>
      </c>
      <c r="F70" s="4">
        <v>0.63080000000000003</v>
      </c>
      <c r="G70">
        <v>85712</v>
      </c>
      <c r="H70">
        <v>55072</v>
      </c>
      <c r="I70" s="4"/>
    </row>
    <row r="71" spans="1:9" x14ac:dyDescent="0.2">
      <c r="A71" s="1">
        <v>42986</v>
      </c>
      <c r="B71">
        <v>9893</v>
      </c>
      <c r="C71">
        <v>162</v>
      </c>
      <c r="D71">
        <v>97</v>
      </c>
      <c r="E71" s="4">
        <v>9.7999999999999997E-3</v>
      </c>
      <c r="F71" s="4">
        <v>0.5988</v>
      </c>
      <c r="G71">
        <v>134831</v>
      </c>
      <c r="H71">
        <v>70459</v>
      </c>
      <c r="I71" s="4"/>
    </row>
    <row r="72" spans="1:9" x14ac:dyDescent="0.2">
      <c r="A72" s="1">
        <v>42987</v>
      </c>
      <c r="B72">
        <v>10095</v>
      </c>
      <c r="C72">
        <v>132</v>
      </c>
      <c r="D72">
        <v>82</v>
      </c>
      <c r="E72" s="4">
        <v>8.0999999999999996E-3</v>
      </c>
      <c r="F72" s="4">
        <v>0.62119999999999997</v>
      </c>
      <c r="G72">
        <v>112784</v>
      </c>
      <c r="H72">
        <v>65436</v>
      </c>
      <c r="I72" s="4"/>
    </row>
    <row r="73" spans="1:9" x14ac:dyDescent="0.2">
      <c r="A73" s="1">
        <v>42988</v>
      </c>
      <c r="B73">
        <v>9695</v>
      </c>
      <c r="C73">
        <v>137</v>
      </c>
      <c r="D73">
        <v>79</v>
      </c>
      <c r="E73" s="4">
        <v>8.0999999999999996E-3</v>
      </c>
      <c r="F73" s="4">
        <v>0.5766</v>
      </c>
      <c r="G73">
        <v>84508</v>
      </c>
      <c r="H73">
        <v>52807</v>
      </c>
      <c r="I73" s="4"/>
    </row>
    <row r="74" spans="1:9" x14ac:dyDescent="0.2">
      <c r="A74" s="1">
        <v>42989</v>
      </c>
      <c r="B74">
        <v>9761</v>
      </c>
      <c r="C74">
        <v>143</v>
      </c>
      <c r="D74">
        <v>83</v>
      </c>
      <c r="E74" s="4">
        <v>8.5000000000000006E-3</v>
      </c>
      <c r="F74" s="4">
        <v>0.58040000000000003</v>
      </c>
      <c r="G74">
        <v>170901</v>
      </c>
      <c r="H74">
        <v>80584</v>
      </c>
      <c r="I74" s="4"/>
    </row>
    <row r="75" spans="1:9" x14ac:dyDescent="0.2">
      <c r="A75" s="1">
        <v>42990</v>
      </c>
      <c r="B75">
        <v>9483</v>
      </c>
      <c r="C75">
        <v>136</v>
      </c>
      <c r="D75">
        <v>74</v>
      </c>
      <c r="E75" s="4">
        <v>7.7999999999999996E-3</v>
      </c>
      <c r="F75" s="4">
        <v>0.54410000000000003</v>
      </c>
      <c r="G75">
        <v>147679</v>
      </c>
      <c r="H75">
        <v>61605</v>
      </c>
      <c r="I75" s="4"/>
    </row>
    <row r="76" spans="1:9" x14ac:dyDescent="0.2">
      <c r="A76" s="1">
        <v>42991</v>
      </c>
      <c r="B76">
        <v>9941</v>
      </c>
      <c r="C76">
        <v>158</v>
      </c>
      <c r="D76">
        <v>87</v>
      </c>
      <c r="E76" s="4">
        <v>8.8000000000000005E-3</v>
      </c>
      <c r="F76" s="4">
        <v>0.55059999999999998</v>
      </c>
      <c r="G76">
        <v>153596</v>
      </c>
      <c r="H76">
        <v>62727</v>
      </c>
      <c r="I76" s="4"/>
    </row>
    <row r="77" spans="1:9" x14ac:dyDescent="0.2">
      <c r="A77" s="1">
        <v>42992</v>
      </c>
      <c r="B77">
        <v>9274</v>
      </c>
      <c r="C77">
        <v>172</v>
      </c>
      <c r="D77">
        <v>119</v>
      </c>
      <c r="E77" s="4">
        <v>1.2800000000000001E-2</v>
      </c>
      <c r="F77" s="4">
        <v>0.69189999999999996</v>
      </c>
      <c r="G77">
        <v>131124</v>
      </c>
      <c r="H77">
        <v>94783</v>
      </c>
      <c r="I77" s="4"/>
    </row>
    <row r="78" spans="1:9" x14ac:dyDescent="0.2">
      <c r="A78" s="1">
        <v>42993</v>
      </c>
      <c r="B78">
        <v>9059</v>
      </c>
      <c r="C78">
        <v>141</v>
      </c>
      <c r="D78">
        <v>97</v>
      </c>
      <c r="E78" s="4">
        <v>1.0699999999999999E-2</v>
      </c>
      <c r="F78" s="4">
        <v>0.68789999999999996</v>
      </c>
      <c r="G78">
        <v>107307</v>
      </c>
      <c r="H78">
        <v>59620</v>
      </c>
      <c r="I78" s="4"/>
    </row>
    <row r="79" spans="1:9" x14ac:dyDescent="0.2">
      <c r="A79" s="1">
        <v>42994</v>
      </c>
      <c r="B79">
        <v>9657</v>
      </c>
      <c r="C79">
        <v>119</v>
      </c>
      <c r="D79">
        <v>74</v>
      </c>
      <c r="E79" s="4">
        <v>7.7000000000000002E-3</v>
      </c>
      <c r="F79" s="4">
        <v>0.62180000000000002</v>
      </c>
      <c r="G79">
        <v>204098</v>
      </c>
      <c r="H79">
        <v>74154</v>
      </c>
      <c r="I79" s="4"/>
    </row>
    <row r="80" spans="1:9" x14ac:dyDescent="0.2">
      <c r="A80" s="1">
        <v>42995</v>
      </c>
      <c r="B80">
        <v>9639</v>
      </c>
      <c r="C80">
        <v>93</v>
      </c>
      <c r="D80">
        <v>59</v>
      </c>
      <c r="E80" s="4">
        <v>6.1000000000000004E-3</v>
      </c>
      <c r="F80" s="4">
        <v>0.63439999999999996</v>
      </c>
      <c r="G80">
        <v>79214</v>
      </c>
      <c r="H80">
        <v>47181</v>
      </c>
      <c r="I80" s="4"/>
    </row>
    <row r="81" spans="1:9" x14ac:dyDescent="0.2">
      <c r="A81" s="1">
        <v>42996</v>
      </c>
      <c r="B81">
        <v>9463</v>
      </c>
      <c r="C81">
        <v>98</v>
      </c>
      <c r="D81">
        <v>65</v>
      </c>
      <c r="E81" s="4">
        <v>6.8999999999999999E-3</v>
      </c>
      <c r="F81" s="4">
        <v>0.6633</v>
      </c>
      <c r="G81">
        <v>77173</v>
      </c>
      <c r="H81">
        <v>44961</v>
      </c>
      <c r="I81" s="4"/>
    </row>
    <row r="82" spans="1:9" x14ac:dyDescent="0.2">
      <c r="A82" s="1">
        <v>42997</v>
      </c>
      <c r="B82">
        <v>9551</v>
      </c>
      <c r="C82">
        <v>146</v>
      </c>
      <c r="D82">
        <v>55</v>
      </c>
      <c r="E82" s="4">
        <v>5.7999999999999996E-3</v>
      </c>
      <c r="F82" s="4">
        <v>0.37669999999999998</v>
      </c>
      <c r="G82">
        <v>124843</v>
      </c>
      <c r="H82">
        <v>47931</v>
      </c>
      <c r="I82" s="4"/>
    </row>
    <row r="83" spans="1:9" x14ac:dyDescent="0.2">
      <c r="A83" s="1">
        <v>42998</v>
      </c>
      <c r="B83">
        <v>9652</v>
      </c>
      <c r="C83">
        <v>129</v>
      </c>
      <c r="D83">
        <v>85</v>
      </c>
      <c r="E83" s="4">
        <v>8.8000000000000005E-3</v>
      </c>
      <c r="F83" s="4">
        <v>0.65890000000000004</v>
      </c>
      <c r="G83">
        <v>104081</v>
      </c>
      <c r="H83">
        <v>61474</v>
      </c>
      <c r="I83" s="4"/>
    </row>
    <row r="84" spans="1:9" x14ac:dyDescent="0.2">
      <c r="A84" s="1">
        <v>42999</v>
      </c>
      <c r="B84">
        <v>9325</v>
      </c>
      <c r="C84">
        <v>94</v>
      </c>
      <c r="D84">
        <v>60</v>
      </c>
      <c r="E84" s="4">
        <v>6.4000000000000003E-3</v>
      </c>
      <c r="F84" s="4">
        <v>0.63829999999999998</v>
      </c>
      <c r="G84">
        <v>87800</v>
      </c>
      <c r="H84">
        <v>55265</v>
      </c>
      <c r="I84" s="4"/>
    </row>
    <row r="85" spans="1:9" x14ac:dyDescent="0.2">
      <c r="A85" s="1">
        <v>43000</v>
      </c>
      <c r="B85">
        <v>9141</v>
      </c>
      <c r="C85">
        <v>91</v>
      </c>
      <c r="D85">
        <v>61</v>
      </c>
      <c r="E85" s="4">
        <v>6.7000000000000002E-3</v>
      </c>
      <c r="F85" s="4">
        <v>0.67030000000000001</v>
      </c>
      <c r="G85">
        <v>71850</v>
      </c>
      <c r="H85">
        <v>43340</v>
      </c>
      <c r="I85" s="4"/>
    </row>
    <row r="86" spans="1:9" x14ac:dyDescent="0.2">
      <c r="A86" s="1">
        <v>43001</v>
      </c>
      <c r="B86">
        <v>9467</v>
      </c>
      <c r="C86">
        <v>127</v>
      </c>
      <c r="D86">
        <v>81</v>
      </c>
      <c r="E86" s="4">
        <v>8.6E-3</v>
      </c>
      <c r="F86" s="4">
        <v>0.63780000000000003</v>
      </c>
      <c r="G86">
        <v>94937</v>
      </c>
      <c r="H86">
        <v>58025</v>
      </c>
      <c r="I86" s="4"/>
    </row>
    <row r="87" spans="1:9" x14ac:dyDescent="0.2">
      <c r="A87" s="1">
        <v>43002</v>
      </c>
      <c r="B87">
        <v>10057</v>
      </c>
      <c r="C87">
        <v>73</v>
      </c>
      <c r="D87">
        <v>52</v>
      </c>
      <c r="E87" s="4">
        <v>5.1999999999999998E-3</v>
      </c>
      <c r="F87" s="4">
        <v>0.71230000000000004</v>
      </c>
      <c r="G87">
        <v>71788</v>
      </c>
      <c r="H87">
        <v>50559</v>
      </c>
      <c r="I87" s="4"/>
    </row>
    <row r="88" spans="1:9" x14ac:dyDescent="0.2">
      <c r="A88" s="1">
        <v>43003</v>
      </c>
      <c r="B88">
        <v>10158</v>
      </c>
      <c r="C88">
        <v>104</v>
      </c>
      <c r="D88">
        <v>70</v>
      </c>
      <c r="E88" s="4">
        <v>6.8999999999999999E-3</v>
      </c>
      <c r="F88" s="4">
        <v>0.67310000000000003</v>
      </c>
      <c r="G88">
        <v>81589</v>
      </c>
      <c r="H88">
        <v>48345</v>
      </c>
      <c r="I88" s="4"/>
    </row>
    <row r="89" spans="1:9" x14ac:dyDescent="0.2">
      <c r="A89" s="1">
        <v>43004</v>
      </c>
      <c r="B89">
        <v>10543</v>
      </c>
      <c r="C89">
        <v>101</v>
      </c>
      <c r="D89">
        <v>62</v>
      </c>
      <c r="E89" s="4">
        <v>5.8999999999999999E-3</v>
      </c>
      <c r="F89" s="4">
        <v>0.6139</v>
      </c>
      <c r="G89">
        <v>97418</v>
      </c>
      <c r="H89">
        <v>55884</v>
      </c>
      <c r="I89" s="4"/>
    </row>
    <row r="90" spans="1:9" x14ac:dyDescent="0.2">
      <c r="A90" s="1">
        <v>43005</v>
      </c>
      <c r="B90">
        <v>10862</v>
      </c>
      <c r="C90">
        <v>98</v>
      </c>
      <c r="D90">
        <v>63</v>
      </c>
      <c r="E90" s="4">
        <v>5.7999999999999996E-3</v>
      </c>
      <c r="F90" s="4">
        <v>0.64290000000000003</v>
      </c>
      <c r="G90">
        <v>95394</v>
      </c>
      <c r="H90">
        <v>51583</v>
      </c>
      <c r="I90" s="4"/>
    </row>
    <row r="91" spans="1:9" x14ac:dyDescent="0.2">
      <c r="A91" s="1">
        <v>43006</v>
      </c>
      <c r="B91">
        <v>11442</v>
      </c>
      <c r="C91">
        <v>142</v>
      </c>
      <c r="D91">
        <v>87</v>
      </c>
      <c r="E91" s="4">
        <v>7.6E-3</v>
      </c>
      <c r="F91" s="4">
        <v>0.61270000000000002</v>
      </c>
      <c r="G91">
        <v>159999</v>
      </c>
      <c r="H91">
        <v>88157</v>
      </c>
      <c r="I91" s="4"/>
    </row>
    <row r="92" spans="1:9" x14ac:dyDescent="0.2">
      <c r="A92" s="1">
        <v>43007</v>
      </c>
      <c r="B92">
        <v>12396</v>
      </c>
      <c r="C92">
        <v>124</v>
      </c>
      <c r="D92">
        <v>77</v>
      </c>
      <c r="E92" s="4">
        <v>6.1999999999999998E-3</v>
      </c>
      <c r="F92" s="4">
        <v>0.621</v>
      </c>
      <c r="G92">
        <v>90921</v>
      </c>
      <c r="H92">
        <v>53000</v>
      </c>
      <c r="I92" s="4"/>
    </row>
    <row r="93" spans="1:9" x14ac:dyDescent="0.2">
      <c r="A93" s="1">
        <v>43008</v>
      </c>
      <c r="B93">
        <v>15403</v>
      </c>
      <c r="C93">
        <v>146</v>
      </c>
      <c r="D93">
        <v>91</v>
      </c>
      <c r="E93" s="4">
        <v>5.8999999999999999E-3</v>
      </c>
      <c r="F93" s="4">
        <v>0.62329999999999997</v>
      </c>
      <c r="G93">
        <v>118373</v>
      </c>
      <c r="H93">
        <v>68899</v>
      </c>
      <c r="I93" s="4"/>
    </row>
    <row r="94" spans="1:9" x14ac:dyDescent="0.2">
      <c r="A94" s="1">
        <v>43009</v>
      </c>
      <c r="B94">
        <v>21310</v>
      </c>
      <c r="C94">
        <v>188</v>
      </c>
      <c r="D94">
        <v>123</v>
      </c>
      <c r="E94" s="4">
        <v>5.7999999999999996E-3</v>
      </c>
      <c r="F94" s="4">
        <v>0.65429999999999999</v>
      </c>
      <c r="G94">
        <v>125006</v>
      </c>
      <c r="H94">
        <v>83385</v>
      </c>
      <c r="I94" s="4"/>
    </row>
    <row r="95" spans="1:9" x14ac:dyDescent="0.2">
      <c r="A95" s="1">
        <v>43010</v>
      </c>
      <c r="B95">
        <v>24902</v>
      </c>
      <c r="C95">
        <v>144</v>
      </c>
      <c r="D95">
        <v>99</v>
      </c>
      <c r="E95" s="4">
        <v>4.0000000000000001E-3</v>
      </c>
      <c r="F95" s="4">
        <v>0.6875</v>
      </c>
      <c r="G95">
        <v>84844</v>
      </c>
      <c r="H95">
        <v>59175</v>
      </c>
      <c r="I95" s="4"/>
    </row>
    <row r="96" spans="1:9" x14ac:dyDescent="0.2">
      <c r="A96" s="1">
        <v>43011</v>
      </c>
      <c r="B96">
        <v>22933</v>
      </c>
      <c r="C96">
        <v>143</v>
      </c>
      <c r="D96">
        <v>92</v>
      </c>
      <c r="E96" s="4">
        <v>4.0000000000000001E-3</v>
      </c>
      <c r="F96" s="4">
        <v>0.64339999999999997</v>
      </c>
      <c r="G96">
        <v>94043</v>
      </c>
      <c r="H96">
        <v>55197</v>
      </c>
      <c r="I96" s="4"/>
    </row>
    <row r="97" spans="1:9" x14ac:dyDescent="0.2">
      <c r="A97" s="1">
        <v>43012</v>
      </c>
      <c r="B97">
        <v>17694</v>
      </c>
      <c r="C97">
        <v>118</v>
      </c>
      <c r="D97">
        <v>70</v>
      </c>
      <c r="E97" s="4">
        <v>4.0000000000000001E-3</v>
      </c>
      <c r="F97" s="4">
        <v>0.59319999999999995</v>
      </c>
      <c r="G97">
        <v>99023</v>
      </c>
      <c r="H97">
        <v>44104</v>
      </c>
      <c r="I97" s="4"/>
    </row>
    <row r="98" spans="1:9" x14ac:dyDescent="0.2">
      <c r="A98" s="1">
        <v>43013</v>
      </c>
      <c r="B98">
        <v>17240</v>
      </c>
      <c r="C98">
        <v>93</v>
      </c>
      <c r="D98">
        <v>68</v>
      </c>
      <c r="E98" s="4">
        <v>3.8999999999999998E-3</v>
      </c>
      <c r="F98" s="4">
        <v>0.73119999999999996</v>
      </c>
      <c r="G98">
        <v>45691</v>
      </c>
      <c r="H98">
        <v>35869</v>
      </c>
      <c r="I98" s="4"/>
    </row>
    <row r="99" spans="1:9" x14ac:dyDescent="0.2">
      <c r="A99" s="1">
        <v>43014</v>
      </c>
      <c r="B99">
        <v>14245</v>
      </c>
      <c r="C99">
        <v>54</v>
      </c>
      <c r="D99">
        <v>44</v>
      </c>
      <c r="E99" s="4">
        <v>3.0999999999999999E-3</v>
      </c>
      <c r="F99" s="4">
        <v>0.81479999999999997</v>
      </c>
      <c r="G99">
        <v>35645</v>
      </c>
      <c r="H99">
        <v>27102</v>
      </c>
      <c r="I99" s="4"/>
    </row>
    <row r="100" spans="1:9" x14ac:dyDescent="0.2">
      <c r="A100" s="1">
        <v>43015</v>
      </c>
      <c r="B100">
        <v>12757</v>
      </c>
      <c r="C100">
        <v>54</v>
      </c>
      <c r="D100">
        <v>43</v>
      </c>
      <c r="E100" s="4">
        <v>3.3999999999999998E-3</v>
      </c>
      <c r="F100" s="4">
        <v>0.79630000000000001</v>
      </c>
      <c r="G100">
        <v>27598</v>
      </c>
      <c r="H100">
        <v>22455</v>
      </c>
      <c r="I100" s="4"/>
    </row>
    <row r="101" spans="1:9" x14ac:dyDescent="0.2">
      <c r="A101" s="1">
        <v>43016</v>
      </c>
      <c r="B101">
        <v>12149</v>
      </c>
      <c r="C101">
        <v>43</v>
      </c>
      <c r="D101">
        <v>30</v>
      </c>
      <c r="E101" s="4">
        <v>2.5000000000000001E-3</v>
      </c>
      <c r="F101" s="4">
        <v>0.69769999999999999</v>
      </c>
      <c r="G101">
        <v>23563</v>
      </c>
      <c r="H101">
        <v>18585</v>
      </c>
      <c r="I101" s="4"/>
    </row>
    <row r="102" spans="1:9" x14ac:dyDescent="0.2">
      <c r="A102" s="1">
        <v>43017</v>
      </c>
      <c r="B102">
        <v>10550</v>
      </c>
      <c r="C102">
        <v>58</v>
      </c>
      <c r="D102">
        <v>32</v>
      </c>
      <c r="E102" s="4">
        <v>3.0000000000000001E-3</v>
      </c>
      <c r="F102" s="4">
        <v>0.55169999999999997</v>
      </c>
      <c r="G102">
        <v>45392</v>
      </c>
      <c r="H102">
        <v>21973</v>
      </c>
      <c r="I102" s="4"/>
    </row>
    <row r="103" spans="1:9" x14ac:dyDescent="0.2">
      <c r="A103" s="1">
        <v>43018</v>
      </c>
      <c r="B103">
        <v>9714</v>
      </c>
      <c r="C103">
        <v>61</v>
      </c>
      <c r="D103">
        <v>42</v>
      </c>
      <c r="E103" s="4">
        <v>4.3E-3</v>
      </c>
      <c r="F103" s="4">
        <v>0.6885</v>
      </c>
      <c r="G103">
        <v>37355</v>
      </c>
      <c r="H103">
        <v>26046</v>
      </c>
      <c r="I103" s="4"/>
    </row>
    <row r="104" spans="1:9" x14ac:dyDescent="0.2">
      <c r="A104" s="1">
        <v>43019</v>
      </c>
      <c r="B104">
        <v>9229</v>
      </c>
      <c r="C104">
        <v>54</v>
      </c>
      <c r="D104">
        <v>40</v>
      </c>
      <c r="E104" s="4">
        <v>4.3E-3</v>
      </c>
      <c r="F104" s="4">
        <v>0.74070000000000003</v>
      </c>
      <c r="G104">
        <v>38778</v>
      </c>
      <c r="H104">
        <v>28875</v>
      </c>
      <c r="I104" s="4"/>
    </row>
    <row r="105" spans="1:9" x14ac:dyDescent="0.2">
      <c r="A105" s="1">
        <v>43020</v>
      </c>
      <c r="B105">
        <v>9362</v>
      </c>
      <c r="C105">
        <v>61</v>
      </c>
      <c r="D105">
        <v>44</v>
      </c>
      <c r="E105" s="4">
        <v>4.7000000000000002E-3</v>
      </c>
      <c r="F105" s="4">
        <v>0.72130000000000005</v>
      </c>
      <c r="G105">
        <v>43049</v>
      </c>
      <c r="H105">
        <v>24693</v>
      </c>
      <c r="I105" s="4"/>
    </row>
    <row r="106" spans="1:9" x14ac:dyDescent="0.2">
      <c r="A106" s="1">
        <v>43021</v>
      </c>
      <c r="B106">
        <v>8725</v>
      </c>
      <c r="C106">
        <v>55</v>
      </c>
      <c r="D106">
        <v>36</v>
      </c>
      <c r="E106" s="4">
        <v>4.1000000000000003E-3</v>
      </c>
      <c r="F106" s="4">
        <v>0.65449999999999997</v>
      </c>
      <c r="G106">
        <v>35994</v>
      </c>
      <c r="H106">
        <v>25305</v>
      </c>
      <c r="I106" s="4"/>
    </row>
    <row r="107" spans="1:9" x14ac:dyDescent="0.2">
      <c r="A107" s="1">
        <v>43022</v>
      </c>
      <c r="B107">
        <v>9353</v>
      </c>
      <c r="C107">
        <v>53</v>
      </c>
      <c r="D107">
        <v>35</v>
      </c>
      <c r="E107" s="4">
        <v>3.7000000000000002E-3</v>
      </c>
      <c r="F107" s="4">
        <v>0.66039999999999999</v>
      </c>
      <c r="G107">
        <v>20436</v>
      </c>
      <c r="H107">
        <v>13534</v>
      </c>
      <c r="I107" s="4"/>
    </row>
    <row r="108" spans="1:9" x14ac:dyDescent="0.2">
      <c r="A108" s="1">
        <v>43023</v>
      </c>
      <c r="B108">
        <v>9636</v>
      </c>
      <c r="C108">
        <v>65</v>
      </c>
      <c r="D108">
        <v>44</v>
      </c>
      <c r="E108" s="4">
        <v>4.5999999999999999E-3</v>
      </c>
      <c r="F108" s="4">
        <v>0.67689999999999995</v>
      </c>
      <c r="G108">
        <v>37982</v>
      </c>
      <c r="H108">
        <v>24088</v>
      </c>
      <c r="I108" s="4"/>
    </row>
    <row r="109" spans="1:9" x14ac:dyDescent="0.2">
      <c r="A109" s="1">
        <v>43024</v>
      </c>
      <c r="B109">
        <v>8692</v>
      </c>
      <c r="C109">
        <v>63</v>
      </c>
      <c r="D109">
        <v>32</v>
      </c>
      <c r="E109" s="4">
        <v>3.7000000000000002E-3</v>
      </c>
      <c r="F109" s="4">
        <v>0.50790000000000002</v>
      </c>
      <c r="G109">
        <v>35446</v>
      </c>
      <c r="H109">
        <v>17121</v>
      </c>
      <c r="I109" s="4"/>
    </row>
    <row r="110" spans="1:9" x14ac:dyDescent="0.2">
      <c r="A110" s="1">
        <v>43025</v>
      </c>
      <c r="B110">
        <v>8054</v>
      </c>
      <c r="C110">
        <v>67</v>
      </c>
      <c r="D110">
        <v>46</v>
      </c>
      <c r="E110" s="4">
        <v>5.7000000000000002E-3</v>
      </c>
      <c r="F110" s="4">
        <v>0.68659999999999999</v>
      </c>
      <c r="G110">
        <v>32221</v>
      </c>
      <c r="H110">
        <v>21915</v>
      </c>
      <c r="I110" s="4"/>
    </row>
    <row r="111" spans="1:9" x14ac:dyDescent="0.2">
      <c r="A111" s="1">
        <v>43026</v>
      </c>
      <c r="B111">
        <v>7989</v>
      </c>
      <c r="C111">
        <v>84</v>
      </c>
      <c r="D111">
        <v>61</v>
      </c>
      <c r="E111" s="4">
        <v>7.6E-3</v>
      </c>
      <c r="F111" s="4">
        <v>0.72619999999999996</v>
      </c>
      <c r="G111">
        <v>44971</v>
      </c>
      <c r="H111">
        <v>25711</v>
      </c>
      <c r="I111" s="4"/>
    </row>
    <row r="112" spans="1:9" x14ac:dyDescent="0.2">
      <c r="A112" s="1">
        <v>43027</v>
      </c>
      <c r="B112">
        <v>7514</v>
      </c>
      <c r="C112">
        <v>81</v>
      </c>
      <c r="D112">
        <v>54</v>
      </c>
      <c r="E112" s="4">
        <v>7.1999999999999998E-3</v>
      </c>
      <c r="F112" s="4">
        <v>0.66669999999999996</v>
      </c>
      <c r="G112">
        <v>34908</v>
      </c>
      <c r="H112">
        <v>23849</v>
      </c>
      <c r="I112" s="4"/>
    </row>
    <row r="113" spans="1:9" x14ac:dyDescent="0.2">
      <c r="A113" s="1">
        <v>43028</v>
      </c>
      <c r="B113">
        <v>7365</v>
      </c>
      <c r="C113">
        <v>68</v>
      </c>
      <c r="D113">
        <v>44</v>
      </c>
      <c r="E113" s="4">
        <v>6.0000000000000001E-3</v>
      </c>
      <c r="F113" s="4">
        <v>0.64710000000000001</v>
      </c>
      <c r="G113">
        <v>34887</v>
      </c>
      <c r="H113">
        <v>24725</v>
      </c>
      <c r="I113" s="4"/>
    </row>
    <row r="114" spans="1:9" x14ac:dyDescent="0.2">
      <c r="A114" s="1">
        <v>43029</v>
      </c>
      <c r="B114">
        <v>7581</v>
      </c>
      <c r="C114">
        <v>62</v>
      </c>
      <c r="D114">
        <v>39</v>
      </c>
      <c r="E114" s="4">
        <v>5.1000000000000004E-3</v>
      </c>
      <c r="F114" s="4">
        <v>0.629</v>
      </c>
      <c r="G114">
        <v>49019</v>
      </c>
      <c r="H114">
        <v>26085</v>
      </c>
      <c r="I114" s="4"/>
    </row>
    <row r="115" spans="1:9" x14ac:dyDescent="0.2">
      <c r="A115" s="1">
        <v>43030</v>
      </c>
      <c r="B115">
        <v>7719</v>
      </c>
      <c r="C115">
        <v>34</v>
      </c>
      <c r="D115">
        <v>28</v>
      </c>
      <c r="E115" s="4">
        <v>3.5999999999999999E-3</v>
      </c>
      <c r="F115" s="4">
        <v>0.82350000000000001</v>
      </c>
      <c r="G115">
        <v>16426.599999999999</v>
      </c>
      <c r="H115">
        <v>10561</v>
      </c>
      <c r="I115" s="4"/>
    </row>
    <row r="116" spans="1:9" x14ac:dyDescent="0.2">
      <c r="A116" s="1">
        <v>43031</v>
      </c>
      <c r="B116">
        <v>7780</v>
      </c>
      <c r="C116">
        <v>44</v>
      </c>
      <c r="D116">
        <v>30</v>
      </c>
      <c r="E116" s="4">
        <v>3.8999999999999998E-3</v>
      </c>
      <c r="F116" s="4">
        <v>0.68179999999999996</v>
      </c>
      <c r="G116">
        <v>29570</v>
      </c>
      <c r="H116">
        <v>17142</v>
      </c>
      <c r="I116" s="4"/>
    </row>
    <row r="117" spans="1:9" x14ac:dyDescent="0.2">
      <c r="A117" s="1">
        <v>43032</v>
      </c>
      <c r="B117">
        <v>7941</v>
      </c>
      <c r="C117">
        <v>51</v>
      </c>
      <c r="D117">
        <v>34</v>
      </c>
      <c r="E117" s="4">
        <v>4.3E-3</v>
      </c>
      <c r="F117" s="4">
        <v>0.66669999999999996</v>
      </c>
      <c r="G117">
        <v>28254</v>
      </c>
      <c r="H117">
        <v>19939</v>
      </c>
      <c r="I117" s="4"/>
    </row>
    <row r="118" spans="1:9" x14ac:dyDescent="0.2">
      <c r="A118" s="1">
        <v>43033</v>
      </c>
      <c r="B118">
        <v>7134</v>
      </c>
      <c r="C118">
        <v>61</v>
      </c>
      <c r="D118">
        <v>37</v>
      </c>
      <c r="E118" s="4">
        <v>5.1999999999999998E-3</v>
      </c>
      <c r="F118" s="4">
        <v>0.60660000000000003</v>
      </c>
      <c r="G118">
        <v>39817</v>
      </c>
      <c r="H118">
        <v>20025</v>
      </c>
      <c r="I118" s="4"/>
    </row>
    <row r="119" spans="1:9" x14ac:dyDescent="0.2">
      <c r="A119" s="1">
        <v>43034</v>
      </c>
      <c r="B119">
        <v>5805</v>
      </c>
      <c r="C119">
        <v>82</v>
      </c>
      <c r="D119">
        <v>59</v>
      </c>
      <c r="E119" s="4">
        <v>1.0200000000000001E-2</v>
      </c>
      <c r="F119" s="4">
        <v>0.71950000000000003</v>
      </c>
      <c r="G119">
        <v>78751</v>
      </c>
      <c r="H119">
        <v>43153</v>
      </c>
      <c r="I119" s="4"/>
    </row>
    <row r="120" spans="1:9" x14ac:dyDescent="0.2">
      <c r="A120" s="1">
        <v>43035</v>
      </c>
      <c r="B120">
        <v>6325</v>
      </c>
      <c r="C120">
        <v>49</v>
      </c>
      <c r="D120">
        <v>39</v>
      </c>
      <c r="E120" s="4">
        <v>6.1999999999999998E-3</v>
      </c>
      <c r="F120" s="4">
        <v>0.79590000000000005</v>
      </c>
      <c r="G120">
        <v>32870</v>
      </c>
      <c r="H120">
        <v>27504</v>
      </c>
      <c r="I120" s="4"/>
    </row>
    <row r="121" spans="1:9" x14ac:dyDescent="0.2">
      <c r="A121" s="1">
        <v>43036</v>
      </c>
      <c r="B121">
        <v>7156</v>
      </c>
      <c r="C121">
        <v>52</v>
      </c>
      <c r="D121">
        <v>35</v>
      </c>
      <c r="E121" s="4">
        <v>4.8999999999999998E-3</v>
      </c>
      <c r="F121" s="4">
        <v>0.67310000000000003</v>
      </c>
      <c r="G121">
        <v>40256</v>
      </c>
      <c r="H121">
        <v>17939</v>
      </c>
      <c r="I121" s="4"/>
    </row>
    <row r="122" spans="1:9" x14ac:dyDescent="0.2">
      <c r="A122" s="1">
        <v>43037</v>
      </c>
      <c r="B122">
        <v>7168</v>
      </c>
      <c r="C122">
        <v>68</v>
      </c>
      <c r="D122">
        <v>40</v>
      </c>
      <c r="E122" s="4">
        <v>5.5999999999999999E-3</v>
      </c>
      <c r="F122" s="4">
        <v>0.58819999999999995</v>
      </c>
      <c r="G122">
        <v>40354</v>
      </c>
      <c r="H122">
        <v>23576</v>
      </c>
      <c r="I122" s="4"/>
    </row>
    <row r="123" spans="1:9" x14ac:dyDescent="0.2">
      <c r="A123" s="1">
        <v>43038</v>
      </c>
      <c r="B123">
        <v>6554</v>
      </c>
      <c r="C123">
        <v>60</v>
      </c>
      <c r="D123">
        <v>43</v>
      </c>
      <c r="E123" s="4">
        <v>6.6E-3</v>
      </c>
      <c r="F123" s="4">
        <v>0.7167</v>
      </c>
      <c r="G123">
        <v>30691</v>
      </c>
      <c r="H123">
        <v>21900</v>
      </c>
      <c r="I123" s="4"/>
    </row>
    <row r="124" spans="1:9" x14ac:dyDescent="0.2">
      <c r="A124" s="1">
        <v>43039</v>
      </c>
      <c r="B124">
        <v>6924</v>
      </c>
      <c r="C124">
        <v>62</v>
      </c>
      <c r="D124">
        <v>51</v>
      </c>
      <c r="E124" s="4">
        <v>7.4000000000000003E-3</v>
      </c>
      <c r="F124" s="4">
        <v>0.8226</v>
      </c>
      <c r="G124">
        <v>34002</v>
      </c>
      <c r="H124">
        <v>26617</v>
      </c>
      <c r="I124" s="4"/>
    </row>
    <row r="125" spans="1:9" x14ac:dyDescent="0.2">
      <c r="A125" s="1">
        <v>43040</v>
      </c>
      <c r="B125">
        <v>6764</v>
      </c>
      <c r="C125">
        <v>76</v>
      </c>
      <c r="D125">
        <v>53</v>
      </c>
      <c r="E125" s="4">
        <v>7.7999999999999996E-3</v>
      </c>
      <c r="F125" s="4">
        <v>0.69740000000000002</v>
      </c>
      <c r="G125">
        <v>47064</v>
      </c>
      <c r="H125">
        <v>27176</v>
      </c>
      <c r="I125" s="4"/>
    </row>
    <row r="126" spans="1:9" x14ac:dyDescent="0.2">
      <c r="A126" s="1">
        <v>43041</v>
      </c>
      <c r="B126">
        <v>6947</v>
      </c>
      <c r="C126">
        <v>76</v>
      </c>
      <c r="D126">
        <v>56</v>
      </c>
      <c r="E126" s="4">
        <v>8.0999999999999996E-3</v>
      </c>
      <c r="F126" s="4">
        <v>0.73680000000000001</v>
      </c>
      <c r="G126">
        <v>38053</v>
      </c>
      <c r="H126">
        <v>28331</v>
      </c>
      <c r="I126" s="4"/>
    </row>
    <row r="127" spans="1:9" x14ac:dyDescent="0.2">
      <c r="A127" s="1">
        <v>43042</v>
      </c>
      <c r="B127">
        <v>7132</v>
      </c>
      <c r="C127">
        <v>60</v>
      </c>
      <c r="D127">
        <v>40</v>
      </c>
      <c r="E127" s="4">
        <v>5.5999999999999999E-3</v>
      </c>
      <c r="F127" s="4">
        <v>0.66669999999999996</v>
      </c>
      <c r="G127">
        <v>37272</v>
      </c>
      <c r="H127">
        <v>19580</v>
      </c>
      <c r="I127" s="4"/>
    </row>
    <row r="128" spans="1:9" x14ac:dyDescent="0.2">
      <c r="A128" s="1">
        <v>43043</v>
      </c>
      <c r="B128">
        <v>7194</v>
      </c>
      <c r="C128">
        <v>85</v>
      </c>
      <c r="D128">
        <v>50</v>
      </c>
      <c r="E128" s="4">
        <v>7.0000000000000001E-3</v>
      </c>
      <c r="F128" s="4">
        <v>0.58819999999999995</v>
      </c>
      <c r="G128">
        <v>53756</v>
      </c>
      <c r="H128">
        <v>29035</v>
      </c>
      <c r="I128" s="4"/>
    </row>
    <row r="129" spans="1:9" x14ac:dyDescent="0.2">
      <c r="A129" s="1">
        <v>43044</v>
      </c>
      <c r="B129">
        <v>8291</v>
      </c>
      <c r="C129">
        <v>40</v>
      </c>
      <c r="D129">
        <v>23</v>
      </c>
      <c r="E129" s="4">
        <v>2.8E-3</v>
      </c>
      <c r="F129" s="4">
        <v>0.57499999999999996</v>
      </c>
      <c r="G129">
        <v>16529</v>
      </c>
      <c r="H129">
        <v>7772</v>
      </c>
      <c r="I129" s="4"/>
    </row>
    <row r="130" spans="1:9" x14ac:dyDescent="0.2">
      <c r="A130" s="1">
        <v>43045</v>
      </c>
      <c r="B130">
        <v>7028</v>
      </c>
      <c r="C130">
        <v>74</v>
      </c>
      <c r="D130">
        <v>46</v>
      </c>
      <c r="E130" s="4">
        <v>6.4999999999999997E-3</v>
      </c>
      <c r="F130" s="4">
        <v>0.62160000000000004</v>
      </c>
      <c r="G130">
        <v>36128</v>
      </c>
      <c r="H130">
        <v>21968</v>
      </c>
      <c r="I130" s="4"/>
    </row>
    <row r="131" spans="1:9" x14ac:dyDescent="0.2">
      <c r="A131" s="1">
        <v>43046</v>
      </c>
      <c r="B131">
        <v>6901</v>
      </c>
      <c r="C131">
        <v>56</v>
      </c>
      <c r="D131">
        <v>34</v>
      </c>
      <c r="E131" s="4">
        <v>4.8999999999999998E-3</v>
      </c>
      <c r="F131" s="4">
        <v>0.60709999999999997</v>
      </c>
      <c r="G131">
        <v>25733</v>
      </c>
      <c r="H131">
        <v>15330</v>
      </c>
      <c r="I131" s="4"/>
    </row>
    <row r="132" spans="1:9" x14ac:dyDescent="0.2">
      <c r="A132" s="1">
        <v>43047</v>
      </c>
      <c r="B132">
        <v>7015</v>
      </c>
      <c r="C132">
        <v>118</v>
      </c>
      <c r="D132">
        <v>68</v>
      </c>
      <c r="E132" s="4">
        <v>9.7000000000000003E-3</v>
      </c>
      <c r="F132" s="4">
        <v>0.57630000000000003</v>
      </c>
      <c r="G132">
        <v>70140.600000000006</v>
      </c>
      <c r="H132">
        <v>34839</v>
      </c>
      <c r="I132" s="4"/>
    </row>
    <row r="133" spans="1:9" x14ac:dyDescent="0.2">
      <c r="A133" s="1">
        <v>43048</v>
      </c>
      <c r="B133">
        <v>6938</v>
      </c>
      <c r="C133">
        <v>94</v>
      </c>
      <c r="D133">
        <v>65</v>
      </c>
      <c r="E133" s="4">
        <v>9.4000000000000004E-3</v>
      </c>
      <c r="F133" s="4">
        <v>0.6915</v>
      </c>
      <c r="G133">
        <v>40041</v>
      </c>
      <c r="H133">
        <v>26479</v>
      </c>
      <c r="I133" s="4"/>
    </row>
    <row r="134" spans="1:9" x14ac:dyDescent="0.2">
      <c r="A134" s="1">
        <v>43049</v>
      </c>
      <c r="B134">
        <v>6710</v>
      </c>
      <c r="C134">
        <v>88</v>
      </c>
      <c r="D134">
        <v>53</v>
      </c>
      <c r="E134" s="4">
        <v>7.9000000000000008E-3</v>
      </c>
      <c r="F134" s="4">
        <v>0.60229999999999995</v>
      </c>
      <c r="G134">
        <v>44120</v>
      </c>
      <c r="H134">
        <v>29393</v>
      </c>
      <c r="I134" s="4"/>
    </row>
    <row r="135" spans="1:9" x14ac:dyDescent="0.2">
      <c r="A135" s="1">
        <v>43050</v>
      </c>
      <c r="B135">
        <v>6497</v>
      </c>
      <c r="C135">
        <v>63</v>
      </c>
      <c r="D135">
        <v>41</v>
      </c>
      <c r="E135" s="4">
        <v>6.3E-3</v>
      </c>
      <c r="F135" s="4">
        <v>0.65080000000000005</v>
      </c>
      <c r="G135">
        <v>40762</v>
      </c>
      <c r="H135">
        <v>20031</v>
      </c>
      <c r="I135" s="4"/>
    </row>
    <row r="136" spans="1:9" x14ac:dyDescent="0.2">
      <c r="A136" s="1">
        <v>43051</v>
      </c>
      <c r="B136">
        <v>7068</v>
      </c>
      <c r="C136">
        <v>70</v>
      </c>
      <c r="D136">
        <v>40</v>
      </c>
      <c r="E136" s="4">
        <v>5.7000000000000002E-3</v>
      </c>
      <c r="F136" s="4">
        <v>0.57140000000000002</v>
      </c>
      <c r="G136">
        <v>42558</v>
      </c>
      <c r="H136">
        <v>19113</v>
      </c>
      <c r="I136" s="4"/>
    </row>
    <row r="137" spans="1:9" x14ac:dyDescent="0.2">
      <c r="A137" s="1">
        <v>43052</v>
      </c>
      <c r="B137">
        <v>6983</v>
      </c>
      <c r="C137">
        <v>62</v>
      </c>
      <c r="D137">
        <v>39</v>
      </c>
      <c r="E137" s="4">
        <v>5.5999999999999999E-3</v>
      </c>
      <c r="F137" s="4">
        <v>0.629</v>
      </c>
      <c r="G137">
        <v>35995</v>
      </c>
      <c r="H137">
        <v>19694</v>
      </c>
      <c r="I137" s="4"/>
    </row>
    <row r="138" spans="1:9" x14ac:dyDescent="0.2">
      <c r="A138" s="1">
        <v>43053</v>
      </c>
      <c r="B138">
        <v>6755</v>
      </c>
      <c r="C138">
        <v>49</v>
      </c>
      <c r="D138">
        <v>31</v>
      </c>
      <c r="E138" s="4">
        <v>4.5999999999999999E-3</v>
      </c>
      <c r="F138" s="4">
        <v>0.63270000000000004</v>
      </c>
      <c r="G138">
        <v>33645.599999999999</v>
      </c>
      <c r="H138">
        <v>13731.6</v>
      </c>
      <c r="I138" s="4"/>
    </row>
    <row r="139" spans="1:9" x14ac:dyDescent="0.2">
      <c r="A139" s="1">
        <v>43054</v>
      </c>
      <c r="B139">
        <v>6451</v>
      </c>
      <c r="C139">
        <v>65</v>
      </c>
      <c r="D139">
        <v>38</v>
      </c>
      <c r="E139" s="4">
        <v>5.8999999999999999E-3</v>
      </c>
      <c r="F139" s="4">
        <v>0.58460000000000001</v>
      </c>
      <c r="G139">
        <v>52193</v>
      </c>
      <c r="H139">
        <v>32444</v>
      </c>
      <c r="I139" s="4"/>
    </row>
    <row r="140" spans="1:9" x14ac:dyDescent="0.2">
      <c r="A140" s="1">
        <v>43055</v>
      </c>
      <c r="B140">
        <v>6989</v>
      </c>
      <c r="C140">
        <v>88</v>
      </c>
      <c r="D140">
        <v>57</v>
      </c>
      <c r="E140" s="4">
        <v>8.2000000000000007E-3</v>
      </c>
      <c r="F140" s="4">
        <v>0.64770000000000005</v>
      </c>
      <c r="G140">
        <v>57762</v>
      </c>
      <c r="H140">
        <v>28255</v>
      </c>
      <c r="I140" s="4"/>
    </row>
    <row r="141" spans="1:9" x14ac:dyDescent="0.2">
      <c r="A141" s="1">
        <v>43056</v>
      </c>
      <c r="B141">
        <v>6664</v>
      </c>
      <c r="C141">
        <v>72</v>
      </c>
      <c r="D141">
        <v>47</v>
      </c>
      <c r="E141" s="4">
        <v>7.1000000000000004E-3</v>
      </c>
      <c r="F141" s="4">
        <v>0.65280000000000005</v>
      </c>
      <c r="G141">
        <v>38803</v>
      </c>
      <c r="H141">
        <v>25766</v>
      </c>
      <c r="I141" s="4"/>
    </row>
    <row r="142" spans="1:9" x14ac:dyDescent="0.2">
      <c r="A142" s="1">
        <v>43057</v>
      </c>
      <c r="B142">
        <v>6986</v>
      </c>
      <c r="C142">
        <v>74</v>
      </c>
      <c r="D142">
        <v>47</v>
      </c>
      <c r="E142" s="4">
        <v>6.7000000000000002E-3</v>
      </c>
      <c r="F142" s="4">
        <v>0.6351</v>
      </c>
      <c r="G142">
        <v>63202</v>
      </c>
      <c r="H142">
        <v>35922</v>
      </c>
      <c r="I142" s="4"/>
    </row>
    <row r="143" spans="1:9" x14ac:dyDescent="0.2">
      <c r="A143" s="1">
        <v>43058</v>
      </c>
      <c r="B143">
        <v>6452</v>
      </c>
      <c r="C143">
        <v>36</v>
      </c>
      <c r="D143">
        <v>26</v>
      </c>
      <c r="E143" s="4">
        <v>4.0000000000000001E-3</v>
      </c>
      <c r="F143" s="4">
        <v>0.72219999999999995</v>
      </c>
      <c r="G143">
        <v>18629</v>
      </c>
      <c r="H143">
        <v>14186</v>
      </c>
      <c r="I143" s="4"/>
    </row>
    <row r="144" spans="1:9" x14ac:dyDescent="0.2">
      <c r="A144" s="1">
        <v>43059</v>
      </c>
      <c r="B144">
        <v>6099</v>
      </c>
      <c r="C144">
        <v>57</v>
      </c>
      <c r="D144">
        <v>39</v>
      </c>
      <c r="E144" s="4">
        <v>6.4000000000000003E-3</v>
      </c>
      <c r="F144" s="4">
        <v>0.68420000000000003</v>
      </c>
      <c r="G144">
        <v>40861</v>
      </c>
      <c r="H144">
        <v>23288</v>
      </c>
      <c r="I144" s="4"/>
    </row>
    <row r="145" spans="1:9" x14ac:dyDescent="0.2">
      <c r="A145" s="1">
        <v>43060</v>
      </c>
      <c r="B145">
        <v>6592</v>
      </c>
      <c r="C145">
        <v>48</v>
      </c>
      <c r="D145">
        <v>33</v>
      </c>
      <c r="E145" s="4">
        <v>5.0000000000000001E-3</v>
      </c>
      <c r="F145" s="4">
        <v>0.6875</v>
      </c>
      <c r="G145">
        <v>38708.9</v>
      </c>
      <c r="H145">
        <v>23233</v>
      </c>
      <c r="I145" s="4"/>
    </row>
    <row r="146" spans="1:9" x14ac:dyDescent="0.2">
      <c r="A146" s="1">
        <v>43061</v>
      </c>
      <c r="B146">
        <v>6306</v>
      </c>
      <c r="C146">
        <v>85</v>
      </c>
      <c r="D146">
        <v>43</v>
      </c>
      <c r="E146" s="4">
        <v>6.7999999999999996E-3</v>
      </c>
      <c r="F146" s="4">
        <v>0.50590000000000002</v>
      </c>
      <c r="G146">
        <v>80528.039999999994</v>
      </c>
      <c r="H146">
        <v>42510</v>
      </c>
      <c r="I146" s="4"/>
    </row>
    <row r="147" spans="1:9" x14ac:dyDescent="0.2">
      <c r="A147" s="1">
        <v>43062</v>
      </c>
      <c r="B147">
        <v>6620</v>
      </c>
      <c r="C147">
        <v>125</v>
      </c>
      <c r="D147">
        <v>36</v>
      </c>
      <c r="E147" s="4">
        <v>5.4000000000000003E-3</v>
      </c>
      <c r="F147" s="4">
        <v>0.28799999999999998</v>
      </c>
      <c r="G147">
        <v>86101</v>
      </c>
      <c r="H147">
        <v>19332</v>
      </c>
      <c r="I147" s="4"/>
    </row>
    <row r="148" spans="1:9" x14ac:dyDescent="0.2">
      <c r="A148" s="1">
        <v>43063</v>
      </c>
      <c r="B148">
        <v>7026</v>
      </c>
      <c r="C148">
        <v>107</v>
      </c>
      <c r="D148">
        <v>35</v>
      </c>
      <c r="E148" s="4">
        <v>5.0000000000000001E-3</v>
      </c>
      <c r="F148" s="4">
        <v>0.3271</v>
      </c>
      <c r="G148">
        <v>62450</v>
      </c>
      <c r="H148">
        <v>18791</v>
      </c>
      <c r="I148" s="4"/>
    </row>
    <row r="149" spans="1:9" x14ac:dyDescent="0.2">
      <c r="A149" s="1">
        <v>43064</v>
      </c>
      <c r="B149">
        <v>7946</v>
      </c>
      <c r="C149">
        <v>116</v>
      </c>
      <c r="D149">
        <v>39</v>
      </c>
      <c r="E149" s="4">
        <v>4.8999999999999998E-3</v>
      </c>
      <c r="F149" s="4">
        <v>0.3362</v>
      </c>
      <c r="G149">
        <v>51921</v>
      </c>
      <c r="H149">
        <v>20983</v>
      </c>
      <c r="I149" s="4"/>
    </row>
    <row r="150" spans="1:9" x14ac:dyDescent="0.2">
      <c r="A150" s="1">
        <v>43065</v>
      </c>
      <c r="B150">
        <v>7502</v>
      </c>
      <c r="C150">
        <v>86</v>
      </c>
      <c r="D150">
        <v>28</v>
      </c>
      <c r="E150" s="4">
        <v>3.7000000000000002E-3</v>
      </c>
      <c r="F150" s="4">
        <v>0.3256</v>
      </c>
      <c r="G150">
        <v>91124</v>
      </c>
      <c r="H150">
        <v>28846</v>
      </c>
      <c r="I150" s="4"/>
    </row>
    <row r="151" spans="1:9" x14ac:dyDescent="0.2">
      <c r="A151" s="1">
        <v>43066</v>
      </c>
      <c r="B151">
        <v>7438</v>
      </c>
      <c r="C151">
        <v>100</v>
      </c>
      <c r="D151">
        <v>38</v>
      </c>
      <c r="E151" s="4">
        <v>5.1000000000000004E-3</v>
      </c>
      <c r="F151" s="5">
        <v>0.38</v>
      </c>
      <c r="G151">
        <v>65470</v>
      </c>
      <c r="H151">
        <v>20179</v>
      </c>
      <c r="I151" s="4"/>
    </row>
    <row r="152" spans="1:9" x14ac:dyDescent="0.2">
      <c r="A152" s="1">
        <v>43067</v>
      </c>
      <c r="B152">
        <v>7232</v>
      </c>
      <c r="C152">
        <v>138</v>
      </c>
      <c r="D152">
        <v>36</v>
      </c>
      <c r="E152" s="4">
        <v>5.0000000000000001E-3</v>
      </c>
      <c r="F152" s="4">
        <v>0.26090000000000002</v>
      </c>
      <c r="G152">
        <v>114893</v>
      </c>
      <c r="H152">
        <v>16803</v>
      </c>
      <c r="I152" s="4"/>
    </row>
    <row r="153" spans="1:9" x14ac:dyDescent="0.2">
      <c r="A153" s="1">
        <v>43068</v>
      </c>
      <c r="B153">
        <v>7851</v>
      </c>
      <c r="C153">
        <v>125</v>
      </c>
      <c r="D153">
        <v>46</v>
      </c>
      <c r="E153" s="4">
        <v>5.8999999999999999E-3</v>
      </c>
      <c r="F153" s="4">
        <v>0.36799999999999999</v>
      </c>
      <c r="G153">
        <v>45480</v>
      </c>
      <c r="H153">
        <v>18205</v>
      </c>
      <c r="I153" s="4"/>
    </row>
    <row r="154" spans="1:9" x14ac:dyDescent="0.2">
      <c r="A154" s="1">
        <v>43069</v>
      </c>
      <c r="B154">
        <v>7897</v>
      </c>
      <c r="C154">
        <v>74</v>
      </c>
      <c r="D154">
        <v>51</v>
      </c>
      <c r="E154" s="4">
        <v>6.4999999999999997E-3</v>
      </c>
      <c r="F154" s="4">
        <v>0.68920000000000003</v>
      </c>
      <c r="G154">
        <v>70921</v>
      </c>
      <c r="H154">
        <v>62309</v>
      </c>
      <c r="I154" s="4"/>
    </row>
    <row r="155" spans="1:9" x14ac:dyDescent="0.2">
      <c r="A155" s="1">
        <v>43070</v>
      </c>
      <c r="B155">
        <v>7537</v>
      </c>
      <c r="C155">
        <v>90</v>
      </c>
      <c r="D155">
        <v>55</v>
      </c>
      <c r="E155" s="4">
        <v>7.3000000000000001E-3</v>
      </c>
      <c r="F155" s="4">
        <v>0.61109999999999998</v>
      </c>
      <c r="G155">
        <v>56167</v>
      </c>
      <c r="H155">
        <v>21376</v>
      </c>
      <c r="I155" s="4"/>
    </row>
    <row r="156" spans="1:9" x14ac:dyDescent="0.2">
      <c r="A156" s="1">
        <v>43071</v>
      </c>
      <c r="B156">
        <v>7955</v>
      </c>
      <c r="C156">
        <v>87</v>
      </c>
      <c r="D156">
        <v>55</v>
      </c>
      <c r="E156" s="4">
        <v>6.8999999999999999E-3</v>
      </c>
      <c r="F156" s="4">
        <v>0.63219999999999998</v>
      </c>
      <c r="G156">
        <v>51124</v>
      </c>
      <c r="H156">
        <v>24727</v>
      </c>
      <c r="I156" s="4"/>
    </row>
    <row r="157" spans="1:9" x14ac:dyDescent="0.2">
      <c r="A157" s="1">
        <v>43072</v>
      </c>
      <c r="B157">
        <v>7901</v>
      </c>
      <c r="C157">
        <v>67</v>
      </c>
      <c r="D157">
        <v>46</v>
      </c>
      <c r="E157" s="4">
        <v>5.7999999999999996E-3</v>
      </c>
      <c r="F157" s="4">
        <v>0.68659999999999999</v>
      </c>
      <c r="G157">
        <v>29235</v>
      </c>
      <c r="H157">
        <v>18250</v>
      </c>
      <c r="I157" s="4"/>
    </row>
    <row r="158" spans="1:9" x14ac:dyDescent="0.2">
      <c r="A158" s="1">
        <v>43073</v>
      </c>
      <c r="B158">
        <v>8786</v>
      </c>
      <c r="C158">
        <v>90</v>
      </c>
      <c r="D158">
        <v>59</v>
      </c>
      <c r="E158" s="4">
        <v>6.7000000000000002E-3</v>
      </c>
      <c r="F158" s="4">
        <v>0.65559999999999996</v>
      </c>
      <c r="G158">
        <v>61682</v>
      </c>
      <c r="H158">
        <v>29464</v>
      </c>
      <c r="I158" s="4"/>
    </row>
    <row r="159" spans="1:9" x14ac:dyDescent="0.2">
      <c r="A159" s="1">
        <v>43074</v>
      </c>
      <c r="B159">
        <v>8271</v>
      </c>
      <c r="C159">
        <v>97</v>
      </c>
      <c r="D159">
        <v>63</v>
      </c>
      <c r="E159" s="4">
        <v>7.6E-3</v>
      </c>
      <c r="F159" s="4">
        <v>0.64949999999999997</v>
      </c>
      <c r="G159">
        <v>48640</v>
      </c>
      <c r="H159">
        <v>31396</v>
      </c>
      <c r="I159" s="4"/>
    </row>
    <row r="160" spans="1:9" x14ac:dyDescent="0.2">
      <c r="A160" s="1">
        <v>43075</v>
      </c>
      <c r="B160">
        <v>7363</v>
      </c>
      <c r="C160">
        <v>85</v>
      </c>
      <c r="D160">
        <v>54</v>
      </c>
      <c r="E160" s="4">
        <v>7.3000000000000001E-3</v>
      </c>
      <c r="F160" s="4">
        <v>0.63529999999999998</v>
      </c>
      <c r="G160">
        <v>45135</v>
      </c>
      <c r="H160">
        <v>23802</v>
      </c>
      <c r="I160" s="4"/>
    </row>
    <row r="161" spans="1:9" x14ac:dyDescent="0.2">
      <c r="A161" s="1">
        <v>43076</v>
      </c>
      <c r="B161">
        <v>7493</v>
      </c>
      <c r="C161">
        <v>106</v>
      </c>
      <c r="D161">
        <v>69</v>
      </c>
      <c r="E161" s="4">
        <v>9.1999999999999998E-3</v>
      </c>
      <c r="F161" s="4">
        <v>0.65090000000000003</v>
      </c>
      <c r="G161">
        <v>129670</v>
      </c>
      <c r="H161">
        <v>38102</v>
      </c>
      <c r="I161" s="4"/>
    </row>
    <row r="162" spans="1:9" x14ac:dyDescent="0.2">
      <c r="A162" s="1">
        <v>43077</v>
      </c>
      <c r="B162">
        <v>7607</v>
      </c>
      <c r="C162">
        <v>99</v>
      </c>
      <c r="D162">
        <v>58</v>
      </c>
      <c r="E162" s="4">
        <v>7.6E-3</v>
      </c>
      <c r="F162" s="4">
        <v>0.58589999999999998</v>
      </c>
      <c r="G162">
        <v>39627</v>
      </c>
      <c r="H162">
        <v>22247</v>
      </c>
      <c r="I162" s="4"/>
    </row>
    <row r="163" spans="1:9" x14ac:dyDescent="0.2">
      <c r="A163" s="1">
        <v>43078</v>
      </c>
      <c r="B163">
        <v>8383</v>
      </c>
      <c r="C163">
        <v>79</v>
      </c>
      <c r="D163">
        <v>49</v>
      </c>
      <c r="E163" s="4">
        <v>5.7999999999999996E-3</v>
      </c>
      <c r="F163" s="4">
        <v>0.62029999999999996</v>
      </c>
      <c r="G163">
        <v>100974</v>
      </c>
      <c r="H163">
        <v>47863</v>
      </c>
      <c r="I163" s="4"/>
    </row>
    <row r="164" spans="1:9" x14ac:dyDescent="0.2">
      <c r="A164" s="1">
        <v>43079</v>
      </c>
      <c r="B164">
        <v>7650</v>
      </c>
      <c r="C164">
        <v>69</v>
      </c>
      <c r="D164">
        <v>51</v>
      </c>
      <c r="E164" s="4">
        <v>6.7000000000000002E-3</v>
      </c>
      <c r="F164" s="4">
        <v>0.73909999999999998</v>
      </c>
      <c r="G164">
        <v>45449</v>
      </c>
      <c r="H164">
        <v>30490</v>
      </c>
      <c r="I164" s="4"/>
    </row>
    <row r="165" spans="1:9" x14ac:dyDescent="0.2">
      <c r="A165" s="1">
        <v>43080</v>
      </c>
      <c r="B165">
        <v>7467</v>
      </c>
      <c r="C165">
        <v>91</v>
      </c>
      <c r="D165">
        <v>55</v>
      </c>
      <c r="E165" s="4">
        <v>7.4000000000000003E-3</v>
      </c>
      <c r="F165" s="4">
        <v>0.60440000000000005</v>
      </c>
      <c r="G165">
        <v>59119</v>
      </c>
      <c r="H165">
        <v>26070</v>
      </c>
      <c r="I165" s="4"/>
    </row>
    <row r="166" spans="1:9" x14ac:dyDescent="0.2">
      <c r="A166" s="1">
        <v>43081</v>
      </c>
      <c r="B166">
        <v>8154</v>
      </c>
      <c r="C166">
        <v>79</v>
      </c>
      <c r="D166">
        <v>55</v>
      </c>
      <c r="E166" s="4">
        <v>6.7000000000000002E-3</v>
      </c>
      <c r="F166" s="4">
        <v>0.69620000000000004</v>
      </c>
      <c r="G166">
        <v>50662</v>
      </c>
      <c r="H166">
        <v>37021</v>
      </c>
      <c r="I166" s="4"/>
    </row>
    <row r="167" spans="1:9" x14ac:dyDescent="0.2">
      <c r="A167" s="1">
        <v>43082</v>
      </c>
      <c r="B167">
        <v>9004</v>
      </c>
      <c r="C167">
        <v>86</v>
      </c>
      <c r="D167">
        <v>49</v>
      </c>
      <c r="E167" s="4">
        <v>5.4000000000000003E-3</v>
      </c>
      <c r="F167" s="4">
        <v>0.56979999999999997</v>
      </c>
      <c r="G167">
        <v>106147</v>
      </c>
      <c r="H167">
        <v>29577</v>
      </c>
      <c r="I167" s="4"/>
    </row>
    <row r="168" spans="1:9" x14ac:dyDescent="0.2">
      <c r="A168" s="1">
        <v>43083</v>
      </c>
      <c r="B168">
        <v>9223</v>
      </c>
      <c r="C168">
        <v>87</v>
      </c>
      <c r="D168">
        <v>61</v>
      </c>
      <c r="E168" s="4">
        <v>6.6E-3</v>
      </c>
      <c r="F168" s="4">
        <v>0.70109999999999995</v>
      </c>
      <c r="G168">
        <v>51692</v>
      </c>
      <c r="H168">
        <v>29203</v>
      </c>
      <c r="I168" s="4"/>
    </row>
    <row r="169" spans="1:9" x14ac:dyDescent="0.2">
      <c r="A169" s="1">
        <v>43084</v>
      </c>
      <c r="B169">
        <v>7856</v>
      </c>
      <c r="C169">
        <v>84</v>
      </c>
      <c r="D169">
        <v>56</v>
      </c>
      <c r="E169" s="4">
        <v>7.1000000000000004E-3</v>
      </c>
      <c r="F169" s="4">
        <v>0.66669999999999996</v>
      </c>
      <c r="G169">
        <v>57397</v>
      </c>
      <c r="H169">
        <v>34938</v>
      </c>
      <c r="I169" s="4"/>
    </row>
    <row r="170" spans="1:9" x14ac:dyDescent="0.2">
      <c r="A170" s="1">
        <v>43085</v>
      </c>
      <c r="B170">
        <v>7744</v>
      </c>
      <c r="C170">
        <v>71</v>
      </c>
      <c r="D170">
        <v>44</v>
      </c>
      <c r="E170" s="4">
        <v>5.7000000000000002E-3</v>
      </c>
      <c r="F170" s="4">
        <v>0.61970000000000003</v>
      </c>
      <c r="G170">
        <v>57646</v>
      </c>
      <c r="H170">
        <v>26104</v>
      </c>
      <c r="I170" s="4"/>
    </row>
    <row r="171" spans="1:9" x14ac:dyDescent="0.2">
      <c r="A171" s="1">
        <v>43086</v>
      </c>
      <c r="B171">
        <v>7820</v>
      </c>
      <c r="C171">
        <v>59</v>
      </c>
      <c r="D171">
        <v>44</v>
      </c>
      <c r="E171" s="4">
        <v>5.5999999999999999E-3</v>
      </c>
      <c r="F171" s="4">
        <v>0.74580000000000002</v>
      </c>
      <c r="G171">
        <v>38100</v>
      </c>
      <c r="H171">
        <v>26142</v>
      </c>
      <c r="I171" s="4"/>
    </row>
    <row r="172" spans="1:9" x14ac:dyDescent="0.2">
      <c r="A172" s="1">
        <v>43087</v>
      </c>
      <c r="B172">
        <v>8345</v>
      </c>
      <c r="C172">
        <v>90</v>
      </c>
      <c r="D172">
        <v>53</v>
      </c>
      <c r="E172" s="4">
        <v>6.4000000000000003E-3</v>
      </c>
      <c r="F172" s="4">
        <v>0.58889999999999998</v>
      </c>
      <c r="G172">
        <v>90475</v>
      </c>
      <c r="H172">
        <v>48617</v>
      </c>
      <c r="I172" s="4"/>
    </row>
    <row r="173" spans="1:9" x14ac:dyDescent="0.2">
      <c r="A173" s="1">
        <v>43088</v>
      </c>
      <c r="B173">
        <v>8129</v>
      </c>
      <c r="C173">
        <v>103</v>
      </c>
      <c r="D173">
        <v>58</v>
      </c>
      <c r="E173" s="4">
        <v>7.1000000000000004E-3</v>
      </c>
      <c r="F173" s="4">
        <v>0.56310000000000004</v>
      </c>
      <c r="G173">
        <v>108188</v>
      </c>
      <c r="H173">
        <v>38660</v>
      </c>
      <c r="I173" s="4"/>
    </row>
    <row r="174" spans="1:9" x14ac:dyDescent="0.2">
      <c r="A174" s="1">
        <v>43089</v>
      </c>
      <c r="B174">
        <v>7964</v>
      </c>
      <c r="C174">
        <v>118</v>
      </c>
      <c r="D174">
        <v>65</v>
      </c>
      <c r="E174" s="4">
        <v>8.2000000000000007E-3</v>
      </c>
      <c r="F174" s="4">
        <v>0.55079999999999996</v>
      </c>
      <c r="G174">
        <v>52078</v>
      </c>
      <c r="H174">
        <v>31689</v>
      </c>
      <c r="I174" s="4"/>
    </row>
    <row r="175" spans="1:9" x14ac:dyDescent="0.2">
      <c r="A175" s="1">
        <v>43090</v>
      </c>
      <c r="B175">
        <v>7507</v>
      </c>
      <c r="C175">
        <v>89</v>
      </c>
      <c r="D175">
        <v>57</v>
      </c>
      <c r="E175" s="4">
        <v>7.6E-3</v>
      </c>
      <c r="F175" s="4">
        <v>0.64039999999999997</v>
      </c>
      <c r="G175">
        <v>45465</v>
      </c>
      <c r="H175">
        <v>25218</v>
      </c>
      <c r="I175" s="4"/>
    </row>
    <row r="176" spans="1:9" x14ac:dyDescent="0.2">
      <c r="A176" s="1">
        <v>43091</v>
      </c>
      <c r="B176">
        <v>8157</v>
      </c>
      <c r="C176">
        <v>115</v>
      </c>
      <c r="D176">
        <v>69</v>
      </c>
      <c r="E176" s="4">
        <v>8.5000000000000006E-3</v>
      </c>
      <c r="F176" s="5">
        <v>0.6</v>
      </c>
      <c r="G176">
        <v>76538</v>
      </c>
      <c r="H176">
        <v>34654</v>
      </c>
      <c r="I176" s="4"/>
    </row>
    <row r="177" spans="1:9" x14ac:dyDescent="0.2">
      <c r="A177" s="1">
        <v>43092</v>
      </c>
      <c r="B177">
        <v>8819</v>
      </c>
      <c r="C177">
        <v>95</v>
      </c>
      <c r="D177">
        <v>55</v>
      </c>
      <c r="E177" s="4">
        <v>6.1999999999999998E-3</v>
      </c>
      <c r="F177" s="4">
        <v>0.57889999999999997</v>
      </c>
      <c r="G177">
        <v>80984</v>
      </c>
      <c r="H177">
        <v>49004</v>
      </c>
      <c r="I177" s="4"/>
    </row>
    <row r="178" spans="1:9" x14ac:dyDescent="0.2">
      <c r="A178" s="1">
        <v>43093</v>
      </c>
      <c r="B178">
        <v>8443</v>
      </c>
      <c r="C178">
        <v>102</v>
      </c>
      <c r="D178">
        <v>61</v>
      </c>
      <c r="E178" s="4">
        <v>7.1999999999999998E-3</v>
      </c>
      <c r="F178" s="4">
        <v>0.59799999999999998</v>
      </c>
      <c r="G178">
        <v>83173</v>
      </c>
      <c r="H178">
        <v>33902</v>
      </c>
      <c r="I178" s="4"/>
    </row>
    <row r="179" spans="1:9" x14ac:dyDescent="0.2">
      <c r="A179" s="1">
        <v>43094</v>
      </c>
      <c r="B179">
        <v>8543</v>
      </c>
      <c r="C179">
        <v>54</v>
      </c>
      <c r="D179">
        <v>38</v>
      </c>
      <c r="E179" s="4">
        <v>4.4000000000000003E-3</v>
      </c>
      <c r="F179" s="4">
        <v>0.70369999999999999</v>
      </c>
      <c r="G179">
        <v>47707</v>
      </c>
      <c r="H179">
        <v>20271</v>
      </c>
      <c r="I179" s="4"/>
    </row>
    <row r="180" spans="1:9" x14ac:dyDescent="0.2">
      <c r="A180" s="1">
        <v>43095</v>
      </c>
      <c r="B180">
        <v>9096</v>
      </c>
      <c r="C180">
        <v>92</v>
      </c>
      <c r="D180">
        <v>55</v>
      </c>
      <c r="E180" s="4">
        <v>6.0000000000000001E-3</v>
      </c>
      <c r="F180" s="4">
        <v>0.5978</v>
      </c>
      <c r="G180">
        <v>65513</v>
      </c>
      <c r="H180">
        <v>37103</v>
      </c>
      <c r="I180" s="4"/>
    </row>
    <row r="181" spans="1:9" x14ac:dyDescent="0.2">
      <c r="A181" s="1">
        <v>43096</v>
      </c>
      <c r="B181">
        <v>8852</v>
      </c>
      <c r="C181">
        <v>84</v>
      </c>
      <c r="D181">
        <v>61</v>
      </c>
      <c r="E181" s="4">
        <v>6.8999999999999999E-3</v>
      </c>
      <c r="F181" s="4">
        <v>0.72619999999999996</v>
      </c>
      <c r="G181">
        <v>73850</v>
      </c>
      <c r="H181">
        <v>34256</v>
      </c>
      <c r="I181" s="4"/>
    </row>
    <row r="182" spans="1:9" x14ac:dyDescent="0.2">
      <c r="A182" s="1">
        <v>43097</v>
      </c>
      <c r="B182">
        <v>9251</v>
      </c>
      <c r="C182">
        <v>84</v>
      </c>
      <c r="D182">
        <v>51</v>
      </c>
      <c r="E182" s="4">
        <v>5.4999999999999997E-3</v>
      </c>
      <c r="F182" s="4">
        <v>0.60709999999999997</v>
      </c>
      <c r="G182">
        <v>75221</v>
      </c>
      <c r="H182">
        <v>53130</v>
      </c>
      <c r="I182" s="4"/>
    </row>
    <row r="183" spans="1:9" x14ac:dyDescent="0.2">
      <c r="A183" s="1">
        <v>43098</v>
      </c>
      <c r="B183">
        <v>9735</v>
      </c>
      <c r="C183">
        <v>107</v>
      </c>
      <c r="D183">
        <v>68</v>
      </c>
      <c r="E183" s="4">
        <v>7.0000000000000001E-3</v>
      </c>
      <c r="F183" s="4">
        <v>0.63549999999999995</v>
      </c>
      <c r="G183">
        <v>43816</v>
      </c>
      <c r="H183">
        <v>26971</v>
      </c>
      <c r="I183" s="4"/>
    </row>
    <row r="184" spans="1:9" x14ac:dyDescent="0.2">
      <c r="A184" s="1">
        <v>43099</v>
      </c>
      <c r="B184">
        <v>10803</v>
      </c>
      <c r="C184">
        <v>100</v>
      </c>
      <c r="D184">
        <v>68</v>
      </c>
      <c r="E184" s="4">
        <v>6.3E-3</v>
      </c>
      <c r="F184" s="5">
        <v>0.68</v>
      </c>
      <c r="G184">
        <v>62055</v>
      </c>
      <c r="H184">
        <v>36861</v>
      </c>
      <c r="I184" s="4"/>
    </row>
    <row r="185" spans="1:9" x14ac:dyDescent="0.2">
      <c r="A185" s="1">
        <v>43100</v>
      </c>
      <c r="B185">
        <v>9773</v>
      </c>
      <c r="C185">
        <v>85</v>
      </c>
      <c r="D185">
        <v>55</v>
      </c>
      <c r="E185" s="4">
        <v>5.5999999999999999E-3</v>
      </c>
      <c r="F185" s="4">
        <v>0.64710000000000001</v>
      </c>
      <c r="G185">
        <v>70089</v>
      </c>
      <c r="H185">
        <v>39263</v>
      </c>
      <c r="I185" s="4"/>
    </row>
    <row r="186" spans="1:9" x14ac:dyDescent="0.2">
      <c r="A186" s="1">
        <v>43101</v>
      </c>
      <c r="B186">
        <v>8362</v>
      </c>
      <c r="C186">
        <v>62</v>
      </c>
      <c r="D186">
        <v>40</v>
      </c>
      <c r="E186" s="4">
        <v>4.7999999999999996E-3</v>
      </c>
      <c r="F186" s="4">
        <v>0.6452</v>
      </c>
      <c r="G186">
        <v>34808</v>
      </c>
      <c r="H186">
        <v>25980</v>
      </c>
      <c r="I186" s="4"/>
    </row>
    <row r="187" spans="1:9" x14ac:dyDescent="0.2">
      <c r="A187" s="1">
        <v>43102</v>
      </c>
      <c r="B187">
        <v>8697</v>
      </c>
      <c r="C187">
        <v>59</v>
      </c>
      <c r="D187">
        <v>39</v>
      </c>
      <c r="E187" s="4">
        <v>4.4999999999999997E-3</v>
      </c>
      <c r="F187" s="4">
        <v>0.66100000000000003</v>
      </c>
      <c r="G187">
        <v>62516</v>
      </c>
      <c r="H187">
        <v>25494</v>
      </c>
      <c r="I187" s="4"/>
    </row>
    <row r="188" spans="1:9" x14ac:dyDescent="0.2">
      <c r="A188" s="1">
        <v>43103</v>
      </c>
      <c r="B188">
        <v>9318</v>
      </c>
      <c r="C188">
        <v>69</v>
      </c>
      <c r="D188">
        <v>36</v>
      </c>
      <c r="E188" s="4">
        <v>3.8999999999999998E-3</v>
      </c>
      <c r="F188" s="4">
        <v>0.52170000000000005</v>
      </c>
      <c r="G188">
        <v>87147</v>
      </c>
      <c r="H188">
        <v>44012</v>
      </c>
      <c r="I188" s="4"/>
    </row>
    <row r="189" spans="1:9" x14ac:dyDescent="0.2">
      <c r="A189" s="1">
        <v>43104</v>
      </c>
      <c r="B189">
        <v>9747</v>
      </c>
      <c r="C189">
        <v>97</v>
      </c>
      <c r="D189">
        <v>66</v>
      </c>
      <c r="E189" s="4">
        <v>6.7999999999999996E-3</v>
      </c>
      <c r="F189" s="4">
        <v>0.6804</v>
      </c>
      <c r="G189">
        <v>84416</v>
      </c>
      <c r="H189">
        <v>57749</v>
      </c>
      <c r="I189" s="4"/>
    </row>
    <row r="190" spans="1:9" x14ac:dyDescent="0.2">
      <c r="A190" s="1">
        <v>43105</v>
      </c>
      <c r="B190">
        <v>9789</v>
      </c>
      <c r="C190">
        <v>101</v>
      </c>
      <c r="D190">
        <v>60</v>
      </c>
      <c r="E190" s="4">
        <v>6.1000000000000004E-3</v>
      </c>
      <c r="F190" s="4">
        <v>0.59409999999999996</v>
      </c>
      <c r="G190">
        <v>144973</v>
      </c>
      <c r="H190">
        <v>49354</v>
      </c>
      <c r="I190" s="4"/>
    </row>
    <row r="191" spans="1:9" x14ac:dyDescent="0.2">
      <c r="A191" s="1">
        <v>43106</v>
      </c>
      <c r="B191">
        <v>9906</v>
      </c>
      <c r="C191">
        <v>81</v>
      </c>
      <c r="D191">
        <v>52</v>
      </c>
      <c r="E191" s="4">
        <v>5.1999999999999998E-3</v>
      </c>
      <c r="F191" s="4">
        <v>0.64200000000000002</v>
      </c>
      <c r="G191">
        <v>55415</v>
      </c>
      <c r="H191">
        <v>34879</v>
      </c>
      <c r="I191" s="4"/>
    </row>
    <row r="192" spans="1:9" x14ac:dyDescent="0.2">
      <c r="A192" s="1">
        <v>43107</v>
      </c>
      <c r="B192">
        <v>9759</v>
      </c>
      <c r="C192">
        <v>87</v>
      </c>
      <c r="D192">
        <v>51</v>
      </c>
      <c r="E192" s="4">
        <v>5.1999999999999998E-3</v>
      </c>
      <c r="F192" s="4">
        <v>0.58620000000000005</v>
      </c>
      <c r="G192">
        <v>93023</v>
      </c>
      <c r="H192">
        <v>33731</v>
      </c>
      <c r="I192" s="4"/>
    </row>
    <row r="193" spans="1:9" x14ac:dyDescent="0.2">
      <c r="A193" s="1">
        <v>43108</v>
      </c>
      <c r="B193">
        <v>8757</v>
      </c>
      <c r="C193">
        <v>84</v>
      </c>
      <c r="D193">
        <v>52</v>
      </c>
      <c r="E193" s="4">
        <v>5.8999999999999999E-3</v>
      </c>
      <c r="F193" s="4">
        <v>0.61899999999999999</v>
      </c>
      <c r="G193">
        <v>94736</v>
      </c>
      <c r="H193">
        <v>62188</v>
      </c>
      <c r="I193" s="4"/>
    </row>
    <row r="194" spans="1:9" x14ac:dyDescent="0.2">
      <c r="A194" s="1">
        <v>43109</v>
      </c>
      <c r="B194">
        <v>7871</v>
      </c>
      <c r="C194">
        <v>94</v>
      </c>
      <c r="D194">
        <v>44</v>
      </c>
      <c r="E194" s="4">
        <v>5.5999999999999999E-3</v>
      </c>
      <c r="F194" s="4">
        <v>0.46810000000000002</v>
      </c>
      <c r="G194">
        <v>92970</v>
      </c>
      <c r="H194">
        <v>52894</v>
      </c>
      <c r="I194" s="4"/>
    </row>
    <row r="195" spans="1:9" x14ac:dyDescent="0.2">
      <c r="A195" s="1">
        <v>43110</v>
      </c>
      <c r="B195">
        <v>7502</v>
      </c>
      <c r="C195">
        <v>93</v>
      </c>
      <c r="D195">
        <v>65</v>
      </c>
      <c r="E195" s="4">
        <v>8.6999999999999994E-3</v>
      </c>
      <c r="F195" s="4">
        <v>0.69889999999999997</v>
      </c>
      <c r="G195">
        <v>116341</v>
      </c>
      <c r="H195">
        <v>62744</v>
      </c>
      <c r="I195" s="4"/>
    </row>
    <row r="196" spans="1:9" x14ac:dyDescent="0.2">
      <c r="A196" s="1">
        <v>43111</v>
      </c>
      <c r="B196">
        <v>6944</v>
      </c>
      <c r="C196">
        <v>58</v>
      </c>
      <c r="D196">
        <v>43</v>
      </c>
      <c r="E196" s="4">
        <v>6.1999999999999998E-3</v>
      </c>
      <c r="F196" s="4">
        <v>0.74139999999999995</v>
      </c>
      <c r="G196">
        <v>46703</v>
      </c>
      <c r="H196">
        <v>33006</v>
      </c>
      <c r="I196" s="4"/>
    </row>
    <row r="197" spans="1:9" x14ac:dyDescent="0.2">
      <c r="A197" s="1">
        <v>43112</v>
      </c>
      <c r="B197">
        <v>7465</v>
      </c>
      <c r="C197">
        <v>65</v>
      </c>
      <c r="D197">
        <v>46</v>
      </c>
      <c r="E197" s="4">
        <v>6.1999999999999998E-3</v>
      </c>
      <c r="F197" s="4">
        <v>0.7077</v>
      </c>
      <c r="G197">
        <v>62025</v>
      </c>
      <c r="H197">
        <v>41233</v>
      </c>
      <c r="I197" s="4"/>
    </row>
    <row r="198" spans="1:9" x14ac:dyDescent="0.2">
      <c r="A198" s="1">
        <v>43113</v>
      </c>
      <c r="B198">
        <v>7668</v>
      </c>
      <c r="C198">
        <v>68</v>
      </c>
      <c r="D198">
        <v>46</v>
      </c>
      <c r="E198" s="4">
        <v>6.0000000000000001E-3</v>
      </c>
      <c r="F198" s="4">
        <v>0.67649999999999999</v>
      </c>
      <c r="G198">
        <v>43174</v>
      </c>
      <c r="H198">
        <v>33286</v>
      </c>
      <c r="I198" s="4"/>
    </row>
    <row r="199" spans="1:9" x14ac:dyDescent="0.2">
      <c r="A199" s="1">
        <v>43114</v>
      </c>
      <c r="B199">
        <v>7814</v>
      </c>
      <c r="C199">
        <v>68</v>
      </c>
      <c r="D199">
        <v>46</v>
      </c>
      <c r="E199" s="4">
        <v>5.8999999999999999E-3</v>
      </c>
      <c r="F199" s="4">
        <v>0.67649999999999999</v>
      </c>
      <c r="G199">
        <v>58963</v>
      </c>
      <c r="H199">
        <v>38378</v>
      </c>
      <c r="I199" s="4"/>
    </row>
    <row r="200" spans="1:9" x14ac:dyDescent="0.2">
      <c r="A200" s="1">
        <v>43115</v>
      </c>
      <c r="B200">
        <v>7793</v>
      </c>
      <c r="C200">
        <v>64</v>
      </c>
      <c r="D200">
        <v>39</v>
      </c>
      <c r="E200" s="4">
        <v>5.0000000000000001E-3</v>
      </c>
      <c r="F200" s="4">
        <v>0.60940000000000005</v>
      </c>
      <c r="G200">
        <v>104044</v>
      </c>
      <c r="H200">
        <v>32526</v>
      </c>
      <c r="I200" s="4"/>
    </row>
    <row r="201" spans="1:9" x14ac:dyDescent="0.2">
      <c r="A201" s="1">
        <v>43116</v>
      </c>
      <c r="B201">
        <v>8281</v>
      </c>
      <c r="C201">
        <v>60</v>
      </c>
      <c r="D201">
        <v>45</v>
      </c>
      <c r="E201" s="4">
        <v>5.4000000000000003E-3</v>
      </c>
      <c r="F201" s="5">
        <v>0.75</v>
      </c>
      <c r="G201">
        <v>47889</v>
      </c>
      <c r="H201">
        <v>33074</v>
      </c>
      <c r="I201" s="4"/>
    </row>
    <row r="202" spans="1:9" x14ac:dyDescent="0.2">
      <c r="A202" s="1">
        <v>43117</v>
      </c>
      <c r="B202">
        <v>8276</v>
      </c>
      <c r="C202">
        <v>87</v>
      </c>
      <c r="D202">
        <v>56</v>
      </c>
      <c r="E202" s="4">
        <v>6.7999999999999996E-3</v>
      </c>
      <c r="F202" s="4">
        <v>0.64370000000000005</v>
      </c>
      <c r="G202">
        <v>56827</v>
      </c>
      <c r="H202">
        <v>30814</v>
      </c>
      <c r="I202" s="4"/>
    </row>
    <row r="203" spans="1:9" x14ac:dyDescent="0.2">
      <c r="A203" s="1">
        <v>43118</v>
      </c>
      <c r="B203">
        <v>7824</v>
      </c>
      <c r="C203">
        <v>66</v>
      </c>
      <c r="D203">
        <v>42</v>
      </c>
      <c r="E203" s="4">
        <v>5.4000000000000003E-3</v>
      </c>
      <c r="F203" s="4">
        <v>0.63639999999999997</v>
      </c>
      <c r="G203">
        <v>68157</v>
      </c>
      <c r="H203">
        <v>39070</v>
      </c>
      <c r="I203" s="4"/>
    </row>
    <row r="204" spans="1:9" x14ac:dyDescent="0.2">
      <c r="A204" s="1">
        <v>43119</v>
      </c>
      <c r="B204">
        <v>7630</v>
      </c>
      <c r="C204">
        <v>140</v>
      </c>
      <c r="D204">
        <v>88</v>
      </c>
      <c r="E204" s="4">
        <v>1.15E-2</v>
      </c>
      <c r="F204" s="4">
        <v>0.62860000000000005</v>
      </c>
      <c r="G204">
        <v>182405</v>
      </c>
      <c r="H204">
        <v>93977</v>
      </c>
      <c r="I204" s="4"/>
    </row>
    <row r="205" spans="1:9" x14ac:dyDescent="0.2">
      <c r="A205" s="1">
        <v>43120</v>
      </c>
      <c r="B205">
        <v>7549</v>
      </c>
      <c r="C205">
        <v>108</v>
      </c>
      <c r="D205">
        <v>68</v>
      </c>
      <c r="E205" s="4">
        <v>8.9999999999999993E-3</v>
      </c>
      <c r="F205" s="4">
        <v>0.62960000000000005</v>
      </c>
      <c r="G205">
        <v>134822</v>
      </c>
      <c r="H205">
        <v>59714</v>
      </c>
      <c r="I205" s="4"/>
    </row>
    <row r="206" spans="1:9" x14ac:dyDescent="0.2">
      <c r="A206" s="1">
        <v>43121</v>
      </c>
      <c r="B206">
        <v>7917</v>
      </c>
      <c r="C206">
        <v>96</v>
      </c>
      <c r="D206">
        <v>62</v>
      </c>
      <c r="E206" s="4">
        <v>7.7999999999999996E-3</v>
      </c>
      <c r="F206" s="4">
        <v>0.64580000000000004</v>
      </c>
      <c r="G206">
        <v>73187</v>
      </c>
      <c r="H206">
        <v>44284</v>
      </c>
      <c r="I206" s="4"/>
    </row>
    <row r="207" spans="1:9" x14ac:dyDescent="0.2">
      <c r="A207" s="1">
        <v>43122</v>
      </c>
      <c r="B207">
        <v>7417</v>
      </c>
      <c r="C207">
        <v>102</v>
      </c>
      <c r="D207">
        <v>71</v>
      </c>
      <c r="E207" s="4">
        <v>9.5999999999999992E-3</v>
      </c>
      <c r="F207" s="4">
        <v>0.69610000000000005</v>
      </c>
      <c r="G207">
        <v>109438</v>
      </c>
      <c r="H207">
        <v>62283</v>
      </c>
      <c r="I207" s="4"/>
    </row>
    <row r="208" spans="1:9" x14ac:dyDescent="0.2">
      <c r="A208" s="1">
        <v>43123</v>
      </c>
      <c r="B208">
        <v>7892</v>
      </c>
      <c r="C208">
        <v>158</v>
      </c>
      <c r="D208">
        <v>104</v>
      </c>
      <c r="E208" s="4">
        <v>1.32E-2</v>
      </c>
      <c r="F208" s="4">
        <v>0.65820000000000001</v>
      </c>
      <c r="G208">
        <v>172925</v>
      </c>
      <c r="H208">
        <v>116528</v>
      </c>
      <c r="I208" s="4"/>
    </row>
    <row r="209" spans="1:9" x14ac:dyDescent="0.2">
      <c r="A209" s="1">
        <v>43124</v>
      </c>
      <c r="B209">
        <v>7651</v>
      </c>
      <c r="C209">
        <v>159</v>
      </c>
      <c r="D209">
        <v>104</v>
      </c>
      <c r="E209" s="4">
        <v>1.3599999999999999E-2</v>
      </c>
      <c r="F209" s="4">
        <v>0.65410000000000001</v>
      </c>
      <c r="G209">
        <v>181709</v>
      </c>
      <c r="H209">
        <v>113501</v>
      </c>
      <c r="I209" s="4"/>
    </row>
    <row r="210" spans="1:9" x14ac:dyDescent="0.2">
      <c r="A210" s="1">
        <v>43125</v>
      </c>
      <c r="B210">
        <v>8006</v>
      </c>
      <c r="C210">
        <v>133</v>
      </c>
      <c r="D210">
        <v>74</v>
      </c>
      <c r="E210" s="4">
        <v>9.1999999999999998E-3</v>
      </c>
      <c r="F210" s="4">
        <v>0.55640000000000001</v>
      </c>
      <c r="G210">
        <v>131071</v>
      </c>
      <c r="H210">
        <v>67422</v>
      </c>
      <c r="I210" s="4"/>
    </row>
    <row r="211" spans="1:9" x14ac:dyDescent="0.2">
      <c r="A211" s="1">
        <v>43126</v>
      </c>
      <c r="B211">
        <v>7494</v>
      </c>
      <c r="C211">
        <v>142</v>
      </c>
      <c r="D211">
        <v>88</v>
      </c>
      <c r="E211" s="4">
        <v>1.17E-2</v>
      </c>
      <c r="F211" s="4">
        <v>0.61970000000000003</v>
      </c>
      <c r="G211">
        <v>108549</v>
      </c>
      <c r="H211">
        <v>73152</v>
      </c>
      <c r="I211" s="4"/>
    </row>
    <row r="212" spans="1:9" x14ac:dyDescent="0.2">
      <c r="A212" s="1">
        <v>43127</v>
      </c>
      <c r="B212">
        <v>7951</v>
      </c>
      <c r="C212">
        <v>156</v>
      </c>
      <c r="D212">
        <v>92</v>
      </c>
      <c r="E212" s="4">
        <v>1.1599999999999999E-2</v>
      </c>
      <c r="F212" s="4">
        <v>0.5897</v>
      </c>
      <c r="G212">
        <v>156276</v>
      </c>
      <c r="H212">
        <v>99093</v>
      </c>
      <c r="I212" s="4"/>
    </row>
    <row r="213" spans="1:9" x14ac:dyDescent="0.2">
      <c r="A213" s="1">
        <v>43128</v>
      </c>
      <c r="B213">
        <v>7956</v>
      </c>
      <c r="C213">
        <v>118</v>
      </c>
      <c r="D213">
        <v>78</v>
      </c>
      <c r="E213" s="4">
        <v>9.7999999999999997E-3</v>
      </c>
      <c r="F213" s="4">
        <v>0.66100000000000003</v>
      </c>
      <c r="G213">
        <v>162970</v>
      </c>
      <c r="H213">
        <v>77737</v>
      </c>
      <c r="I213" s="4"/>
    </row>
    <row r="214" spans="1:9" x14ac:dyDescent="0.2">
      <c r="A214" s="1">
        <v>43129</v>
      </c>
      <c r="B214">
        <v>7325</v>
      </c>
      <c r="C214">
        <v>124</v>
      </c>
      <c r="D214">
        <v>78</v>
      </c>
      <c r="E214" s="4">
        <v>1.06E-2</v>
      </c>
      <c r="F214" s="4">
        <v>0.629</v>
      </c>
      <c r="G214">
        <v>154312</v>
      </c>
      <c r="H214">
        <v>68040</v>
      </c>
      <c r="I214" s="4"/>
    </row>
    <row r="215" spans="1:9" x14ac:dyDescent="0.2">
      <c r="A215" s="1">
        <v>43130</v>
      </c>
      <c r="B215">
        <v>7396</v>
      </c>
      <c r="C215">
        <v>118</v>
      </c>
      <c r="D215">
        <v>78</v>
      </c>
      <c r="E215" s="4">
        <v>1.0500000000000001E-2</v>
      </c>
      <c r="F215" s="4">
        <v>0.66100000000000003</v>
      </c>
      <c r="G215">
        <v>165787</v>
      </c>
      <c r="H215">
        <v>73235</v>
      </c>
      <c r="I215" s="4"/>
    </row>
    <row r="216" spans="1:9" x14ac:dyDescent="0.2">
      <c r="A216" s="1">
        <v>43131</v>
      </c>
      <c r="B216">
        <v>7685</v>
      </c>
      <c r="C216">
        <v>124</v>
      </c>
      <c r="D216">
        <v>81</v>
      </c>
      <c r="E216" s="4">
        <v>1.0500000000000001E-2</v>
      </c>
      <c r="F216" s="4">
        <v>0.6532</v>
      </c>
      <c r="G216">
        <v>269955</v>
      </c>
      <c r="H216">
        <v>166560</v>
      </c>
      <c r="I216" s="4"/>
    </row>
    <row r="217" spans="1:9" x14ac:dyDescent="0.2">
      <c r="A217" s="1">
        <v>43132</v>
      </c>
      <c r="B217">
        <v>7779</v>
      </c>
      <c r="C217">
        <v>141</v>
      </c>
      <c r="D217">
        <v>88</v>
      </c>
      <c r="E217" s="4">
        <v>1.1299999999999999E-2</v>
      </c>
      <c r="F217" s="4">
        <v>0.62409999999999999</v>
      </c>
      <c r="G217">
        <v>127546</v>
      </c>
      <c r="H217">
        <v>61062</v>
      </c>
      <c r="I217" s="4"/>
    </row>
    <row r="218" spans="1:9" x14ac:dyDescent="0.2">
      <c r="A218" s="1">
        <v>43133</v>
      </c>
      <c r="B218">
        <v>8102</v>
      </c>
      <c r="C218">
        <v>151</v>
      </c>
      <c r="D218">
        <v>94</v>
      </c>
      <c r="E218" s="4">
        <v>1.1599999999999999E-2</v>
      </c>
      <c r="F218" s="4">
        <v>0.62250000000000005</v>
      </c>
      <c r="G218">
        <v>258602</v>
      </c>
      <c r="H218">
        <v>115065</v>
      </c>
      <c r="I218" s="4"/>
    </row>
    <row r="219" spans="1:9" x14ac:dyDescent="0.2">
      <c r="A219" s="1">
        <v>43134</v>
      </c>
      <c r="B219">
        <v>8216</v>
      </c>
      <c r="C219">
        <v>105</v>
      </c>
      <c r="D219">
        <v>67</v>
      </c>
      <c r="E219" s="4">
        <v>8.2000000000000007E-3</v>
      </c>
      <c r="F219" s="4">
        <v>0.6381</v>
      </c>
      <c r="G219">
        <v>87970</v>
      </c>
      <c r="H219">
        <v>57553</v>
      </c>
      <c r="I219" s="4"/>
    </row>
    <row r="220" spans="1:9" x14ac:dyDescent="0.2">
      <c r="A220" s="1">
        <v>43135</v>
      </c>
      <c r="B220">
        <v>8334</v>
      </c>
      <c r="C220">
        <v>132</v>
      </c>
      <c r="D220">
        <v>90</v>
      </c>
      <c r="E220" s="4">
        <v>1.0800000000000001E-2</v>
      </c>
      <c r="F220" s="4">
        <v>0.68179999999999996</v>
      </c>
      <c r="G220">
        <v>109363</v>
      </c>
      <c r="H220">
        <v>65669</v>
      </c>
      <c r="I220" s="4"/>
    </row>
    <row r="221" spans="1:9" x14ac:dyDescent="0.2">
      <c r="A221" s="1">
        <v>43136</v>
      </c>
      <c r="B221">
        <v>8326</v>
      </c>
      <c r="C221">
        <v>95</v>
      </c>
      <c r="D221">
        <v>64</v>
      </c>
      <c r="E221" s="4">
        <v>7.7000000000000002E-3</v>
      </c>
      <c r="F221" s="4">
        <v>0.67369999999999997</v>
      </c>
      <c r="G221">
        <v>118001</v>
      </c>
      <c r="H221">
        <v>73840</v>
      </c>
      <c r="I221" s="4"/>
    </row>
    <row r="222" spans="1:9" x14ac:dyDescent="0.2">
      <c r="A222" s="1">
        <v>43245</v>
      </c>
      <c r="B222">
        <v>10204</v>
      </c>
      <c r="C222">
        <v>54</v>
      </c>
      <c r="D222">
        <v>43</v>
      </c>
      <c r="E222" s="4">
        <v>4.1999999999999997E-3</v>
      </c>
      <c r="F222" s="4">
        <v>0.79630000000000001</v>
      </c>
      <c r="G222">
        <v>26272</v>
      </c>
      <c r="H222">
        <v>19902</v>
      </c>
      <c r="I222" s="4"/>
    </row>
    <row r="223" spans="1:9" x14ac:dyDescent="0.2">
      <c r="A223" s="1">
        <v>43246</v>
      </c>
      <c r="B223">
        <v>10002</v>
      </c>
      <c r="C223">
        <v>128</v>
      </c>
      <c r="D223">
        <v>97</v>
      </c>
      <c r="E223" s="4">
        <v>9.7000000000000003E-3</v>
      </c>
      <c r="F223" s="4">
        <v>0.75780000000000003</v>
      </c>
      <c r="G223">
        <v>72415</v>
      </c>
      <c r="H223">
        <v>49199</v>
      </c>
      <c r="I223" s="4"/>
    </row>
    <row r="224" spans="1:9" x14ac:dyDescent="0.2">
      <c r="A224" s="1">
        <v>43247</v>
      </c>
      <c r="B224">
        <v>9800</v>
      </c>
      <c r="C224">
        <v>143</v>
      </c>
      <c r="D224">
        <v>99</v>
      </c>
      <c r="E224" s="4">
        <v>1.01E-2</v>
      </c>
      <c r="F224" s="4">
        <v>0.69230000000000003</v>
      </c>
      <c r="G224">
        <v>91571</v>
      </c>
      <c r="H224">
        <v>49674</v>
      </c>
      <c r="I224" s="4"/>
    </row>
    <row r="225" spans="1:9" x14ac:dyDescent="0.2">
      <c r="A225" s="1">
        <v>43248</v>
      </c>
      <c r="B225">
        <v>10023</v>
      </c>
      <c r="C225">
        <v>155</v>
      </c>
      <c r="D225">
        <v>106</v>
      </c>
      <c r="E225" s="4">
        <v>1.06E-2</v>
      </c>
      <c r="F225" s="4">
        <v>0.68389999999999995</v>
      </c>
      <c r="G225">
        <v>104143</v>
      </c>
      <c r="H225">
        <v>59535</v>
      </c>
      <c r="I225" s="4"/>
    </row>
    <row r="226" spans="1:9" x14ac:dyDescent="0.2">
      <c r="A226" s="1">
        <v>43249</v>
      </c>
      <c r="B226">
        <v>10966</v>
      </c>
      <c r="C226">
        <v>161</v>
      </c>
      <c r="D226">
        <v>119</v>
      </c>
      <c r="E226" s="4">
        <v>1.09E-2</v>
      </c>
      <c r="F226" s="4">
        <v>0.73909999999999998</v>
      </c>
      <c r="G226">
        <v>102600</v>
      </c>
      <c r="H226">
        <v>65345</v>
      </c>
      <c r="I226" s="4"/>
    </row>
    <row r="227" spans="1:9" x14ac:dyDescent="0.2">
      <c r="A227" s="1">
        <v>43250</v>
      </c>
      <c r="B227">
        <v>12262</v>
      </c>
      <c r="C227">
        <v>199</v>
      </c>
      <c r="D227">
        <v>103</v>
      </c>
      <c r="E227" s="4">
        <v>8.3999999999999995E-3</v>
      </c>
      <c r="F227" s="4">
        <v>0.51759999999999995</v>
      </c>
      <c r="G227">
        <v>101215</v>
      </c>
      <c r="H227">
        <v>50991</v>
      </c>
      <c r="I227" s="4"/>
    </row>
    <row r="228" spans="1:9" x14ac:dyDescent="0.2">
      <c r="A228" s="1">
        <v>43251</v>
      </c>
      <c r="B228">
        <v>11089</v>
      </c>
      <c r="C228">
        <v>161</v>
      </c>
      <c r="D228">
        <v>116</v>
      </c>
      <c r="E228" s="4">
        <v>1.0500000000000001E-2</v>
      </c>
      <c r="F228" s="4">
        <v>0.72050000000000003</v>
      </c>
      <c r="G228">
        <v>96394</v>
      </c>
      <c r="H228">
        <v>70881</v>
      </c>
      <c r="I228" s="4"/>
    </row>
    <row r="229" spans="1:9" x14ac:dyDescent="0.2">
      <c r="A229" s="1">
        <v>43252</v>
      </c>
      <c r="B229">
        <v>10410</v>
      </c>
      <c r="C229">
        <v>163</v>
      </c>
      <c r="D229">
        <v>127</v>
      </c>
      <c r="E229" s="4">
        <v>1.2200000000000001E-2</v>
      </c>
      <c r="F229" s="4">
        <v>0.77910000000000001</v>
      </c>
      <c r="G229">
        <v>89157</v>
      </c>
      <c r="H229">
        <v>73193</v>
      </c>
      <c r="I229" s="4"/>
    </row>
    <row r="230" spans="1:9" x14ac:dyDescent="0.2">
      <c r="A230" s="1">
        <v>43253</v>
      </c>
      <c r="B230">
        <v>11122</v>
      </c>
      <c r="C230">
        <v>148</v>
      </c>
      <c r="D230">
        <v>114</v>
      </c>
      <c r="E230" s="4">
        <v>1.0200000000000001E-2</v>
      </c>
      <c r="F230" s="4">
        <v>0.77029999999999998</v>
      </c>
      <c r="G230">
        <v>93542</v>
      </c>
      <c r="H230">
        <v>64164</v>
      </c>
      <c r="I230" s="4"/>
    </row>
    <row r="231" spans="1:9" x14ac:dyDescent="0.2">
      <c r="A231" s="1">
        <v>43254</v>
      </c>
      <c r="B231">
        <v>10894</v>
      </c>
      <c r="C231">
        <v>133</v>
      </c>
      <c r="D231">
        <v>87</v>
      </c>
      <c r="E231" s="4">
        <v>8.0000000000000002E-3</v>
      </c>
      <c r="F231" s="4">
        <v>0.65410000000000001</v>
      </c>
      <c r="G231">
        <v>86924</v>
      </c>
      <c r="H231">
        <v>50847</v>
      </c>
      <c r="I231" s="4"/>
    </row>
    <row r="232" spans="1:9" x14ac:dyDescent="0.2">
      <c r="A232" s="1">
        <v>43255</v>
      </c>
      <c r="B232">
        <v>11211</v>
      </c>
      <c r="C232">
        <v>195</v>
      </c>
      <c r="D232">
        <v>135</v>
      </c>
      <c r="E232" s="4">
        <v>1.2E-2</v>
      </c>
      <c r="F232" s="4">
        <v>0.69230000000000003</v>
      </c>
      <c r="G232">
        <v>139328</v>
      </c>
      <c r="H232">
        <v>97126</v>
      </c>
      <c r="I232" s="4"/>
    </row>
    <row r="233" spans="1:9" x14ac:dyDescent="0.2">
      <c r="A233" s="1">
        <v>43256</v>
      </c>
      <c r="B233">
        <v>11729</v>
      </c>
      <c r="C233">
        <v>217</v>
      </c>
      <c r="D233">
        <v>147</v>
      </c>
      <c r="E233" s="4">
        <v>1.2500000000000001E-2</v>
      </c>
      <c r="F233" s="4">
        <v>0.6774</v>
      </c>
      <c r="G233">
        <v>146282</v>
      </c>
      <c r="H233">
        <v>99728</v>
      </c>
      <c r="I233" s="4"/>
    </row>
    <row r="234" spans="1:9" x14ac:dyDescent="0.2">
      <c r="A234" s="1">
        <v>43257</v>
      </c>
      <c r="B234">
        <v>11723</v>
      </c>
      <c r="C234">
        <v>151</v>
      </c>
      <c r="D234">
        <v>120</v>
      </c>
      <c r="E234" s="4">
        <v>1.0200000000000001E-2</v>
      </c>
      <c r="F234" s="4">
        <v>0.79469999999999996</v>
      </c>
      <c r="G234">
        <v>62530</v>
      </c>
      <c r="H234">
        <v>47854</v>
      </c>
      <c r="I234" s="4"/>
    </row>
    <row r="235" spans="1:9" x14ac:dyDescent="0.2">
      <c r="A235" s="1">
        <v>43258</v>
      </c>
      <c r="B235">
        <v>11129</v>
      </c>
      <c r="C235">
        <v>160</v>
      </c>
      <c r="D235">
        <v>111</v>
      </c>
      <c r="E235" s="5">
        <v>0.01</v>
      </c>
      <c r="F235" s="4">
        <v>0.69379999999999997</v>
      </c>
      <c r="G235">
        <v>99484</v>
      </c>
      <c r="H235">
        <v>62731</v>
      </c>
      <c r="I235" s="4"/>
    </row>
    <row r="236" spans="1:9" x14ac:dyDescent="0.2">
      <c r="A236" s="1">
        <v>43259</v>
      </c>
      <c r="B236">
        <v>11679</v>
      </c>
      <c r="C236">
        <v>222</v>
      </c>
      <c r="D236">
        <v>147</v>
      </c>
      <c r="E236" s="4">
        <v>1.26E-2</v>
      </c>
      <c r="F236" s="4">
        <v>0.66220000000000001</v>
      </c>
      <c r="G236">
        <v>158343</v>
      </c>
      <c r="H236">
        <v>88619</v>
      </c>
      <c r="I236" s="4"/>
    </row>
    <row r="237" spans="1:9" x14ac:dyDescent="0.2">
      <c r="A237" s="1">
        <v>43260</v>
      </c>
      <c r="B237">
        <v>12545</v>
      </c>
      <c r="C237">
        <v>219</v>
      </c>
      <c r="D237">
        <v>142</v>
      </c>
      <c r="E237" s="4">
        <v>1.1299999999999999E-2</v>
      </c>
      <c r="F237" s="4">
        <v>0.64839999999999998</v>
      </c>
      <c r="G237">
        <v>123091</v>
      </c>
      <c r="H237">
        <v>82530</v>
      </c>
      <c r="I237" s="4"/>
    </row>
    <row r="238" spans="1:9" x14ac:dyDescent="0.2">
      <c r="A238" s="1">
        <v>43261</v>
      </c>
      <c r="B238">
        <v>11914</v>
      </c>
      <c r="C238">
        <v>211</v>
      </c>
      <c r="D238">
        <v>108</v>
      </c>
      <c r="E238" s="4">
        <v>9.1000000000000004E-3</v>
      </c>
      <c r="F238" s="4">
        <v>0.51180000000000003</v>
      </c>
      <c r="G238">
        <v>183955</v>
      </c>
      <c r="H238">
        <v>69231</v>
      </c>
      <c r="I238" s="4"/>
    </row>
    <row r="239" spans="1:9" x14ac:dyDescent="0.2">
      <c r="A239" s="1">
        <v>43262</v>
      </c>
      <c r="B239">
        <v>12062</v>
      </c>
      <c r="C239">
        <v>232</v>
      </c>
      <c r="D239">
        <v>159</v>
      </c>
      <c r="E239" s="4">
        <v>1.32E-2</v>
      </c>
      <c r="F239" s="4">
        <v>0.68530000000000002</v>
      </c>
      <c r="G239">
        <v>210277</v>
      </c>
      <c r="H239">
        <v>122360</v>
      </c>
      <c r="I239" s="4"/>
    </row>
    <row r="240" spans="1:9" x14ac:dyDescent="0.2">
      <c r="A240" s="1">
        <v>43263</v>
      </c>
      <c r="B240">
        <v>13014</v>
      </c>
      <c r="C240">
        <v>238</v>
      </c>
      <c r="D240">
        <v>161</v>
      </c>
      <c r="E240" s="4">
        <v>1.24E-2</v>
      </c>
      <c r="F240" s="4">
        <v>0.67649999999999999</v>
      </c>
      <c r="G240">
        <v>173320</v>
      </c>
      <c r="H240">
        <v>111672</v>
      </c>
      <c r="I240" s="4"/>
    </row>
    <row r="241" spans="1:9" x14ac:dyDescent="0.2">
      <c r="A241" s="1">
        <v>43264</v>
      </c>
      <c r="B241">
        <v>12998</v>
      </c>
      <c r="C241">
        <v>268</v>
      </c>
      <c r="D241">
        <v>186</v>
      </c>
      <c r="E241" s="4">
        <v>1.43E-2</v>
      </c>
      <c r="F241" s="4">
        <v>0.69399999999999995</v>
      </c>
      <c r="G241">
        <v>202033</v>
      </c>
      <c r="H241">
        <v>141146</v>
      </c>
      <c r="I241" s="4"/>
    </row>
    <row r="242" spans="1:9" x14ac:dyDescent="0.2">
      <c r="A242" s="1">
        <v>43265</v>
      </c>
      <c r="B242">
        <v>13097</v>
      </c>
      <c r="C242">
        <v>242</v>
      </c>
      <c r="D242">
        <v>170</v>
      </c>
      <c r="E242" s="4">
        <v>1.2999999999999999E-2</v>
      </c>
      <c r="F242" s="4">
        <v>0.70250000000000001</v>
      </c>
      <c r="G242">
        <v>175470</v>
      </c>
      <c r="H242">
        <v>116901</v>
      </c>
      <c r="I242" s="4"/>
    </row>
    <row r="243" spans="1:9" x14ac:dyDescent="0.2">
      <c r="A243" s="1">
        <v>43266</v>
      </c>
      <c r="B243">
        <v>11945</v>
      </c>
      <c r="C243">
        <v>224</v>
      </c>
      <c r="D243">
        <v>145</v>
      </c>
      <c r="E243" s="4">
        <v>1.21E-2</v>
      </c>
      <c r="F243" s="4">
        <v>0.64729999999999999</v>
      </c>
      <c r="G243">
        <v>177984</v>
      </c>
      <c r="H243">
        <v>115974</v>
      </c>
      <c r="I243" s="4"/>
    </row>
    <row r="244" spans="1:9" x14ac:dyDescent="0.2">
      <c r="A244" s="1">
        <v>43267</v>
      </c>
      <c r="B244">
        <v>13458</v>
      </c>
      <c r="C244">
        <v>212</v>
      </c>
      <c r="D244">
        <v>147</v>
      </c>
      <c r="E244" s="4">
        <v>1.09E-2</v>
      </c>
      <c r="F244" s="4">
        <v>0.69340000000000002</v>
      </c>
      <c r="G244">
        <v>158833</v>
      </c>
      <c r="H244">
        <v>106202</v>
      </c>
      <c r="I244" s="4"/>
    </row>
    <row r="245" spans="1:9" x14ac:dyDescent="0.2">
      <c r="A245" s="1">
        <v>43268</v>
      </c>
      <c r="B245">
        <v>12022</v>
      </c>
      <c r="C245">
        <v>146</v>
      </c>
      <c r="D245">
        <v>113</v>
      </c>
      <c r="E245" s="4">
        <v>9.4000000000000004E-3</v>
      </c>
      <c r="F245" s="4">
        <v>0.77400000000000002</v>
      </c>
      <c r="G245">
        <v>98563</v>
      </c>
      <c r="H245">
        <v>68315</v>
      </c>
      <c r="I245" s="4"/>
    </row>
    <row r="246" spans="1:9" x14ac:dyDescent="0.2">
      <c r="A246" s="1">
        <v>43269</v>
      </c>
      <c r="B246">
        <v>10748</v>
      </c>
      <c r="C246">
        <v>134</v>
      </c>
      <c r="D246">
        <v>96</v>
      </c>
      <c r="E246" s="4">
        <v>8.8999999999999999E-3</v>
      </c>
      <c r="F246" s="4">
        <v>0.71640000000000004</v>
      </c>
      <c r="G246">
        <v>92832</v>
      </c>
      <c r="H246">
        <v>62555</v>
      </c>
      <c r="I246" s="4"/>
    </row>
    <row r="247" spans="1:9" x14ac:dyDescent="0.2">
      <c r="A247" s="1">
        <v>43270</v>
      </c>
      <c r="B247">
        <v>11375</v>
      </c>
      <c r="C247">
        <v>196</v>
      </c>
      <c r="D247">
        <v>122</v>
      </c>
      <c r="E247" s="4">
        <v>1.0699999999999999E-2</v>
      </c>
      <c r="F247" s="4">
        <v>0.62239999999999995</v>
      </c>
      <c r="G247">
        <v>138355</v>
      </c>
      <c r="H247">
        <v>76595</v>
      </c>
      <c r="I247" s="4"/>
    </row>
    <row r="248" spans="1:9" x14ac:dyDescent="0.2">
      <c r="A248" s="1">
        <v>43271</v>
      </c>
      <c r="B248">
        <v>11766</v>
      </c>
      <c r="C248">
        <v>238</v>
      </c>
      <c r="D248">
        <v>152</v>
      </c>
      <c r="E248" s="4">
        <v>1.29E-2</v>
      </c>
      <c r="F248" s="4">
        <v>0.63870000000000005</v>
      </c>
      <c r="G248">
        <v>220624</v>
      </c>
      <c r="H248">
        <v>105882</v>
      </c>
      <c r="I248" s="4"/>
    </row>
    <row r="249" spans="1:9" x14ac:dyDescent="0.2">
      <c r="A249" s="1">
        <v>43272</v>
      </c>
      <c r="B249">
        <v>11790</v>
      </c>
      <c r="C249">
        <v>239</v>
      </c>
      <c r="D249">
        <v>158</v>
      </c>
      <c r="E249" s="4">
        <v>1.34E-2</v>
      </c>
      <c r="F249" s="4">
        <v>0.66110000000000002</v>
      </c>
      <c r="G249">
        <v>173460</v>
      </c>
      <c r="H249">
        <v>89983</v>
      </c>
      <c r="I249" s="4"/>
    </row>
    <row r="250" spans="1:9" x14ac:dyDescent="0.2">
      <c r="A250" s="1">
        <v>43273</v>
      </c>
      <c r="B250">
        <v>11405</v>
      </c>
      <c r="C250">
        <v>203</v>
      </c>
      <c r="D250">
        <v>127</v>
      </c>
      <c r="E250" s="4">
        <v>1.11E-2</v>
      </c>
      <c r="F250" s="4">
        <v>0.62560000000000004</v>
      </c>
      <c r="G250">
        <v>189217</v>
      </c>
      <c r="H250">
        <v>118219</v>
      </c>
      <c r="I250" s="4"/>
    </row>
    <row r="251" spans="1:9" x14ac:dyDescent="0.2">
      <c r="A251" s="1">
        <v>43274</v>
      </c>
      <c r="B251">
        <v>11026</v>
      </c>
      <c r="C251">
        <v>177</v>
      </c>
      <c r="D251">
        <v>125</v>
      </c>
      <c r="E251" s="4">
        <v>1.1299999999999999E-2</v>
      </c>
      <c r="F251" s="4">
        <v>0.70620000000000005</v>
      </c>
      <c r="G251">
        <v>130582</v>
      </c>
      <c r="H251">
        <v>92568</v>
      </c>
      <c r="I251" s="4"/>
    </row>
    <row r="252" spans="1:9" x14ac:dyDescent="0.2">
      <c r="A252" s="1">
        <v>43275</v>
      </c>
      <c r="B252">
        <v>11318</v>
      </c>
      <c r="C252">
        <v>192</v>
      </c>
      <c r="D252">
        <v>142</v>
      </c>
      <c r="E252" s="4">
        <v>1.2500000000000001E-2</v>
      </c>
      <c r="F252" s="4">
        <v>0.73960000000000004</v>
      </c>
      <c r="G252">
        <v>124411</v>
      </c>
      <c r="H252">
        <v>80125</v>
      </c>
      <c r="I252" s="4"/>
    </row>
    <row r="253" spans="1:9" x14ac:dyDescent="0.2">
      <c r="A253" s="1">
        <v>43276</v>
      </c>
      <c r="B253">
        <v>11469</v>
      </c>
      <c r="C253">
        <v>224</v>
      </c>
      <c r="D253">
        <v>156</v>
      </c>
      <c r="E253" s="4">
        <v>1.3599999999999999E-2</v>
      </c>
      <c r="F253" s="4">
        <v>0.69640000000000002</v>
      </c>
      <c r="G253">
        <v>151415</v>
      </c>
      <c r="H253">
        <v>88273</v>
      </c>
      <c r="I253" s="4"/>
    </row>
    <row r="254" spans="1:9" x14ac:dyDescent="0.2">
      <c r="A254" s="1">
        <v>43277</v>
      </c>
      <c r="B254">
        <v>11724</v>
      </c>
      <c r="C254">
        <v>221</v>
      </c>
      <c r="D254">
        <v>151</v>
      </c>
      <c r="E254" s="4">
        <v>1.29E-2</v>
      </c>
      <c r="F254" s="4">
        <v>0.68330000000000002</v>
      </c>
      <c r="G254">
        <v>125553</v>
      </c>
      <c r="H254">
        <v>79362</v>
      </c>
      <c r="I254" s="4"/>
    </row>
    <row r="255" spans="1:9" x14ac:dyDescent="0.2">
      <c r="A255" s="1">
        <v>43278</v>
      </c>
      <c r="B255">
        <v>11536</v>
      </c>
      <c r="C255">
        <v>204</v>
      </c>
      <c r="D255">
        <v>136</v>
      </c>
      <c r="E255" s="4">
        <v>1.18E-2</v>
      </c>
      <c r="F255" s="4">
        <v>0.66669999999999996</v>
      </c>
      <c r="G255">
        <v>158841</v>
      </c>
      <c r="H255">
        <v>108542</v>
      </c>
      <c r="I255" s="4"/>
    </row>
    <row r="256" spans="1:9" x14ac:dyDescent="0.2">
      <c r="A256" s="1">
        <v>43279</v>
      </c>
      <c r="B256">
        <v>12722</v>
      </c>
      <c r="C256">
        <v>260</v>
      </c>
      <c r="D256">
        <v>178</v>
      </c>
      <c r="E256" s="4">
        <v>1.4E-2</v>
      </c>
      <c r="F256" s="4">
        <v>0.68459999999999999</v>
      </c>
      <c r="G256">
        <v>205286</v>
      </c>
      <c r="H256">
        <v>126257</v>
      </c>
      <c r="I256" s="4"/>
    </row>
    <row r="257" spans="1:9" x14ac:dyDescent="0.2">
      <c r="A257" s="1">
        <v>43280</v>
      </c>
      <c r="B257">
        <v>13537</v>
      </c>
      <c r="C257">
        <v>234</v>
      </c>
      <c r="D257">
        <v>173</v>
      </c>
      <c r="E257" s="4">
        <v>1.2800000000000001E-2</v>
      </c>
      <c r="F257" s="4">
        <v>0.73929999999999996</v>
      </c>
      <c r="G257">
        <v>162651</v>
      </c>
      <c r="H257">
        <v>111463</v>
      </c>
      <c r="I257" s="4"/>
    </row>
    <row r="258" spans="1:9" x14ac:dyDescent="0.2">
      <c r="A258" s="1">
        <v>43281</v>
      </c>
      <c r="B258">
        <v>14019</v>
      </c>
      <c r="C258">
        <v>260</v>
      </c>
      <c r="D258">
        <v>185</v>
      </c>
      <c r="E258" s="4">
        <v>1.32E-2</v>
      </c>
      <c r="F258" s="4">
        <v>0.71150000000000002</v>
      </c>
      <c r="G258">
        <v>214855</v>
      </c>
      <c r="H258">
        <v>141197</v>
      </c>
      <c r="I258" s="4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zoomScaleNormal="100" workbookViewId="0">
      <selection activeCell="E41" sqref="E41"/>
    </sheetView>
  </sheetViews>
  <sheetFormatPr defaultRowHeight="14.25" x14ac:dyDescent="0.2"/>
  <cols>
    <col min="1" max="1" width="10" bestFit="1" customWidth="1"/>
    <col min="3" max="3" width="10.25" customWidth="1"/>
    <col min="9" max="9" width="11.2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8</v>
      </c>
      <c r="E1" t="s">
        <v>13</v>
      </c>
      <c r="F1" t="s">
        <v>14</v>
      </c>
      <c r="G1" t="s">
        <v>15</v>
      </c>
      <c r="H1" t="s">
        <v>16</v>
      </c>
      <c r="I1" t="s">
        <v>9</v>
      </c>
      <c r="J1" t="s">
        <v>26</v>
      </c>
    </row>
    <row r="2" spans="1:10" x14ac:dyDescent="0.2">
      <c r="A2" s="1">
        <v>43252</v>
      </c>
      <c r="B2">
        <v>67206</v>
      </c>
      <c r="C2">
        <v>4162</v>
      </c>
      <c r="D2" s="4">
        <v>6.1899999999999997E-2</v>
      </c>
      <c r="E2" s="4">
        <v>0.72250000000000003</v>
      </c>
      <c r="F2" s="4">
        <v>0.66349999999999998</v>
      </c>
      <c r="G2" s="4">
        <v>0.31759999999999999</v>
      </c>
      <c r="H2" s="4">
        <v>0.49790000000000001</v>
      </c>
      <c r="I2" s="4">
        <v>0.81669999999999998</v>
      </c>
      <c r="J2" s="4">
        <f>表3[[#This Row],[支付订单]]/表3[[#This Row],[首页uv]]</f>
        <v>6.192899443502068E-2</v>
      </c>
    </row>
    <row r="3" spans="1:10" x14ac:dyDescent="0.2">
      <c r="A3" s="1">
        <v>43253</v>
      </c>
      <c r="B3">
        <v>71022</v>
      </c>
      <c r="C3">
        <v>4191</v>
      </c>
      <c r="D3" s="4">
        <v>5.8999999999999997E-2</v>
      </c>
      <c r="E3" s="4">
        <v>0.72389999999999999</v>
      </c>
      <c r="F3" s="4">
        <v>0.66849999999999998</v>
      </c>
      <c r="G3" s="4">
        <v>0.3054</v>
      </c>
      <c r="H3" s="4">
        <v>0.4844</v>
      </c>
      <c r="I3" s="4">
        <v>0.82420000000000004</v>
      </c>
      <c r="J3" s="4">
        <f>表3[[#This Row],[支付订单]]/表3[[#This Row],[首页uv]]</f>
        <v>5.9009884261214833E-2</v>
      </c>
    </row>
    <row r="4" spans="1:10" x14ac:dyDescent="0.2">
      <c r="A4" s="1">
        <v>43254</v>
      </c>
      <c r="B4">
        <v>69797</v>
      </c>
      <c r="C4">
        <v>3743</v>
      </c>
      <c r="D4" s="4">
        <v>5.3600000000000002E-2</v>
      </c>
      <c r="E4" s="4">
        <v>0.71609999999999996</v>
      </c>
      <c r="F4" s="4">
        <v>0.68100000000000005</v>
      </c>
      <c r="G4" s="4">
        <v>0.28699999999999998</v>
      </c>
      <c r="H4" s="4">
        <v>0.4773</v>
      </c>
      <c r="I4" s="4">
        <v>0.80269999999999997</v>
      </c>
      <c r="J4" s="4">
        <f>表3[[#This Row],[支付订单]]/表3[[#This Row],[首页uv]]</f>
        <v>5.3626946716907604E-2</v>
      </c>
    </row>
    <row r="5" spans="1:10" x14ac:dyDescent="0.2">
      <c r="A5" s="1">
        <v>43255</v>
      </c>
      <c r="B5">
        <v>74731</v>
      </c>
      <c r="C5">
        <v>4120</v>
      </c>
      <c r="D5" s="4">
        <v>5.5100000000000003E-2</v>
      </c>
      <c r="E5" s="4">
        <v>0.73360000000000003</v>
      </c>
      <c r="F5" s="4">
        <v>0.6905</v>
      </c>
      <c r="G5" s="4">
        <v>0.2913</v>
      </c>
      <c r="H5" s="4">
        <v>0.4597</v>
      </c>
      <c r="I5" s="4">
        <v>0.81279999999999997</v>
      </c>
      <c r="J5" s="4">
        <f>表3[[#This Row],[支付订单]]/表3[[#This Row],[首页uv]]</f>
        <v>5.5131070104775796E-2</v>
      </c>
    </row>
    <row r="6" spans="1:10" x14ac:dyDescent="0.2">
      <c r="A6" s="1">
        <v>43256</v>
      </c>
      <c r="B6">
        <v>77595</v>
      </c>
      <c r="C6">
        <v>4515</v>
      </c>
      <c r="D6" s="4">
        <v>5.8200000000000002E-2</v>
      </c>
      <c r="E6" s="4">
        <v>0.74060000000000004</v>
      </c>
      <c r="F6" s="4">
        <v>0.68589999999999995</v>
      </c>
      <c r="G6" s="4">
        <v>0.2999</v>
      </c>
      <c r="H6" s="4">
        <v>0.46820000000000001</v>
      </c>
      <c r="I6" s="4">
        <v>0.81589999999999996</v>
      </c>
      <c r="J6" s="4">
        <f>表3[[#This Row],[支付订单]]/表3[[#This Row],[首页uv]]</f>
        <v>5.8186738836265225E-2</v>
      </c>
    </row>
    <row r="7" spans="1:10" x14ac:dyDescent="0.2">
      <c r="A7" s="1">
        <v>43257</v>
      </c>
      <c r="B7">
        <v>76719</v>
      </c>
      <c r="C7">
        <v>4460</v>
      </c>
      <c r="D7" s="4">
        <v>5.8099999999999999E-2</v>
      </c>
      <c r="E7" s="4">
        <v>0.74239999999999995</v>
      </c>
      <c r="F7" s="4">
        <v>0.68479999999999996</v>
      </c>
      <c r="G7" s="4">
        <v>0.30370000000000003</v>
      </c>
      <c r="H7" s="4">
        <v>0.46210000000000001</v>
      </c>
      <c r="I7" s="4">
        <v>0.81459999999999999</v>
      </c>
      <c r="J7" s="4">
        <f>表3[[#This Row],[支付订单]]/表3[[#This Row],[首页uv]]</f>
        <v>5.813423011248843E-2</v>
      </c>
    </row>
    <row r="8" spans="1:10" x14ac:dyDescent="0.2">
      <c r="A8" s="1">
        <v>43258</v>
      </c>
      <c r="B8">
        <v>77073</v>
      </c>
      <c r="C8">
        <v>4553</v>
      </c>
      <c r="D8" s="4">
        <v>5.91E-2</v>
      </c>
      <c r="E8" s="4">
        <v>0.746</v>
      </c>
      <c r="F8" s="4">
        <v>0.68420000000000003</v>
      </c>
      <c r="G8" s="4">
        <v>0.3125</v>
      </c>
      <c r="H8" s="4">
        <v>0.45929999999999999</v>
      </c>
      <c r="I8" s="4">
        <v>0.80640000000000001</v>
      </c>
      <c r="J8" s="4">
        <f>表3[[#This Row],[支付订单]]/表3[[#This Row],[首页uv]]</f>
        <v>5.9073865037042803E-2</v>
      </c>
    </row>
    <row r="9" spans="1:10" x14ac:dyDescent="0.2">
      <c r="A9" s="1">
        <v>43259</v>
      </c>
      <c r="B9">
        <v>79872</v>
      </c>
      <c r="C9">
        <v>4907</v>
      </c>
      <c r="D9" s="4">
        <v>6.1400000000000003E-2</v>
      </c>
      <c r="E9" s="4">
        <v>0.73829999999999996</v>
      </c>
      <c r="F9" s="4">
        <v>0.67559999999999998</v>
      </c>
      <c r="G9" s="4">
        <v>0.32869999999999999</v>
      </c>
      <c r="H9" s="4">
        <v>0.4667</v>
      </c>
      <c r="I9" s="4">
        <v>0.80300000000000005</v>
      </c>
      <c r="J9" s="4">
        <f>表3[[#This Row],[支付订单]]/表3[[#This Row],[首页uv]]</f>
        <v>6.1435797275641024E-2</v>
      </c>
    </row>
    <row r="10" spans="1:10" x14ac:dyDescent="0.2">
      <c r="A10" s="1">
        <v>43260</v>
      </c>
      <c r="B10">
        <v>90073</v>
      </c>
      <c r="C10">
        <v>5159</v>
      </c>
      <c r="D10" s="4">
        <v>5.7299999999999997E-2</v>
      </c>
      <c r="E10" s="4">
        <v>0.73460000000000003</v>
      </c>
      <c r="F10" s="4">
        <v>0.67300000000000004</v>
      </c>
      <c r="G10" s="4">
        <v>0.32840000000000003</v>
      </c>
      <c r="H10" s="4">
        <v>0.43790000000000001</v>
      </c>
      <c r="I10" s="4">
        <v>0.80569999999999997</v>
      </c>
      <c r="J10" s="4">
        <f>表3[[#This Row],[支付订单]]/表3[[#This Row],[首页uv]]</f>
        <v>5.727576521266084E-2</v>
      </c>
    </row>
    <row r="11" spans="1:10" x14ac:dyDescent="0.2">
      <c r="A11" s="1">
        <v>43261</v>
      </c>
      <c r="B11">
        <v>92225</v>
      </c>
      <c r="C11">
        <v>5432</v>
      </c>
      <c r="D11" s="4">
        <v>5.8900000000000001E-2</v>
      </c>
      <c r="E11" s="4">
        <v>0.73240000000000005</v>
      </c>
      <c r="F11" s="4">
        <v>0.68679999999999997</v>
      </c>
      <c r="G11" s="4">
        <v>0.3241</v>
      </c>
      <c r="H11" s="4">
        <v>0.44950000000000001</v>
      </c>
      <c r="I11" s="4">
        <v>0.80369999999999997</v>
      </c>
      <c r="J11" s="4">
        <f>表3[[#This Row],[支付订单]]/表3[[#This Row],[首页uv]]</f>
        <v>5.889943074003795E-2</v>
      </c>
    </row>
    <row r="12" spans="1:10" x14ac:dyDescent="0.2">
      <c r="A12" s="1">
        <v>43262</v>
      </c>
      <c r="B12">
        <v>102159</v>
      </c>
      <c r="C12">
        <v>6393</v>
      </c>
      <c r="D12" s="4">
        <v>6.2600000000000003E-2</v>
      </c>
      <c r="E12" s="4">
        <v>0.76229999999999998</v>
      </c>
      <c r="F12" s="4">
        <v>0.69059999999999999</v>
      </c>
      <c r="G12" s="4">
        <v>0.3397</v>
      </c>
      <c r="H12" s="5">
        <v>0.44</v>
      </c>
      <c r="I12" s="4">
        <v>0.79510000000000003</v>
      </c>
      <c r="J12" s="4">
        <f>表3[[#This Row],[支付订单]]/表3[[#This Row],[首页uv]]</f>
        <v>6.257892109358941E-2</v>
      </c>
    </row>
    <row r="13" spans="1:10" x14ac:dyDescent="0.2">
      <c r="A13" s="1">
        <v>43263</v>
      </c>
      <c r="B13">
        <v>107532</v>
      </c>
      <c r="C13">
        <v>6966</v>
      </c>
      <c r="D13" s="4">
        <v>6.4799999999999996E-2</v>
      </c>
      <c r="E13" s="4">
        <v>0.7591</v>
      </c>
      <c r="F13" s="4">
        <v>0.69110000000000005</v>
      </c>
      <c r="G13" s="4">
        <v>0.34620000000000001</v>
      </c>
      <c r="H13" s="4">
        <v>0.45079999999999998</v>
      </c>
      <c r="I13" s="4">
        <v>0.79120000000000001</v>
      </c>
      <c r="J13" s="4">
        <f>表3[[#This Row],[支付订单]]/表3[[#This Row],[首页uv]]</f>
        <v>6.4780716437897554E-2</v>
      </c>
    </row>
    <row r="14" spans="1:10" x14ac:dyDescent="0.2">
      <c r="A14" s="1">
        <v>43264</v>
      </c>
      <c r="B14">
        <v>108462</v>
      </c>
      <c r="C14">
        <v>6898</v>
      </c>
      <c r="D14" s="4">
        <v>6.3600000000000004E-2</v>
      </c>
      <c r="E14" s="4">
        <v>0.75439999999999996</v>
      </c>
      <c r="F14" s="4">
        <v>0.68899999999999995</v>
      </c>
      <c r="G14" s="4">
        <v>0.35120000000000001</v>
      </c>
      <c r="H14" s="4">
        <v>0.4446</v>
      </c>
      <c r="I14" s="4">
        <v>0.78380000000000005</v>
      </c>
      <c r="J14" s="4">
        <f>表3[[#This Row],[支付订单]]/表3[[#This Row],[首页uv]]</f>
        <v>6.3598310929173354E-2</v>
      </c>
    </row>
    <row r="15" spans="1:10" x14ac:dyDescent="0.2">
      <c r="A15" s="1">
        <v>43265</v>
      </c>
      <c r="B15">
        <v>110976</v>
      </c>
      <c r="C15">
        <v>7142</v>
      </c>
      <c r="D15" s="4">
        <v>6.4399999999999999E-2</v>
      </c>
      <c r="E15" s="4">
        <v>0.75149999999999995</v>
      </c>
      <c r="F15" s="4">
        <v>0.68459999999999999</v>
      </c>
      <c r="G15" s="4">
        <v>0.36120000000000002</v>
      </c>
      <c r="H15" s="4">
        <v>0.43719999999999998</v>
      </c>
      <c r="I15" s="4">
        <v>0.79220000000000002</v>
      </c>
      <c r="J15" s="4">
        <f>表3[[#This Row],[支付订单]]/表3[[#This Row],[首页uv]]</f>
        <v>6.4356257208765866E-2</v>
      </c>
    </row>
    <row r="16" spans="1:10" x14ac:dyDescent="0.2">
      <c r="A16" s="1">
        <v>43266</v>
      </c>
      <c r="B16">
        <v>101855</v>
      </c>
      <c r="C16">
        <v>7315</v>
      </c>
      <c r="D16" s="4">
        <v>7.1800000000000003E-2</v>
      </c>
      <c r="E16" s="4">
        <v>0.73670000000000002</v>
      </c>
      <c r="F16" s="4">
        <v>0.66700000000000004</v>
      </c>
      <c r="G16" s="4">
        <v>0.3579</v>
      </c>
      <c r="H16" s="4">
        <v>0.51880000000000004</v>
      </c>
      <c r="I16" s="4">
        <v>0.78720000000000001</v>
      </c>
      <c r="J16" s="4">
        <f>表3[[#This Row],[支付订单]]/表3[[#This Row],[首页uv]]</f>
        <v>7.18177801777036E-2</v>
      </c>
    </row>
    <row r="17" spans="1:10" x14ac:dyDescent="0.2">
      <c r="A17" s="1">
        <v>43267</v>
      </c>
      <c r="B17">
        <v>112094</v>
      </c>
      <c r="C17">
        <v>7313</v>
      </c>
      <c r="D17" s="4">
        <v>6.5199999999999994E-2</v>
      </c>
      <c r="E17" s="4">
        <v>0.74939999999999996</v>
      </c>
      <c r="F17" s="4">
        <v>0.65469999999999995</v>
      </c>
      <c r="G17" s="4">
        <v>0.3659</v>
      </c>
      <c r="H17" s="4">
        <v>0.45689999999999997</v>
      </c>
      <c r="I17" s="4">
        <v>0.79520000000000002</v>
      </c>
      <c r="J17" s="4">
        <f>表3[[#This Row],[支付订单]]/表3[[#This Row],[首页uv]]</f>
        <v>6.5239887951183823E-2</v>
      </c>
    </row>
    <row r="18" spans="1:10" x14ac:dyDescent="0.2">
      <c r="A18" s="1">
        <v>43268</v>
      </c>
      <c r="B18">
        <v>97151</v>
      </c>
      <c r="C18">
        <v>5552</v>
      </c>
      <c r="D18" s="4">
        <v>5.7099999999999998E-2</v>
      </c>
      <c r="E18" s="4">
        <v>0.74139999999999995</v>
      </c>
      <c r="F18" s="4">
        <v>0.65510000000000002</v>
      </c>
      <c r="G18" s="4">
        <v>0.33660000000000001</v>
      </c>
      <c r="H18" s="4">
        <v>0.43780000000000002</v>
      </c>
      <c r="I18" s="4">
        <v>0.79849999999999999</v>
      </c>
      <c r="J18" s="4">
        <f>表3[[#This Row],[支付订单]]/表3[[#This Row],[首页uv]]</f>
        <v>5.7148150816769772E-2</v>
      </c>
    </row>
    <row r="19" spans="1:10" x14ac:dyDescent="0.2">
      <c r="A19" s="1">
        <v>43269</v>
      </c>
      <c r="B19">
        <v>83409</v>
      </c>
      <c r="C19">
        <v>4746</v>
      </c>
      <c r="D19" s="4">
        <v>5.6899999999999999E-2</v>
      </c>
      <c r="E19" s="4">
        <v>0.73340000000000005</v>
      </c>
      <c r="F19" s="4">
        <v>0.67600000000000005</v>
      </c>
      <c r="G19" s="5">
        <v>0.31</v>
      </c>
      <c r="H19" s="4">
        <v>0.4592</v>
      </c>
      <c r="I19" s="4">
        <v>0.80649999999999999</v>
      </c>
      <c r="J19" s="4">
        <f>表3[[#This Row],[支付订单]]/表3[[#This Row],[首页uv]]</f>
        <v>5.6900334496277377E-2</v>
      </c>
    </row>
    <row r="20" spans="1:10" x14ac:dyDescent="0.2">
      <c r="A20" s="1">
        <v>43270</v>
      </c>
      <c r="B20">
        <v>90847</v>
      </c>
      <c r="C20">
        <v>5379</v>
      </c>
      <c r="D20" s="4">
        <v>5.9200000000000003E-2</v>
      </c>
      <c r="E20" s="4">
        <v>0.7409</v>
      </c>
      <c r="F20" s="4">
        <v>0.68489999999999995</v>
      </c>
      <c r="G20" s="4">
        <v>0.31569999999999998</v>
      </c>
      <c r="H20" s="5">
        <v>0.46</v>
      </c>
      <c r="I20" s="4">
        <v>0.80359999999999998</v>
      </c>
      <c r="J20" s="4">
        <f>表3[[#This Row],[支付订单]]/表3[[#This Row],[首页uv]]</f>
        <v>5.9209440047552478E-2</v>
      </c>
    </row>
    <row r="21" spans="1:10" x14ac:dyDescent="0.2">
      <c r="A21" s="1">
        <v>43271</v>
      </c>
      <c r="B21">
        <v>92591</v>
      </c>
      <c r="C21">
        <v>5650</v>
      </c>
      <c r="D21" s="4">
        <v>6.0999999999999999E-2</v>
      </c>
      <c r="E21" s="4">
        <v>0.74360000000000004</v>
      </c>
      <c r="F21" s="4">
        <v>0.68700000000000006</v>
      </c>
      <c r="G21" s="4">
        <v>0.32429999999999998</v>
      </c>
      <c r="H21" s="4">
        <v>0.46089999999999998</v>
      </c>
      <c r="I21" s="4">
        <v>0.79920000000000002</v>
      </c>
      <c r="J21" s="4">
        <f>表3[[#This Row],[支付订单]]/表3[[#This Row],[首页uv]]</f>
        <v>6.1021049562052468E-2</v>
      </c>
    </row>
    <row r="22" spans="1:10" x14ac:dyDescent="0.2">
      <c r="A22" s="1">
        <v>43272</v>
      </c>
      <c r="B22">
        <v>95368</v>
      </c>
      <c r="C22">
        <v>5946</v>
      </c>
      <c r="D22" s="4">
        <v>6.2300000000000001E-2</v>
      </c>
      <c r="E22" s="4">
        <v>0.75070000000000003</v>
      </c>
      <c r="F22" s="4">
        <v>0.68189999999999995</v>
      </c>
      <c r="G22" s="4">
        <v>0.32790000000000002</v>
      </c>
      <c r="H22" s="4">
        <v>0.46200000000000002</v>
      </c>
      <c r="I22" s="4">
        <v>0.80410000000000004</v>
      </c>
      <c r="J22" s="4">
        <f>表3[[#This Row],[支付订单]]/表3[[#This Row],[首页uv]]</f>
        <v>6.2347957386125322E-2</v>
      </c>
    </row>
    <row r="23" spans="1:10" x14ac:dyDescent="0.2">
      <c r="A23" s="1">
        <v>43273</v>
      </c>
      <c r="B23">
        <v>82894</v>
      </c>
      <c r="C23">
        <v>5500</v>
      </c>
      <c r="D23" s="4">
        <v>6.6299999999999998E-2</v>
      </c>
      <c r="E23" s="4">
        <v>0.78200000000000003</v>
      </c>
      <c r="F23" s="4">
        <v>0.6784</v>
      </c>
      <c r="G23" s="4">
        <v>0.32340000000000002</v>
      </c>
      <c r="H23" s="4">
        <v>0.47849999999999998</v>
      </c>
      <c r="I23" s="4">
        <v>0.80820000000000003</v>
      </c>
      <c r="J23" s="4">
        <f>表3[[#This Row],[支付订单]]/表3[[#This Row],[首页uv]]</f>
        <v>6.6349796125171903E-2</v>
      </c>
    </row>
    <row r="24" spans="1:10" x14ac:dyDescent="0.2">
      <c r="A24" s="1">
        <v>43274</v>
      </c>
      <c r="B24">
        <v>80086</v>
      </c>
      <c r="C24">
        <v>5537</v>
      </c>
      <c r="D24" s="4">
        <v>6.9099999999999995E-2</v>
      </c>
      <c r="E24" s="4">
        <v>0.78320000000000001</v>
      </c>
      <c r="F24" s="4">
        <v>0.67600000000000005</v>
      </c>
      <c r="G24" s="4">
        <v>0.31530000000000002</v>
      </c>
      <c r="H24" s="4">
        <v>0.51390000000000002</v>
      </c>
      <c r="I24" s="4">
        <v>0.80600000000000005</v>
      </c>
      <c r="J24" s="4">
        <f>表3[[#This Row],[支付订单]]/表3[[#This Row],[首页uv]]</f>
        <v>6.9138176460305178E-2</v>
      </c>
    </row>
    <row r="25" spans="1:10" x14ac:dyDescent="0.2">
      <c r="A25" s="1">
        <v>43275</v>
      </c>
      <c r="B25">
        <v>79115</v>
      </c>
      <c r="C25">
        <v>5029</v>
      </c>
      <c r="D25" s="4">
        <v>6.3600000000000004E-2</v>
      </c>
      <c r="E25" s="4">
        <v>0.78029999999999999</v>
      </c>
      <c r="F25" s="4">
        <v>0.68589999999999995</v>
      </c>
      <c r="G25" s="4">
        <v>0.30690000000000001</v>
      </c>
      <c r="H25" s="4">
        <v>0.48699999999999999</v>
      </c>
      <c r="I25" s="4">
        <v>0.79449999999999998</v>
      </c>
      <c r="J25" s="4">
        <f>表3[[#This Row],[支付订单]]/表3[[#This Row],[首页uv]]</f>
        <v>6.3565695506541106E-2</v>
      </c>
    </row>
    <row r="26" spans="1:10" x14ac:dyDescent="0.2">
      <c r="A26" s="1">
        <v>43276</v>
      </c>
      <c r="B26">
        <v>83387</v>
      </c>
      <c r="C26">
        <v>5246</v>
      </c>
      <c r="D26" s="4">
        <v>6.2899999999999998E-2</v>
      </c>
      <c r="E26" s="4">
        <v>0.78080000000000005</v>
      </c>
      <c r="F26" s="4">
        <v>0.68500000000000005</v>
      </c>
      <c r="G26" s="4">
        <v>0.3085</v>
      </c>
      <c r="H26" s="4">
        <v>0.47549999999999998</v>
      </c>
      <c r="I26" s="4">
        <v>0.80189999999999995</v>
      </c>
      <c r="J26" s="4">
        <f>表3[[#This Row],[支付订单]]/表3[[#This Row],[首页uv]]</f>
        <v>6.2911485003657647E-2</v>
      </c>
    </row>
    <row r="27" spans="1:10" x14ac:dyDescent="0.2">
      <c r="A27" s="1">
        <v>43277</v>
      </c>
      <c r="B27">
        <v>86117</v>
      </c>
      <c r="C27">
        <v>5572</v>
      </c>
      <c r="D27" s="4">
        <v>6.4699999999999994E-2</v>
      </c>
      <c r="E27" s="4">
        <v>0.7843</v>
      </c>
      <c r="F27" s="4">
        <v>0.68440000000000001</v>
      </c>
      <c r="G27" s="4">
        <v>0.31219999999999998</v>
      </c>
      <c r="H27" s="4">
        <v>0.4834</v>
      </c>
      <c r="I27" s="4">
        <v>0.79890000000000005</v>
      </c>
      <c r="J27" s="4">
        <f>表3[[#This Row],[支付订单]]/表3[[#This Row],[首页uv]]</f>
        <v>6.4702671946305607E-2</v>
      </c>
    </row>
    <row r="28" spans="1:10" x14ac:dyDescent="0.2">
      <c r="A28" s="1">
        <v>43278</v>
      </c>
      <c r="B28">
        <v>88018</v>
      </c>
      <c r="C28">
        <v>5692</v>
      </c>
      <c r="D28" s="4">
        <v>6.4699999999999994E-2</v>
      </c>
      <c r="E28" s="4">
        <v>0.78600000000000003</v>
      </c>
      <c r="F28" s="4">
        <v>0.68279999999999996</v>
      </c>
      <c r="G28" s="4">
        <v>0.30759999999999998</v>
      </c>
      <c r="H28" s="4">
        <v>0.48949999999999999</v>
      </c>
      <c r="I28" s="4">
        <v>0.80010000000000003</v>
      </c>
      <c r="J28" s="4">
        <f>表3[[#This Row],[支付订单]]/表3[[#This Row],[首页uv]]</f>
        <v>6.4668590515576357E-2</v>
      </c>
    </row>
    <row r="29" spans="1:10" x14ac:dyDescent="0.2">
      <c r="A29" s="1">
        <v>43279</v>
      </c>
      <c r="B29">
        <v>89515</v>
      </c>
      <c r="C29">
        <v>5961</v>
      </c>
      <c r="D29" s="4">
        <v>6.6600000000000006E-2</v>
      </c>
      <c r="E29" s="4">
        <v>0.78359999999999996</v>
      </c>
      <c r="F29" s="4">
        <v>0.6885</v>
      </c>
      <c r="G29" s="4">
        <v>0.31580000000000003</v>
      </c>
      <c r="H29" s="4">
        <v>0.48859999999999998</v>
      </c>
      <c r="I29" s="4">
        <v>0.79990000000000006</v>
      </c>
      <c r="J29" s="4">
        <f>表3[[#This Row],[支付订单]]/表3[[#This Row],[首页uv]]</f>
        <v>6.6592191252862643E-2</v>
      </c>
    </row>
    <row r="30" spans="1:10" x14ac:dyDescent="0.2">
      <c r="A30" s="1">
        <v>43280</v>
      </c>
      <c r="B30">
        <v>93745</v>
      </c>
      <c r="C30">
        <v>6268</v>
      </c>
      <c r="D30" s="4">
        <v>6.6900000000000001E-2</v>
      </c>
      <c r="E30" s="4">
        <v>0.78100000000000003</v>
      </c>
      <c r="F30" s="4">
        <v>0.67600000000000005</v>
      </c>
      <c r="G30" s="4">
        <v>0.3206</v>
      </c>
      <c r="H30" s="4">
        <v>0.48509999999999998</v>
      </c>
      <c r="I30" s="4">
        <v>0.81440000000000001</v>
      </c>
      <c r="J30" s="4">
        <f>表3[[#This Row],[支付订单]]/表3[[#This Row],[首页uv]]</f>
        <v>6.6862232652408135E-2</v>
      </c>
    </row>
    <row r="31" spans="1:10" x14ac:dyDescent="0.2">
      <c r="A31" s="1">
        <v>43281</v>
      </c>
      <c r="B31">
        <v>95914</v>
      </c>
      <c r="C31">
        <v>6441</v>
      </c>
      <c r="D31" s="4">
        <v>6.7199999999999996E-2</v>
      </c>
      <c r="E31" s="4">
        <v>0.78600000000000003</v>
      </c>
      <c r="F31" s="4">
        <v>0.67669999999999997</v>
      </c>
      <c r="G31" s="4">
        <v>0.31929999999999997</v>
      </c>
      <c r="H31" s="4">
        <v>0.49440000000000001</v>
      </c>
      <c r="I31" s="4">
        <v>0.79969999999999997</v>
      </c>
      <c r="J31" s="4">
        <f>表3[[#This Row],[支付订单]]/表3[[#This Row],[首页uv]]</f>
        <v>6.715390870988594E-2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showGridLines="0" topLeftCell="L1" workbookViewId="0">
      <selection activeCell="L1" sqref="L1"/>
    </sheetView>
  </sheetViews>
  <sheetFormatPr defaultRowHeight="14.25" x14ac:dyDescent="0.2"/>
  <cols>
    <col min="1" max="1" width="11.125" style="9" bestFit="1" customWidth="1"/>
    <col min="2" max="2" width="29.625" style="9" bestFit="1" customWidth="1"/>
    <col min="3" max="3" width="17.25" style="9" bestFit="1" customWidth="1"/>
    <col min="4" max="5" width="9" style="9"/>
    <col min="6" max="6" width="11.125" style="9" bestFit="1" customWidth="1"/>
    <col min="7" max="7" width="21.25" style="9" bestFit="1" customWidth="1"/>
    <col min="8" max="8" width="31.625" style="9" bestFit="1" customWidth="1"/>
    <col min="9" max="9" width="31.625" style="9" customWidth="1"/>
    <col min="10" max="10" width="23.375" style="9" bestFit="1" customWidth="1"/>
    <col min="11" max="11" width="23.375" style="9" customWidth="1"/>
    <col min="12" max="12" width="9" style="9"/>
    <col min="13" max="13" width="11.125" style="9" bestFit="1" customWidth="1"/>
    <col min="14" max="14" width="19.25" style="9" bestFit="1" customWidth="1"/>
    <col min="15" max="15" width="29.625" style="9" bestFit="1" customWidth="1"/>
    <col min="16" max="16" width="21.375" style="9" bestFit="1" customWidth="1"/>
    <col min="17" max="17" width="12.75" style="9" bestFit="1" customWidth="1"/>
    <col min="18" max="16384" width="9" style="9"/>
  </cols>
  <sheetData>
    <row r="1" spans="1:17" x14ac:dyDescent="0.2">
      <c r="A1" s="9" t="s">
        <v>17</v>
      </c>
      <c r="B1" s="9" t="s">
        <v>20</v>
      </c>
      <c r="C1" s="9" t="s">
        <v>18</v>
      </c>
      <c r="D1" s="9" t="s">
        <v>1</v>
      </c>
      <c r="F1" t="s">
        <v>17</v>
      </c>
      <c r="G1" t="s">
        <v>23</v>
      </c>
      <c r="H1" t="s">
        <v>24</v>
      </c>
      <c r="I1" t="s">
        <v>31</v>
      </c>
      <c r="J1" t="s">
        <v>25</v>
      </c>
      <c r="K1" t="s">
        <v>32</v>
      </c>
      <c r="M1" s="9" t="s">
        <v>17</v>
      </c>
      <c r="N1" s="9" t="s">
        <v>21</v>
      </c>
      <c r="O1" s="9" t="s">
        <v>19</v>
      </c>
      <c r="P1" s="9" t="s">
        <v>22</v>
      </c>
      <c r="Q1" s="9" t="s">
        <v>30</v>
      </c>
    </row>
    <row r="2" spans="1:17" x14ac:dyDescent="0.2">
      <c r="A2" s="10">
        <v>42887</v>
      </c>
      <c r="B2" s="9">
        <v>1063</v>
      </c>
      <c r="C2" s="9">
        <v>48255</v>
      </c>
      <c r="D2" s="11">
        <f>B2/C2</f>
        <v>2.2028805305149727E-2</v>
      </c>
      <c r="F2" s="1">
        <v>42887</v>
      </c>
      <c r="G2">
        <v>1828</v>
      </c>
      <c r="H2">
        <v>1063</v>
      </c>
      <c r="J2">
        <v>414052</v>
      </c>
      <c r="K2">
        <f>表5[[#This Row],[订单金额（支付口径）]]/表5[[#This Row],[宫格支付直接订单（支付口径）]]</f>
        <v>389.51269990592664</v>
      </c>
      <c r="M2" s="10">
        <v>42887</v>
      </c>
      <c r="N2" s="9">
        <v>1689</v>
      </c>
      <c r="O2" s="9">
        <v>953</v>
      </c>
      <c r="P2" s="9">
        <v>307051</v>
      </c>
      <c r="Q2" s="9">
        <f>表4[[#This Row],[间夜数（离店口径）]]/表5[[#This Row],[间夜数（支付口径）]]</f>
        <v>0.92396061269146612</v>
      </c>
    </row>
    <row r="3" spans="1:17" x14ac:dyDescent="0.2">
      <c r="A3" s="10">
        <v>42888</v>
      </c>
      <c r="B3" s="9">
        <v>1162</v>
      </c>
      <c r="C3" s="9">
        <v>50263</v>
      </c>
      <c r="D3" s="11">
        <f t="shared" ref="D3:D66" si="0">B3/C3</f>
        <v>2.3118397230567217E-2</v>
      </c>
      <c r="F3" s="1">
        <v>42888</v>
      </c>
      <c r="G3">
        <v>2015</v>
      </c>
      <c r="H3">
        <v>1162</v>
      </c>
      <c r="J3">
        <v>434221</v>
      </c>
      <c r="K3">
        <f>表5[[#This Row],[订单金额（支付口径）]]/表5[[#This Row],[宫格支付直接订单（支付口径）]]</f>
        <v>373.684165232358</v>
      </c>
      <c r="M3" s="10">
        <v>42888</v>
      </c>
      <c r="N3" s="9">
        <v>1594</v>
      </c>
      <c r="O3" s="9">
        <v>943</v>
      </c>
      <c r="P3" s="9">
        <v>273310</v>
      </c>
      <c r="Q3" s="9">
        <f>表4[[#This Row],[间夜数（离店口径）]]/表5[[#This Row],[间夜数（支付口径）]]</f>
        <v>0.79106699751861043</v>
      </c>
    </row>
    <row r="4" spans="1:17" x14ac:dyDescent="0.2">
      <c r="A4" s="10">
        <v>42889</v>
      </c>
      <c r="B4" s="9">
        <v>1142</v>
      </c>
      <c r="C4" s="9">
        <v>50685</v>
      </c>
      <c r="D4" s="11">
        <f t="shared" si="0"/>
        <v>2.2531320903620401E-2</v>
      </c>
      <c r="F4" s="1">
        <v>42889</v>
      </c>
      <c r="G4">
        <v>1929</v>
      </c>
      <c r="H4">
        <v>1142</v>
      </c>
      <c r="J4">
        <v>427888</v>
      </c>
      <c r="K4">
        <f>表5[[#This Row],[订单金额（支付口径）]]/表5[[#This Row],[宫格支付直接订单（支付口径）]]</f>
        <v>374.68301225919441</v>
      </c>
      <c r="M4" s="10">
        <v>42889</v>
      </c>
      <c r="N4" s="9">
        <v>1866</v>
      </c>
      <c r="O4" s="9">
        <v>1131</v>
      </c>
      <c r="P4" s="9">
        <v>372456</v>
      </c>
      <c r="Q4" s="9">
        <f>表4[[#This Row],[间夜数（离店口径）]]/表5[[#This Row],[间夜数（支付口径）]]</f>
        <v>0.96734059097978231</v>
      </c>
    </row>
    <row r="5" spans="1:17" x14ac:dyDescent="0.2">
      <c r="A5" s="10">
        <v>42890</v>
      </c>
      <c r="B5" s="9">
        <v>1073</v>
      </c>
      <c r="C5" s="9">
        <v>52643</v>
      </c>
      <c r="D5" s="11">
        <f t="shared" si="0"/>
        <v>2.0382576980795167E-2</v>
      </c>
      <c r="F5" s="1">
        <v>42890</v>
      </c>
      <c r="G5">
        <v>2022</v>
      </c>
      <c r="H5">
        <v>1073</v>
      </c>
      <c r="J5">
        <v>456743</v>
      </c>
      <c r="K5">
        <f>表5[[#This Row],[订单金额（支付口径）]]/表5[[#This Row],[宫格支付直接订单（支付口径）]]</f>
        <v>425.66915191053124</v>
      </c>
      <c r="M5" s="10">
        <v>42890</v>
      </c>
      <c r="N5" s="9">
        <v>2432</v>
      </c>
      <c r="O5" s="9">
        <v>1608</v>
      </c>
      <c r="P5" s="9">
        <v>569108</v>
      </c>
      <c r="Q5" s="9">
        <f>表4[[#This Row],[间夜数（离店口径）]]/表5[[#This Row],[间夜数（支付口径）]]</f>
        <v>1.2027695351137488</v>
      </c>
    </row>
    <row r="6" spans="1:17" x14ac:dyDescent="0.2">
      <c r="A6" s="10">
        <v>42891</v>
      </c>
      <c r="B6" s="9">
        <v>1071</v>
      </c>
      <c r="C6" s="9">
        <v>53162</v>
      </c>
      <c r="D6" s="11">
        <f t="shared" si="0"/>
        <v>2.0145968925172116E-2</v>
      </c>
      <c r="F6" s="1">
        <v>42891</v>
      </c>
      <c r="G6">
        <v>1971</v>
      </c>
      <c r="H6">
        <v>1071</v>
      </c>
      <c r="J6">
        <v>409502</v>
      </c>
      <c r="K6">
        <f>表5[[#This Row],[订单金额（支付口径）]]/表5[[#This Row],[宫格支付直接订单（支付口径）]]</f>
        <v>382.35480859010272</v>
      </c>
      <c r="M6" s="10">
        <v>42891</v>
      </c>
      <c r="N6" s="9">
        <v>1497</v>
      </c>
      <c r="O6" s="9">
        <v>903</v>
      </c>
      <c r="P6" s="9">
        <v>288912</v>
      </c>
      <c r="Q6" s="9">
        <f>表4[[#This Row],[间夜数（离店口径）]]/表5[[#This Row],[间夜数（支付口径）]]</f>
        <v>0.75951293759512939</v>
      </c>
    </row>
    <row r="7" spans="1:17" x14ac:dyDescent="0.2">
      <c r="A7" s="10">
        <v>42892</v>
      </c>
      <c r="B7" s="9">
        <v>1158</v>
      </c>
      <c r="C7" s="9">
        <v>53015</v>
      </c>
      <c r="D7" s="11">
        <f t="shared" si="0"/>
        <v>2.1842874658115626E-2</v>
      </c>
      <c r="F7" s="1">
        <v>42892</v>
      </c>
      <c r="G7">
        <v>2048</v>
      </c>
      <c r="H7">
        <v>1158</v>
      </c>
      <c r="J7">
        <v>425695</v>
      </c>
      <c r="K7">
        <f>表5[[#This Row],[订单金额（支付口径）]]/表5[[#This Row],[宫格支付直接订单（支付口径）]]</f>
        <v>367.61226252158895</v>
      </c>
      <c r="M7" s="10">
        <v>42892</v>
      </c>
      <c r="N7" s="9">
        <v>1411</v>
      </c>
      <c r="O7" s="9">
        <v>848</v>
      </c>
      <c r="P7" s="9">
        <v>253083</v>
      </c>
      <c r="Q7" s="9">
        <f>表4[[#This Row],[间夜数（离店口径）]]/表5[[#This Row],[间夜数（支付口径）]]</f>
        <v>0.68896484375</v>
      </c>
    </row>
    <row r="8" spans="1:17" x14ac:dyDescent="0.2">
      <c r="A8" s="10">
        <v>42893</v>
      </c>
      <c r="B8" s="9">
        <v>1177</v>
      </c>
      <c r="C8" s="9">
        <v>50180</v>
      </c>
      <c r="D8" s="11">
        <f t="shared" si="0"/>
        <v>2.3455559984057392E-2</v>
      </c>
      <c r="F8" s="1">
        <v>42893</v>
      </c>
      <c r="G8">
        <v>2115</v>
      </c>
      <c r="H8">
        <v>1177</v>
      </c>
      <c r="J8">
        <v>492998</v>
      </c>
      <c r="K8">
        <f>表5[[#This Row],[订单金额（支付口径）]]/表5[[#This Row],[宫格支付直接订单（支付口径）]]</f>
        <v>418.85981308411215</v>
      </c>
      <c r="M8" s="10">
        <v>42893</v>
      </c>
      <c r="N8" s="9">
        <v>1514</v>
      </c>
      <c r="O8" s="9">
        <v>923</v>
      </c>
      <c r="P8" s="9">
        <v>306864</v>
      </c>
      <c r="Q8" s="9">
        <f>表4[[#This Row],[间夜数（离店口径）]]/表5[[#This Row],[间夜数（支付口径）]]</f>
        <v>0.715839243498818</v>
      </c>
    </row>
    <row r="9" spans="1:17" x14ac:dyDescent="0.2">
      <c r="A9" s="10">
        <v>42894</v>
      </c>
      <c r="B9" s="9">
        <v>1201</v>
      </c>
      <c r="C9" s="9">
        <v>53457</v>
      </c>
      <c r="D9" s="11">
        <f t="shared" si="0"/>
        <v>2.2466655442692256E-2</v>
      </c>
      <c r="F9" s="1">
        <v>42894</v>
      </c>
      <c r="G9">
        <v>2163</v>
      </c>
      <c r="H9">
        <v>1201</v>
      </c>
      <c r="J9">
        <v>446124</v>
      </c>
      <c r="K9">
        <f>表5[[#This Row],[订单金额（支付口径）]]/表5[[#This Row],[宫格支付直接订单（支付口径）]]</f>
        <v>371.46044962531226</v>
      </c>
      <c r="M9" s="10">
        <v>42894</v>
      </c>
      <c r="N9" s="9">
        <v>1586</v>
      </c>
      <c r="O9" s="9">
        <v>968</v>
      </c>
      <c r="P9" s="9">
        <v>326276</v>
      </c>
      <c r="Q9" s="9">
        <f>表4[[#This Row],[间夜数（离店口径）]]/表5[[#This Row],[间夜数（支付口径）]]</f>
        <v>0.7332408691631993</v>
      </c>
    </row>
    <row r="10" spans="1:17" x14ac:dyDescent="0.2">
      <c r="A10" s="10">
        <v>42895</v>
      </c>
      <c r="B10" s="9">
        <v>1378</v>
      </c>
      <c r="C10" s="9">
        <v>58196</v>
      </c>
      <c r="D10" s="11">
        <f t="shared" si="0"/>
        <v>2.3678603340435769E-2</v>
      </c>
      <c r="F10" s="1">
        <v>42895</v>
      </c>
      <c r="G10">
        <v>2370</v>
      </c>
      <c r="H10">
        <v>1378</v>
      </c>
      <c r="J10">
        <v>535137</v>
      </c>
      <c r="K10">
        <f>表5[[#This Row],[订单金额（支付口径）]]/表5[[#This Row],[宫格支付直接订单（支付口径）]]</f>
        <v>388.34325108853409</v>
      </c>
      <c r="M10" s="10">
        <v>42895</v>
      </c>
      <c r="N10" s="9">
        <v>1668</v>
      </c>
      <c r="O10" s="9">
        <v>992</v>
      </c>
      <c r="P10" s="9">
        <v>316873</v>
      </c>
      <c r="Q10" s="9">
        <f>表4[[#This Row],[间夜数（离店口径）]]/表5[[#This Row],[间夜数（支付口径）]]</f>
        <v>0.70379746835443036</v>
      </c>
    </row>
    <row r="11" spans="1:17" x14ac:dyDescent="0.2">
      <c r="A11" s="10">
        <v>42896</v>
      </c>
      <c r="B11" s="9">
        <v>1613</v>
      </c>
      <c r="C11" s="9">
        <v>60007</v>
      </c>
      <c r="D11" s="11">
        <f t="shared" si="0"/>
        <v>2.6880197310313797E-2</v>
      </c>
      <c r="F11" s="1">
        <v>42896</v>
      </c>
      <c r="G11">
        <v>2864</v>
      </c>
      <c r="H11">
        <v>1613</v>
      </c>
      <c r="J11">
        <v>729536</v>
      </c>
      <c r="K11">
        <f>表5[[#This Row],[订单金额（支付口径）]]/表5[[#This Row],[宫格支付直接订单（支付口径）]]</f>
        <v>452.28518288902666</v>
      </c>
      <c r="M11" s="10">
        <v>42896</v>
      </c>
      <c r="N11" s="9">
        <v>1900</v>
      </c>
      <c r="O11" s="9">
        <v>1139</v>
      </c>
      <c r="P11" s="9">
        <v>378888</v>
      </c>
      <c r="Q11" s="9">
        <f>表4[[#This Row],[间夜数（离店口径）]]/表5[[#This Row],[间夜数（支付口径）]]</f>
        <v>0.66340782122905029</v>
      </c>
    </row>
    <row r="12" spans="1:17" x14ac:dyDescent="0.2">
      <c r="A12" s="10">
        <v>42897</v>
      </c>
      <c r="B12" s="9">
        <v>1505</v>
      </c>
      <c r="C12" s="9">
        <v>60994</v>
      </c>
      <c r="D12" s="11">
        <f t="shared" si="0"/>
        <v>2.4674558153260976E-2</v>
      </c>
      <c r="F12" s="1">
        <v>42897</v>
      </c>
      <c r="G12">
        <v>2808</v>
      </c>
      <c r="H12">
        <v>1505</v>
      </c>
      <c r="J12">
        <v>730659</v>
      </c>
      <c r="K12">
        <f>表5[[#This Row],[订单金额（支付口径）]]/表5[[#This Row],[宫格支付直接订单（支付口径）]]</f>
        <v>485.48770764119604</v>
      </c>
      <c r="M12" s="10">
        <v>42897</v>
      </c>
      <c r="N12" s="9">
        <v>2634</v>
      </c>
      <c r="O12" s="9">
        <v>1722</v>
      </c>
      <c r="P12" s="9">
        <v>619572</v>
      </c>
      <c r="Q12" s="9">
        <f>表4[[#This Row],[间夜数（离店口径）]]/表5[[#This Row],[间夜数（支付口径）]]</f>
        <v>0.93803418803418803</v>
      </c>
    </row>
    <row r="13" spans="1:17" x14ac:dyDescent="0.2">
      <c r="A13" s="10">
        <v>42898</v>
      </c>
      <c r="B13" s="9">
        <v>1747</v>
      </c>
      <c r="C13" s="9">
        <v>62582</v>
      </c>
      <c r="D13" s="11">
        <f t="shared" si="0"/>
        <v>2.7915375027963311E-2</v>
      </c>
      <c r="F13" s="1">
        <v>42898</v>
      </c>
      <c r="G13">
        <v>3193</v>
      </c>
      <c r="H13">
        <v>1747</v>
      </c>
      <c r="J13">
        <v>791432</v>
      </c>
      <c r="K13">
        <f>表5[[#This Row],[订单金额（支付口径）]]/表5[[#This Row],[宫格支付直接订单（支付口径）]]</f>
        <v>453.02346880366343</v>
      </c>
      <c r="M13" s="10">
        <v>42898</v>
      </c>
      <c r="N13" s="9">
        <v>1803</v>
      </c>
      <c r="O13" s="9">
        <v>1103</v>
      </c>
      <c r="P13" s="9">
        <v>374221</v>
      </c>
      <c r="Q13" s="9">
        <f>表4[[#This Row],[间夜数（离店口径）]]/表5[[#This Row],[间夜数（支付口径）]]</f>
        <v>0.56467272157845283</v>
      </c>
    </row>
    <row r="14" spans="1:17" x14ac:dyDescent="0.2">
      <c r="A14" s="10">
        <v>42899</v>
      </c>
      <c r="B14" s="9">
        <v>1797</v>
      </c>
      <c r="C14" s="9">
        <v>61902</v>
      </c>
      <c r="D14" s="11">
        <f t="shared" si="0"/>
        <v>2.9029756712222545E-2</v>
      </c>
      <c r="F14" s="1">
        <v>42899</v>
      </c>
      <c r="G14">
        <v>3391</v>
      </c>
      <c r="H14">
        <v>1797</v>
      </c>
      <c r="J14">
        <v>831446</v>
      </c>
      <c r="K14">
        <f>表5[[#This Row],[订单金额（支付口径）]]/表5[[#This Row],[宫格支付直接订单（支付口径）]]</f>
        <v>462.68558708959375</v>
      </c>
      <c r="M14" s="10">
        <v>42899</v>
      </c>
      <c r="N14" s="9">
        <v>1945</v>
      </c>
      <c r="O14" s="9">
        <v>1152</v>
      </c>
      <c r="P14" s="9">
        <v>414581</v>
      </c>
      <c r="Q14" s="9">
        <f>表4[[#This Row],[间夜数（离店口径）]]/表5[[#This Row],[间夜数（支付口径）]]</f>
        <v>0.57357711589501625</v>
      </c>
    </row>
    <row r="15" spans="1:17" x14ac:dyDescent="0.2">
      <c r="A15" s="10">
        <v>42900</v>
      </c>
      <c r="B15" s="9">
        <v>1784</v>
      </c>
      <c r="C15" s="9">
        <v>63054</v>
      </c>
      <c r="D15" s="11">
        <f t="shared" si="0"/>
        <v>2.8293208995464204E-2</v>
      </c>
      <c r="F15" s="1">
        <v>42900</v>
      </c>
      <c r="G15">
        <v>3218</v>
      </c>
      <c r="H15">
        <v>1784</v>
      </c>
      <c r="J15">
        <v>795259</v>
      </c>
      <c r="K15">
        <f>表5[[#This Row],[订单金额（支付口径）]]/表5[[#This Row],[宫格支付直接订单（支付口径）]]</f>
        <v>445.77298206278027</v>
      </c>
      <c r="M15" s="10">
        <v>42900</v>
      </c>
      <c r="N15" s="9">
        <v>2089</v>
      </c>
      <c r="O15" s="9">
        <v>1228</v>
      </c>
      <c r="P15" s="9">
        <v>461437</v>
      </c>
      <c r="Q15" s="9">
        <f>表4[[#This Row],[间夜数（离店口径）]]/表5[[#This Row],[间夜数（支付口径）]]</f>
        <v>0.64916096954630209</v>
      </c>
    </row>
    <row r="16" spans="1:17" x14ac:dyDescent="0.2">
      <c r="A16" s="10">
        <v>42901</v>
      </c>
      <c r="B16" s="9">
        <v>2001</v>
      </c>
      <c r="C16" s="9">
        <v>62966</v>
      </c>
      <c r="D16" s="11">
        <f t="shared" si="0"/>
        <v>3.1779055363211892E-2</v>
      </c>
      <c r="F16" s="1">
        <v>42901</v>
      </c>
      <c r="G16">
        <v>3460</v>
      </c>
      <c r="H16">
        <v>2001</v>
      </c>
      <c r="J16">
        <v>844998</v>
      </c>
      <c r="K16">
        <f>表5[[#This Row],[订单金额（支付口径）]]/表5[[#This Row],[宫格支付直接订单（支付口径）]]</f>
        <v>422.28785607196403</v>
      </c>
      <c r="M16" s="10">
        <v>42901</v>
      </c>
      <c r="N16" s="9">
        <v>2529</v>
      </c>
      <c r="O16" s="9">
        <v>1463</v>
      </c>
      <c r="P16" s="9">
        <v>587328</v>
      </c>
      <c r="Q16" s="9">
        <f>表4[[#This Row],[间夜数（离店口径）]]/表5[[#This Row],[间夜数（支付口径）]]</f>
        <v>0.73092485549132946</v>
      </c>
    </row>
    <row r="17" spans="1:17" x14ac:dyDescent="0.2">
      <c r="A17" s="10">
        <v>42902</v>
      </c>
      <c r="B17" s="9">
        <v>2087</v>
      </c>
      <c r="C17" s="9">
        <v>59475</v>
      </c>
      <c r="D17" s="11">
        <f t="shared" si="0"/>
        <v>3.5090374106767547E-2</v>
      </c>
      <c r="F17" s="1">
        <v>42902</v>
      </c>
      <c r="G17">
        <v>3612</v>
      </c>
      <c r="H17">
        <v>2087</v>
      </c>
      <c r="J17">
        <v>844015</v>
      </c>
      <c r="K17">
        <f>表5[[#This Row],[订单金额（支付口径）]]/表5[[#This Row],[宫格支付直接订单（支付口径）]]</f>
        <v>404.41542884523238</v>
      </c>
      <c r="M17" s="10">
        <v>42902</v>
      </c>
      <c r="N17" s="9">
        <v>2660</v>
      </c>
      <c r="O17" s="9">
        <v>1552</v>
      </c>
      <c r="P17" s="9">
        <v>665876</v>
      </c>
      <c r="Q17" s="9">
        <f>表4[[#This Row],[间夜数（离店口径）]]/表5[[#This Row],[间夜数（支付口径）]]</f>
        <v>0.73643410852713176</v>
      </c>
    </row>
    <row r="18" spans="1:17" x14ac:dyDescent="0.2">
      <c r="A18" s="10">
        <v>42903</v>
      </c>
      <c r="B18" s="9">
        <v>1903</v>
      </c>
      <c r="C18" s="9">
        <v>60433</v>
      </c>
      <c r="D18" s="11">
        <f t="shared" si="0"/>
        <v>3.1489418033193786E-2</v>
      </c>
      <c r="F18" s="1">
        <v>42903</v>
      </c>
      <c r="G18">
        <v>3201</v>
      </c>
      <c r="H18">
        <v>1903</v>
      </c>
      <c r="J18">
        <v>724792</v>
      </c>
      <c r="K18">
        <f>表5[[#This Row],[订单金额（支付口径）]]/表5[[#This Row],[宫格支付直接订单（支付口径）]]</f>
        <v>380.86810299527065</v>
      </c>
      <c r="M18" s="10">
        <v>42903</v>
      </c>
      <c r="N18" s="9">
        <v>2931</v>
      </c>
      <c r="O18" s="9">
        <v>1758</v>
      </c>
      <c r="P18" s="9">
        <v>705336</v>
      </c>
      <c r="Q18" s="9">
        <f>表4[[#This Row],[间夜数（离店口径）]]/表5[[#This Row],[间夜数（支付口径）]]</f>
        <v>0.91565135895032801</v>
      </c>
    </row>
    <row r="19" spans="1:17" x14ac:dyDescent="0.2">
      <c r="A19" s="10">
        <v>42904</v>
      </c>
      <c r="B19" s="9">
        <v>1707</v>
      </c>
      <c r="C19" s="9">
        <v>55892</v>
      </c>
      <c r="D19" s="11">
        <f t="shared" si="0"/>
        <v>3.0541043440921779E-2</v>
      </c>
      <c r="F19" s="1">
        <v>42904</v>
      </c>
      <c r="G19">
        <v>2944</v>
      </c>
      <c r="H19">
        <v>1707</v>
      </c>
      <c r="J19">
        <v>651411</v>
      </c>
      <c r="K19">
        <f>表5[[#This Row],[订单金额（支付口径）]]/表5[[#This Row],[宫格支付直接订单（支付口径）]]</f>
        <v>381.61159929701228</v>
      </c>
      <c r="M19" s="10">
        <v>42904</v>
      </c>
      <c r="N19" s="9">
        <v>3764</v>
      </c>
      <c r="O19" s="9">
        <v>2381</v>
      </c>
      <c r="P19" s="9">
        <v>929042</v>
      </c>
      <c r="Q19" s="9">
        <f>表4[[#This Row],[间夜数（离店口径）]]/表5[[#This Row],[间夜数（支付口径）]]</f>
        <v>1.2785326086956521</v>
      </c>
    </row>
    <row r="20" spans="1:17" x14ac:dyDescent="0.2">
      <c r="A20" s="10">
        <v>42905</v>
      </c>
      <c r="B20" s="9">
        <v>1712</v>
      </c>
      <c r="C20" s="9">
        <v>61369</v>
      </c>
      <c r="D20" s="11">
        <f t="shared" si="0"/>
        <v>2.7896820870472062E-2</v>
      </c>
      <c r="F20" s="1">
        <v>42905</v>
      </c>
      <c r="G20">
        <v>3000</v>
      </c>
      <c r="H20">
        <v>1712</v>
      </c>
      <c r="J20">
        <v>670145</v>
      </c>
      <c r="K20">
        <f>表5[[#This Row],[订单金额（支付口径）]]/表5[[#This Row],[宫格支付直接订单（支付口径）]]</f>
        <v>391.43983644859816</v>
      </c>
      <c r="M20" s="10">
        <v>42905</v>
      </c>
      <c r="N20" s="9">
        <v>2982</v>
      </c>
      <c r="O20" s="9">
        <v>1675</v>
      </c>
      <c r="P20" s="9">
        <v>702408</v>
      </c>
      <c r="Q20" s="9">
        <f>表4[[#This Row],[间夜数（离店口径）]]/表5[[#This Row],[间夜数（支付口径）]]</f>
        <v>0.99399999999999999</v>
      </c>
    </row>
    <row r="21" spans="1:17" x14ac:dyDescent="0.2">
      <c r="A21" s="10">
        <v>42906</v>
      </c>
      <c r="B21" s="9">
        <v>1717</v>
      </c>
      <c r="C21" s="9">
        <v>61769</v>
      </c>
      <c r="D21" s="11">
        <f t="shared" si="0"/>
        <v>2.7797115057715035E-2</v>
      </c>
      <c r="F21" s="1">
        <v>42906</v>
      </c>
      <c r="G21">
        <v>3072</v>
      </c>
      <c r="H21">
        <v>1717</v>
      </c>
      <c r="J21">
        <v>662915</v>
      </c>
      <c r="K21">
        <f>表5[[#This Row],[订单金额（支付口径）]]/表5[[#This Row],[宫格支付直接订单（支付口径）]]</f>
        <v>386.08910891089107</v>
      </c>
      <c r="M21" s="10">
        <v>42906</v>
      </c>
      <c r="N21" s="9">
        <v>2878</v>
      </c>
      <c r="O21" s="9">
        <v>1643</v>
      </c>
      <c r="P21" s="9">
        <v>681337</v>
      </c>
      <c r="Q21" s="9">
        <f>表4[[#This Row],[间夜数（离店口径）]]/表5[[#This Row],[间夜数（支付口径）]]</f>
        <v>0.93684895833333337</v>
      </c>
    </row>
    <row r="22" spans="1:17" x14ac:dyDescent="0.2">
      <c r="A22" s="10">
        <v>42907</v>
      </c>
      <c r="B22" s="9">
        <v>1667</v>
      </c>
      <c r="C22" s="9">
        <v>60376</v>
      </c>
      <c r="D22" s="11">
        <f t="shared" si="0"/>
        <v>2.7610308731946469E-2</v>
      </c>
      <c r="F22" s="1">
        <v>42907</v>
      </c>
      <c r="G22">
        <v>2933</v>
      </c>
      <c r="H22">
        <v>1667</v>
      </c>
      <c r="J22">
        <v>692257</v>
      </c>
      <c r="K22">
        <f>表5[[#This Row],[订单金额（支付口径）]]/表5[[#This Row],[宫格支付直接订单（支付口径）]]</f>
        <v>415.27114577084581</v>
      </c>
      <c r="M22" s="10">
        <v>42907</v>
      </c>
      <c r="N22" s="9">
        <v>2637</v>
      </c>
      <c r="O22" s="9">
        <v>1521</v>
      </c>
      <c r="P22" s="9">
        <v>587804</v>
      </c>
      <c r="Q22" s="9">
        <f>表4[[#This Row],[间夜数（离店口径）]]/表5[[#This Row],[间夜数（支付口径）]]</f>
        <v>0.89907944084555058</v>
      </c>
    </row>
    <row r="23" spans="1:17" x14ac:dyDescent="0.2">
      <c r="A23" s="10">
        <v>42908</v>
      </c>
      <c r="B23" s="9">
        <v>1569</v>
      </c>
      <c r="C23" s="9">
        <v>57750</v>
      </c>
      <c r="D23" s="11">
        <f t="shared" si="0"/>
        <v>2.7168831168831169E-2</v>
      </c>
      <c r="F23" s="1">
        <v>42908</v>
      </c>
      <c r="G23">
        <v>2715</v>
      </c>
      <c r="H23">
        <v>1569</v>
      </c>
      <c r="J23">
        <v>631494</v>
      </c>
      <c r="K23">
        <f>表5[[#This Row],[订单金额（支付口径）]]/表5[[#This Row],[宫格支付直接订单（支付口径）]]</f>
        <v>402.48183556405354</v>
      </c>
      <c r="M23" s="10">
        <v>42908</v>
      </c>
      <c r="N23" s="9">
        <v>2562</v>
      </c>
      <c r="O23" s="9">
        <v>1403</v>
      </c>
      <c r="P23" s="9">
        <v>588548</v>
      </c>
      <c r="Q23" s="9">
        <f>表4[[#This Row],[间夜数（离店口径）]]/表5[[#This Row],[间夜数（支付口径）]]</f>
        <v>0.94364640883977902</v>
      </c>
    </row>
    <row r="24" spans="1:17" x14ac:dyDescent="0.2">
      <c r="A24" s="10">
        <v>42909</v>
      </c>
      <c r="B24" s="9">
        <v>1577</v>
      </c>
      <c r="C24" s="9">
        <v>59461</v>
      </c>
      <c r="D24" s="11">
        <f t="shared" si="0"/>
        <v>2.6521585577100958E-2</v>
      </c>
      <c r="F24" s="1">
        <v>42909</v>
      </c>
      <c r="G24">
        <v>2881</v>
      </c>
      <c r="H24">
        <v>1577</v>
      </c>
      <c r="J24">
        <v>652067</v>
      </c>
      <c r="K24">
        <f>表5[[#This Row],[订单金额（支付口径）]]/表5[[#This Row],[宫格支付直接订单（支付口径）]]</f>
        <v>413.48573240329739</v>
      </c>
      <c r="M24" s="10">
        <v>42909</v>
      </c>
      <c r="N24" s="9">
        <v>2357</v>
      </c>
      <c r="O24" s="9">
        <v>1357</v>
      </c>
      <c r="P24" s="9">
        <v>507571</v>
      </c>
      <c r="Q24" s="9">
        <f>表4[[#This Row],[间夜数（离店口径）]]/表5[[#This Row],[间夜数（支付口径）]]</f>
        <v>0.81811870878167303</v>
      </c>
    </row>
    <row r="25" spans="1:17" x14ac:dyDescent="0.2">
      <c r="A25" s="10">
        <v>42910</v>
      </c>
      <c r="B25" s="9">
        <v>1592</v>
      </c>
      <c r="C25" s="9">
        <v>59932</v>
      </c>
      <c r="D25" s="11">
        <f t="shared" si="0"/>
        <v>2.6563438563705532E-2</v>
      </c>
      <c r="F25" s="1">
        <v>42910</v>
      </c>
      <c r="G25">
        <v>2756</v>
      </c>
      <c r="H25">
        <v>1592</v>
      </c>
      <c r="J25">
        <v>624199</v>
      </c>
      <c r="K25">
        <f>表5[[#This Row],[订单金额（支付口径）]]/表5[[#This Row],[宫格支付直接订单（支付口径）]]</f>
        <v>392.08479899497485</v>
      </c>
      <c r="M25" s="10">
        <v>42910</v>
      </c>
      <c r="N25" s="9">
        <v>2234</v>
      </c>
      <c r="O25" s="9">
        <v>1338</v>
      </c>
      <c r="P25" s="9">
        <v>457124</v>
      </c>
      <c r="Q25" s="9">
        <f>表4[[#This Row],[间夜数（离店口径）]]/表5[[#This Row],[间夜数（支付口径）]]</f>
        <v>0.81059506531204639</v>
      </c>
    </row>
    <row r="26" spans="1:17" x14ac:dyDescent="0.2">
      <c r="A26" s="10">
        <v>42911</v>
      </c>
      <c r="B26" s="9">
        <v>1529</v>
      </c>
      <c r="C26" s="9">
        <v>59763</v>
      </c>
      <c r="D26" s="11">
        <f t="shared" si="0"/>
        <v>2.5584391680471195E-2</v>
      </c>
      <c r="F26" s="1">
        <v>42911</v>
      </c>
      <c r="G26">
        <v>2787</v>
      </c>
      <c r="H26">
        <v>1529</v>
      </c>
      <c r="J26">
        <v>594577</v>
      </c>
      <c r="K26">
        <f>表5[[#This Row],[订单金额（支付口径）]]/表5[[#This Row],[宫格支付直接订单（支付口径）]]</f>
        <v>388.86657946370178</v>
      </c>
      <c r="M26" s="10">
        <v>42911</v>
      </c>
      <c r="N26" s="9">
        <v>3279</v>
      </c>
      <c r="O26" s="9">
        <v>2013</v>
      </c>
      <c r="P26" s="9">
        <v>743764</v>
      </c>
      <c r="Q26" s="9">
        <f>表4[[#This Row],[间夜数（离店口径）]]/表5[[#This Row],[间夜数（支付口径）]]</f>
        <v>1.1765339074273413</v>
      </c>
    </row>
    <row r="27" spans="1:17" x14ac:dyDescent="0.2">
      <c r="A27" s="10">
        <v>42912</v>
      </c>
      <c r="B27" s="9">
        <v>1556</v>
      </c>
      <c r="C27" s="9">
        <v>60926</v>
      </c>
      <c r="D27" s="11">
        <f t="shared" si="0"/>
        <v>2.5539178675770605E-2</v>
      </c>
      <c r="F27" s="1">
        <v>42912</v>
      </c>
      <c r="G27">
        <v>2858</v>
      </c>
      <c r="H27">
        <v>1556</v>
      </c>
      <c r="J27">
        <v>648952</v>
      </c>
      <c r="K27">
        <f>表5[[#This Row],[订单金额（支付口径）]]/表5[[#This Row],[宫格支付直接订单（支付口径）]]</f>
        <v>417.06426735218508</v>
      </c>
      <c r="M27" s="10">
        <v>42912</v>
      </c>
      <c r="N27" s="9">
        <v>2082</v>
      </c>
      <c r="O27" s="9">
        <v>1257</v>
      </c>
      <c r="P27" s="9">
        <v>383496</v>
      </c>
      <c r="Q27" s="9">
        <f>表4[[#This Row],[间夜数（离店口径）]]/表5[[#This Row],[间夜数（支付口径）]]</f>
        <v>0.72848145556333099</v>
      </c>
    </row>
    <row r="28" spans="1:17" x14ac:dyDescent="0.2">
      <c r="A28" s="10">
        <v>42913</v>
      </c>
      <c r="B28" s="9">
        <v>1687</v>
      </c>
      <c r="C28" s="9">
        <v>63299</v>
      </c>
      <c r="D28" s="11">
        <f t="shared" si="0"/>
        <v>2.6651289909793204E-2</v>
      </c>
      <c r="F28" s="1">
        <v>42913</v>
      </c>
      <c r="G28">
        <v>3055</v>
      </c>
      <c r="H28">
        <v>1687</v>
      </c>
      <c r="J28">
        <v>753352</v>
      </c>
      <c r="K28">
        <f>表5[[#This Row],[订单金额（支付口径）]]/表5[[#This Row],[宫格支付直接订单（支付口径）]]</f>
        <v>446.56312981624183</v>
      </c>
      <c r="M28" s="10">
        <v>42913</v>
      </c>
      <c r="N28" s="9">
        <v>2104</v>
      </c>
      <c r="O28" s="9">
        <v>1232</v>
      </c>
      <c r="P28" s="9">
        <v>446778</v>
      </c>
      <c r="Q28" s="9">
        <f>表4[[#This Row],[间夜数（离店口径）]]/表5[[#This Row],[间夜数（支付口径）]]</f>
        <v>0.68870703764320784</v>
      </c>
    </row>
    <row r="29" spans="1:17" x14ac:dyDescent="0.2">
      <c r="A29" s="10">
        <v>42914</v>
      </c>
      <c r="B29" s="9">
        <v>1767</v>
      </c>
      <c r="C29" s="9">
        <v>64485</v>
      </c>
      <c r="D29" s="11">
        <f t="shared" si="0"/>
        <v>2.7401721330541987E-2</v>
      </c>
      <c r="F29" s="1">
        <v>42914</v>
      </c>
      <c r="G29">
        <v>3128</v>
      </c>
      <c r="H29">
        <v>1767</v>
      </c>
      <c r="I29"/>
      <c r="J29">
        <v>815195</v>
      </c>
      <c r="K29">
        <f>表5[[#This Row],[订单金额（支付口径）]]/表5[[#This Row],[宫格支付直接订单（支付口径）]]</f>
        <v>461.3440860215054</v>
      </c>
      <c r="M29" s="10">
        <v>42914</v>
      </c>
      <c r="N29" s="9">
        <v>2119</v>
      </c>
      <c r="O29" s="9">
        <v>1266</v>
      </c>
      <c r="P29" s="9">
        <v>438901</v>
      </c>
      <c r="Q29" s="9">
        <f>表4[[#This Row],[间夜数（离店口径）]]/表5[[#This Row],[间夜数（支付口径）]]</f>
        <v>0.67742966751918154</v>
      </c>
    </row>
    <row r="30" spans="1:17" x14ac:dyDescent="0.2">
      <c r="A30" s="10">
        <v>42915</v>
      </c>
      <c r="B30" s="9">
        <v>1849</v>
      </c>
      <c r="C30" s="9">
        <v>66325</v>
      </c>
      <c r="D30" s="11">
        <f t="shared" si="0"/>
        <v>2.7877874104787034E-2</v>
      </c>
      <c r="F30" s="1">
        <v>42915</v>
      </c>
      <c r="G30">
        <v>3336</v>
      </c>
      <c r="H30">
        <v>1849</v>
      </c>
      <c r="I30"/>
      <c r="J30">
        <v>811222</v>
      </c>
      <c r="K30">
        <f>表5[[#This Row],[订单金额（支付口径）]]/表5[[#This Row],[宫格支付直接订单（支付口径）]]</f>
        <v>438.73553272038941</v>
      </c>
      <c r="M30" s="10">
        <v>42915</v>
      </c>
      <c r="N30" s="9">
        <v>2110</v>
      </c>
      <c r="O30" s="9">
        <v>1298</v>
      </c>
      <c r="P30" s="9">
        <v>412671</v>
      </c>
      <c r="Q30" s="9">
        <f>表4[[#This Row],[间夜数（离店口径）]]/表5[[#This Row],[间夜数（支付口径）]]</f>
        <v>0.63249400479616302</v>
      </c>
    </row>
    <row r="31" spans="1:17" x14ac:dyDescent="0.2">
      <c r="A31" s="10">
        <v>42916</v>
      </c>
      <c r="B31" s="9">
        <v>1991</v>
      </c>
      <c r="C31" s="9">
        <v>69348</v>
      </c>
      <c r="D31" s="11">
        <f t="shared" si="0"/>
        <v>2.8710272826902E-2</v>
      </c>
      <c r="F31" s="1">
        <v>42916</v>
      </c>
      <c r="G31">
        <v>3717</v>
      </c>
      <c r="H31">
        <v>1991</v>
      </c>
      <c r="I31"/>
      <c r="J31">
        <v>974541</v>
      </c>
      <c r="K31">
        <f>表5[[#This Row],[订单金额（支付口径）]]/表5[[#This Row],[宫格支付直接订单（支付口径）]]</f>
        <v>489.47312908086388</v>
      </c>
      <c r="M31" s="10">
        <v>42916</v>
      </c>
      <c r="N31" s="9">
        <v>2921</v>
      </c>
      <c r="O31" s="9">
        <v>1550</v>
      </c>
      <c r="P31" s="9">
        <v>584905</v>
      </c>
      <c r="Q31" s="9">
        <f>表4[[#This Row],[间夜数（离店口径）]]/表5[[#This Row],[间夜数（支付口径）]]</f>
        <v>0.78584880279795533</v>
      </c>
    </row>
    <row r="32" spans="1:17" x14ac:dyDescent="0.2">
      <c r="A32" s="10">
        <v>42917</v>
      </c>
      <c r="B32" s="9">
        <v>2153</v>
      </c>
      <c r="C32" s="9">
        <v>72970</v>
      </c>
      <c r="D32" s="11">
        <f t="shared" si="0"/>
        <v>2.9505276140879815E-2</v>
      </c>
      <c r="F32" s="1">
        <v>42917</v>
      </c>
      <c r="G32">
        <v>3968</v>
      </c>
      <c r="H32">
        <v>2153</v>
      </c>
      <c r="I32"/>
      <c r="J32">
        <v>1055355</v>
      </c>
      <c r="K32">
        <f>表5[[#This Row],[订单金额（支付口径）]]/表5[[#This Row],[宫格支付直接订单（支付口径）]]</f>
        <v>490.17882025081281</v>
      </c>
      <c r="M32" s="10">
        <v>42917</v>
      </c>
      <c r="N32" s="9">
        <v>2744</v>
      </c>
      <c r="O32" s="9">
        <v>1683</v>
      </c>
      <c r="P32" s="9">
        <v>599444</v>
      </c>
      <c r="Q32" s="9">
        <f>表4[[#This Row],[间夜数（离店口径）]]/表5[[#This Row],[间夜数（支付口径）]]</f>
        <v>0.69153225806451613</v>
      </c>
    </row>
    <row r="33" spans="1:17" x14ac:dyDescent="0.2">
      <c r="A33" s="10">
        <v>42918</v>
      </c>
      <c r="B33" s="9">
        <v>1897</v>
      </c>
      <c r="C33" s="9">
        <v>72628</v>
      </c>
      <c r="D33" s="11">
        <f t="shared" si="0"/>
        <v>2.6119402985074626E-2</v>
      </c>
      <c r="F33" s="1">
        <v>42918</v>
      </c>
      <c r="G33">
        <v>3704</v>
      </c>
      <c r="H33">
        <v>1897</v>
      </c>
      <c r="I33"/>
      <c r="J33">
        <v>979440</v>
      </c>
      <c r="K33">
        <f>表5[[#This Row],[订单金额（支付口径）]]/表5[[#This Row],[宫格支付直接订单（支付口径）]]</f>
        <v>516.30996309963098</v>
      </c>
      <c r="M33" s="10">
        <v>42918</v>
      </c>
      <c r="N33" s="9">
        <v>3837</v>
      </c>
      <c r="O33" s="9">
        <v>2475</v>
      </c>
      <c r="P33" s="9">
        <v>959010</v>
      </c>
      <c r="Q33" s="9">
        <f>表4[[#This Row],[间夜数（离店口径）]]/表5[[#This Row],[间夜数（支付口径）]]</f>
        <v>1.0359071274298055</v>
      </c>
    </row>
    <row r="34" spans="1:17" x14ac:dyDescent="0.2">
      <c r="A34" s="10">
        <v>42919</v>
      </c>
      <c r="B34" s="9">
        <v>2137</v>
      </c>
      <c r="C34" s="9">
        <v>73753</v>
      </c>
      <c r="D34" s="11">
        <f t="shared" si="0"/>
        <v>2.89750925386086E-2</v>
      </c>
      <c r="F34" s="1">
        <v>42919</v>
      </c>
      <c r="G34">
        <v>4160</v>
      </c>
      <c r="H34">
        <v>2137</v>
      </c>
      <c r="I34"/>
      <c r="J34">
        <v>1113554</v>
      </c>
      <c r="K34">
        <f>表5[[#This Row],[订单金额（支付口径）]]/表5[[#This Row],[宫格支付直接订单（支付口径）]]</f>
        <v>521.08282639213849</v>
      </c>
      <c r="M34" s="10">
        <v>42919</v>
      </c>
      <c r="N34" s="9">
        <v>2888</v>
      </c>
      <c r="O34" s="9">
        <v>1670</v>
      </c>
      <c r="P34" s="9">
        <v>674935</v>
      </c>
      <c r="Q34" s="9">
        <f>表4[[#This Row],[间夜数（离店口径）]]/表5[[#This Row],[间夜数（支付口径）]]</f>
        <v>0.69423076923076921</v>
      </c>
    </row>
    <row r="35" spans="1:17" x14ac:dyDescent="0.2">
      <c r="A35" s="10">
        <v>42920</v>
      </c>
      <c r="B35" s="9">
        <v>2096</v>
      </c>
      <c r="C35" s="9">
        <v>73456</v>
      </c>
      <c r="D35" s="11">
        <f t="shared" si="0"/>
        <v>2.8534088433892397E-2</v>
      </c>
      <c r="F35" s="1">
        <v>42920</v>
      </c>
      <c r="G35">
        <v>4085</v>
      </c>
      <c r="H35">
        <v>2096</v>
      </c>
      <c r="I35"/>
      <c r="J35">
        <v>1087167</v>
      </c>
      <c r="K35">
        <f>表5[[#This Row],[订单金额（支付口径）]]/表5[[#This Row],[宫格支付直接订单（支付口径）]]</f>
        <v>518.68654580152668</v>
      </c>
      <c r="M35" s="10">
        <v>42920</v>
      </c>
      <c r="N35" s="9">
        <v>2720</v>
      </c>
      <c r="O35" s="9">
        <v>1585</v>
      </c>
      <c r="P35" s="9">
        <v>604955</v>
      </c>
      <c r="Q35" s="9">
        <f>表4[[#This Row],[间夜数（离店口径）]]/表5[[#This Row],[间夜数（支付口径）]]</f>
        <v>0.66585067319461444</v>
      </c>
    </row>
    <row r="36" spans="1:17" x14ac:dyDescent="0.2">
      <c r="A36" s="10">
        <v>42921</v>
      </c>
      <c r="B36" s="9">
        <v>2249</v>
      </c>
      <c r="C36" s="9">
        <v>73065</v>
      </c>
      <c r="D36" s="11">
        <f t="shared" si="0"/>
        <v>3.0780811606104155E-2</v>
      </c>
      <c r="F36" s="1">
        <v>42921</v>
      </c>
      <c r="G36">
        <v>4318</v>
      </c>
      <c r="H36">
        <v>2249</v>
      </c>
      <c r="I36"/>
      <c r="J36">
        <v>1236379</v>
      </c>
      <c r="K36">
        <f>表5[[#This Row],[订单金额（支付口径）]]/表5[[#This Row],[宫格支付直接订单（支付口径）]]</f>
        <v>549.74610938194758</v>
      </c>
      <c r="M36" s="10">
        <v>42921</v>
      </c>
      <c r="N36" s="9">
        <v>2926</v>
      </c>
      <c r="O36" s="9">
        <v>1612</v>
      </c>
      <c r="P36" s="9">
        <v>706711</v>
      </c>
      <c r="Q36" s="9">
        <f>表4[[#This Row],[间夜数（离店口径）]]/表5[[#This Row],[间夜数（支付口径）]]</f>
        <v>0.6776285317276517</v>
      </c>
    </row>
    <row r="37" spans="1:17" x14ac:dyDescent="0.2">
      <c r="A37" s="10">
        <v>42922</v>
      </c>
      <c r="B37" s="9">
        <v>2384</v>
      </c>
      <c r="C37" s="9">
        <v>76705</v>
      </c>
      <c r="D37" s="11">
        <f t="shared" si="0"/>
        <v>3.1080112117854115E-2</v>
      </c>
      <c r="F37" s="1">
        <v>42922</v>
      </c>
      <c r="G37">
        <v>4351</v>
      </c>
      <c r="H37">
        <v>2384</v>
      </c>
      <c r="I37"/>
      <c r="J37">
        <v>1157984</v>
      </c>
      <c r="K37">
        <f>表5[[#This Row],[订单金额（支付口径）]]/表5[[#This Row],[宫格支付直接订单（支付口径）]]</f>
        <v>485.73154362416108</v>
      </c>
      <c r="M37" s="10">
        <v>42922</v>
      </c>
      <c r="N37" s="9">
        <v>2999</v>
      </c>
      <c r="O37" s="9">
        <v>1709</v>
      </c>
      <c r="P37" s="9">
        <v>731861</v>
      </c>
      <c r="Q37" s="9">
        <f>表4[[#This Row],[间夜数（离店口径）]]/表5[[#This Row],[间夜数（支付口径）]]</f>
        <v>0.68926683521029652</v>
      </c>
    </row>
    <row r="38" spans="1:17" x14ac:dyDescent="0.2">
      <c r="A38" s="10">
        <v>42923</v>
      </c>
      <c r="B38" s="9">
        <v>2486</v>
      </c>
      <c r="C38" s="9">
        <v>76791</v>
      </c>
      <c r="D38" s="11">
        <f t="shared" si="0"/>
        <v>3.2373585446211148E-2</v>
      </c>
      <c r="F38" s="1">
        <v>42923</v>
      </c>
      <c r="G38">
        <v>4504</v>
      </c>
      <c r="H38">
        <v>2486</v>
      </c>
      <c r="I38"/>
      <c r="J38">
        <v>1222128</v>
      </c>
      <c r="K38">
        <f>表5[[#This Row],[订单金额（支付口径）]]/表5[[#This Row],[宫格支付直接订单（支付口径）]]</f>
        <v>491.60418342719225</v>
      </c>
      <c r="M38" s="10">
        <v>42923</v>
      </c>
      <c r="N38" s="9">
        <v>3376</v>
      </c>
      <c r="O38" s="9">
        <v>1912</v>
      </c>
      <c r="P38" s="9">
        <v>773678</v>
      </c>
      <c r="Q38" s="9">
        <f>表4[[#This Row],[间夜数（离店口径）]]/表5[[#This Row],[间夜数（支付口径）]]</f>
        <v>0.74955595026642985</v>
      </c>
    </row>
    <row r="39" spans="1:17" x14ac:dyDescent="0.2">
      <c r="A39" s="10">
        <v>42924</v>
      </c>
      <c r="B39" s="9">
        <v>2389</v>
      </c>
      <c r="C39" s="9">
        <v>77412</v>
      </c>
      <c r="D39" s="11">
        <f t="shared" si="0"/>
        <v>3.0860848447269159E-2</v>
      </c>
      <c r="F39" s="1">
        <v>42924</v>
      </c>
      <c r="G39">
        <v>4398</v>
      </c>
      <c r="H39">
        <v>2389</v>
      </c>
      <c r="I39"/>
      <c r="J39">
        <v>1214484</v>
      </c>
      <c r="K39">
        <f>表5[[#This Row],[订单金额（支付口径）]]/表5[[#This Row],[宫格支付直接订单（支付口径）]]</f>
        <v>508.36500627877774</v>
      </c>
      <c r="M39" s="10">
        <v>42924</v>
      </c>
      <c r="N39" s="9">
        <v>3671</v>
      </c>
      <c r="O39" s="9">
        <v>2130</v>
      </c>
      <c r="P39" s="9">
        <v>892400</v>
      </c>
      <c r="Q39" s="9">
        <f>表4[[#This Row],[间夜数（离店口径）]]/表5[[#This Row],[间夜数（支付口径）]]</f>
        <v>0.83469758981355158</v>
      </c>
    </row>
    <row r="40" spans="1:17" x14ac:dyDescent="0.2">
      <c r="A40" s="10">
        <v>42925</v>
      </c>
      <c r="B40" s="9">
        <v>2289</v>
      </c>
      <c r="C40" s="9">
        <v>76429</v>
      </c>
      <c r="D40" s="11">
        <f t="shared" si="0"/>
        <v>2.9949364769917178E-2</v>
      </c>
      <c r="F40" s="1">
        <v>42925</v>
      </c>
      <c r="G40">
        <v>4270</v>
      </c>
      <c r="H40">
        <v>2289</v>
      </c>
      <c r="I40"/>
      <c r="J40">
        <v>1206803</v>
      </c>
      <c r="K40">
        <f>表5[[#This Row],[订单金额（支付口径）]]/表5[[#This Row],[宫格支付直接订单（支付口径）]]</f>
        <v>527.21843599825252</v>
      </c>
      <c r="M40" s="10">
        <v>42925</v>
      </c>
      <c r="N40" s="9">
        <v>5034</v>
      </c>
      <c r="O40" s="9">
        <v>2932</v>
      </c>
      <c r="P40" s="9">
        <v>1418110</v>
      </c>
      <c r="Q40" s="9">
        <f>表4[[#This Row],[间夜数（离店口径）]]/表5[[#This Row],[间夜数（支付口径）]]</f>
        <v>1.1789227166276346</v>
      </c>
    </row>
    <row r="41" spans="1:17" x14ac:dyDescent="0.2">
      <c r="A41" s="10">
        <v>42926</v>
      </c>
      <c r="B41" s="9">
        <v>2469</v>
      </c>
      <c r="C41" s="9">
        <v>78455</v>
      </c>
      <c r="D41" s="11">
        <f t="shared" si="0"/>
        <v>3.1470269581288637E-2</v>
      </c>
      <c r="F41" s="1">
        <v>42926</v>
      </c>
      <c r="G41">
        <v>4668</v>
      </c>
      <c r="H41">
        <v>2469</v>
      </c>
      <c r="I41"/>
      <c r="J41">
        <v>1270479</v>
      </c>
      <c r="K41">
        <f>表5[[#This Row],[订单金额（支付口径）]]/表5[[#This Row],[宫格支付直接订单（支付口径）]]</f>
        <v>514.57229647630618</v>
      </c>
      <c r="M41" s="10">
        <v>42926</v>
      </c>
      <c r="N41" s="9">
        <v>3719</v>
      </c>
      <c r="O41" s="9">
        <v>2033</v>
      </c>
      <c r="P41" s="9">
        <v>932920</v>
      </c>
      <c r="Q41" s="9">
        <f>表4[[#This Row],[间夜数（离店口径）]]/表5[[#This Row],[间夜数（支付口径）]]</f>
        <v>0.79670094258783208</v>
      </c>
    </row>
    <row r="42" spans="1:17" x14ac:dyDescent="0.2">
      <c r="A42" s="10">
        <v>42927</v>
      </c>
      <c r="B42" s="9">
        <v>2478</v>
      </c>
      <c r="C42" s="9">
        <v>79335</v>
      </c>
      <c r="D42" s="11">
        <f t="shared" si="0"/>
        <v>3.1234637927774627E-2</v>
      </c>
      <c r="F42" s="1">
        <v>42927</v>
      </c>
      <c r="G42">
        <v>4648</v>
      </c>
      <c r="H42">
        <v>2478</v>
      </c>
      <c r="I42"/>
      <c r="J42">
        <v>1284686</v>
      </c>
      <c r="K42">
        <f>表5[[#This Row],[订单金额（支付口径）]]/表5[[#This Row],[宫格支付直接订单（支付口径）]]</f>
        <v>518.43664245359162</v>
      </c>
      <c r="M42" s="10">
        <v>42927</v>
      </c>
      <c r="N42" s="9">
        <v>3608</v>
      </c>
      <c r="O42" s="9">
        <v>2033</v>
      </c>
      <c r="P42" s="9">
        <v>867008</v>
      </c>
      <c r="Q42" s="9">
        <f>表4[[#This Row],[间夜数（离店口径）]]/表5[[#This Row],[间夜数（支付口径）]]</f>
        <v>0.77624784853700513</v>
      </c>
    </row>
    <row r="43" spans="1:17" x14ac:dyDescent="0.2">
      <c r="A43" s="10">
        <v>42928</v>
      </c>
      <c r="B43" s="9">
        <v>2489</v>
      </c>
      <c r="C43" s="9">
        <v>78964</v>
      </c>
      <c r="D43" s="11">
        <f t="shared" si="0"/>
        <v>3.1520692974013477E-2</v>
      </c>
      <c r="F43" s="1">
        <v>42928</v>
      </c>
      <c r="G43">
        <v>4489</v>
      </c>
      <c r="H43">
        <v>2489</v>
      </c>
      <c r="I43"/>
      <c r="J43">
        <v>1228250</v>
      </c>
      <c r="K43">
        <f>表5[[#This Row],[订单金额（支付口径）]]/表5[[#This Row],[宫格支付直接订单（支付口径）]]</f>
        <v>493.47127360385696</v>
      </c>
      <c r="M43" s="10">
        <v>42928</v>
      </c>
      <c r="N43" s="9">
        <v>3849</v>
      </c>
      <c r="O43" s="9">
        <v>2101</v>
      </c>
      <c r="P43" s="9">
        <v>962752</v>
      </c>
      <c r="Q43" s="9">
        <f>表4[[#This Row],[间夜数（离店口径）]]/表5[[#This Row],[间夜数（支付口径）]]</f>
        <v>0.85742927155268434</v>
      </c>
    </row>
    <row r="44" spans="1:17" x14ac:dyDescent="0.2">
      <c r="A44" s="10">
        <v>42929</v>
      </c>
      <c r="B44" s="9">
        <v>2554</v>
      </c>
      <c r="C44" s="9">
        <v>81122</v>
      </c>
      <c r="D44" s="11">
        <f t="shared" si="0"/>
        <v>3.1483444688247333E-2</v>
      </c>
      <c r="F44" s="1">
        <v>42929</v>
      </c>
      <c r="G44">
        <v>4644</v>
      </c>
      <c r="H44">
        <v>2554</v>
      </c>
      <c r="I44"/>
      <c r="J44">
        <v>1238820</v>
      </c>
      <c r="K44">
        <f>表5[[#This Row],[订单金额（支付口径）]]/表5[[#This Row],[宫格支付直接订单（支付口径）]]</f>
        <v>485.05090054815975</v>
      </c>
      <c r="M44" s="10">
        <v>42929</v>
      </c>
      <c r="N44" s="9">
        <v>4079</v>
      </c>
      <c r="O44" s="9">
        <v>2198</v>
      </c>
      <c r="P44" s="9">
        <v>1011897</v>
      </c>
      <c r="Q44" s="9">
        <f>表4[[#This Row],[间夜数（离店口径）]]/表5[[#This Row],[间夜数（支付口径）]]</f>
        <v>0.87833763996554692</v>
      </c>
    </row>
    <row r="45" spans="1:17" x14ac:dyDescent="0.2">
      <c r="A45" s="10">
        <v>42930</v>
      </c>
      <c r="B45" s="9">
        <v>2500</v>
      </c>
      <c r="C45" s="9">
        <v>81412</v>
      </c>
      <c r="D45" s="11">
        <f t="shared" si="0"/>
        <v>3.0708003734093253E-2</v>
      </c>
      <c r="F45" s="1">
        <v>42930</v>
      </c>
      <c r="G45">
        <v>4503</v>
      </c>
      <c r="H45">
        <v>2500</v>
      </c>
      <c r="I45"/>
      <c r="J45">
        <v>1136277</v>
      </c>
      <c r="K45">
        <f>表5[[#This Row],[订单金额（支付口径）]]/表5[[#This Row],[宫格支付直接订单（支付口径）]]</f>
        <v>454.51080000000002</v>
      </c>
      <c r="M45" s="10">
        <v>42930</v>
      </c>
      <c r="N45" s="9">
        <v>4312</v>
      </c>
      <c r="O45" s="9">
        <v>2242</v>
      </c>
      <c r="P45" s="9">
        <v>1083486</v>
      </c>
      <c r="Q45" s="9">
        <f>表4[[#This Row],[间夜数（离店口径）]]/表5[[#This Row],[间夜数（支付口径）]]</f>
        <v>0.9575838330002221</v>
      </c>
    </row>
    <row r="46" spans="1:17" x14ac:dyDescent="0.2">
      <c r="A46" s="10">
        <v>42931</v>
      </c>
      <c r="B46" s="9">
        <v>2587</v>
      </c>
      <c r="C46" s="9">
        <v>83279</v>
      </c>
      <c r="D46" s="11">
        <f t="shared" si="0"/>
        <v>3.1064253893538587E-2</v>
      </c>
      <c r="F46" s="1">
        <v>42931</v>
      </c>
      <c r="G46">
        <v>4676</v>
      </c>
      <c r="H46">
        <v>2587</v>
      </c>
      <c r="I46"/>
      <c r="J46">
        <v>1168533</v>
      </c>
      <c r="K46">
        <f>表5[[#This Row],[订单金额（支付口径）]]/表5[[#This Row],[宫格支付直接订单（支付口径）]]</f>
        <v>451.6942404329339</v>
      </c>
      <c r="M46" s="10">
        <v>42931</v>
      </c>
      <c r="N46" s="9">
        <v>4350</v>
      </c>
      <c r="O46" s="9">
        <v>2451</v>
      </c>
      <c r="P46" s="9">
        <v>1131393</v>
      </c>
      <c r="Q46" s="9">
        <f>表4[[#This Row],[间夜数（离店口径）]]/表5[[#This Row],[间夜数（支付口径）]]</f>
        <v>0.93028229255774164</v>
      </c>
    </row>
    <row r="47" spans="1:17" x14ac:dyDescent="0.2">
      <c r="A47" s="10">
        <v>42932</v>
      </c>
      <c r="B47" s="9">
        <v>2332</v>
      </c>
      <c r="C47" s="9">
        <v>80621</v>
      </c>
      <c r="D47" s="11">
        <f t="shared" si="0"/>
        <v>2.8925466069634462E-2</v>
      </c>
      <c r="F47" s="1">
        <v>42932</v>
      </c>
      <c r="G47">
        <v>4349</v>
      </c>
      <c r="H47">
        <v>2332</v>
      </c>
      <c r="I47"/>
      <c r="J47">
        <v>1080479</v>
      </c>
      <c r="K47">
        <f>表5[[#This Row],[订单金额（支付口径）]]/表5[[#This Row],[宫格支付直接订单（支付口径）]]</f>
        <v>463.32718696397944</v>
      </c>
      <c r="M47" s="10">
        <v>42932</v>
      </c>
      <c r="N47" s="9">
        <v>5597</v>
      </c>
      <c r="O47" s="9">
        <v>3372</v>
      </c>
      <c r="P47" s="9">
        <v>1603196</v>
      </c>
      <c r="Q47" s="9">
        <f>表4[[#This Row],[间夜数（离店口径）]]/表5[[#This Row],[间夜数（支付口径）]]</f>
        <v>1.2869625201195678</v>
      </c>
    </row>
    <row r="48" spans="1:17" x14ac:dyDescent="0.2">
      <c r="A48" s="10">
        <v>42933</v>
      </c>
      <c r="B48" s="9">
        <v>2494</v>
      </c>
      <c r="C48" s="9">
        <v>81808</v>
      </c>
      <c r="D48" s="11">
        <f t="shared" si="0"/>
        <v>3.0486016037551338E-2</v>
      </c>
      <c r="F48" s="1">
        <v>42933</v>
      </c>
      <c r="G48">
        <v>4555</v>
      </c>
      <c r="H48">
        <v>2494</v>
      </c>
      <c r="I48"/>
      <c r="J48">
        <v>1231671</v>
      </c>
      <c r="K48">
        <f>表5[[#This Row],[订单金额（支付口径）]]/表5[[#This Row],[宫格支付直接订单（支付口径）]]</f>
        <v>493.85364875701686</v>
      </c>
      <c r="M48" s="10">
        <v>42933</v>
      </c>
      <c r="N48" s="9">
        <v>3926</v>
      </c>
      <c r="O48" s="9">
        <v>2210</v>
      </c>
      <c r="P48" s="9">
        <v>984942</v>
      </c>
      <c r="Q48" s="9">
        <f>表4[[#This Row],[间夜数（离店口径）]]/表5[[#This Row],[间夜数（支付口径）]]</f>
        <v>0.8619099890230516</v>
      </c>
    </row>
    <row r="49" spans="1:17" x14ac:dyDescent="0.2">
      <c r="A49" s="10">
        <v>42934</v>
      </c>
      <c r="B49" s="9">
        <v>2580</v>
      </c>
      <c r="C49" s="9">
        <v>83198</v>
      </c>
      <c r="D49" s="11">
        <f t="shared" si="0"/>
        <v>3.1010360825981395E-2</v>
      </c>
      <c r="F49" s="1">
        <v>42934</v>
      </c>
      <c r="G49">
        <v>4836</v>
      </c>
      <c r="H49">
        <v>2580</v>
      </c>
      <c r="I49"/>
      <c r="J49">
        <v>1316092</v>
      </c>
      <c r="K49">
        <f>表5[[#This Row],[订单金额（支付口径）]]/表5[[#This Row],[宫格支付直接订单（支付口径）]]</f>
        <v>510.11317829457363</v>
      </c>
      <c r="M49" s="10">
        <v>42934</v>
      </c>
      <c r="N49" s="9">
        <v>3955</v>
      </c>
      <c r="O49" s="9">
        <v>2273</v>
      </c>
      <c r="P49" s="9">
        <v>1023472</v>
      </c>
      <c r="Q49" s="9">
        <f>表4[[#This Row],[间夜数（离店口径）]]/表5[[#This Row],[间夜数（支付口径）]]</f>
        <v>0.81782464846980973</v>
      </c>
    </row>
    <row r="50" spans="1:17" x14ac:dyDescent="0.2">
      <c r="A50" s="10">
        <v>42935</v>
      </c>
      <c r="B50" s="9">
        <v>2840</v>
      </c>
      <c r="C50" s="9">
        <v>84886</v>
      </c>
      <c r="D50" s="11">
        <f t="shared" si="0"/>
        <v>3.3456635958815352E-2</v>
      </c>
      <c r="F50" s="1">
        <v>42935</v>
      </c>
      <c r="G50">
        <v>5243</v>
      </c>
      <c r="H50">
        <v>2840</v>
      </c>
      <c r="I50"/>
      <c r="J50">
        <v>1372235</v>
      </c>
      <c r="K50">
        <f>表5[[#This Row],[订单金额（支付口径）]]/表5[[#This Row],[宫格支付直接订单（支付口径）]]</f>
        <v>483.18133802816902</v>
      </c>
      <c r="M50" s="10">
        <v>42935</v>
      </c>
      <c r="N50" s="9">
        <v>4161</v>
      </c>
      <c r="O50" s="9">
        <v>2309</v>
      </c>
      <c r="P50" s="9">
        <v>995522</v>
      </c>
      <c r="Q50" s="9">
        <f>表4[[#This Row],[间夜数（离店口径）]]/表5[[#This Row],[间夜数（支付口径）]]</f>
        <v>0.79362960137325955</v>
      </c>
    </row>
    <row r="51" spans="1:17" x14ac:dyDescent="0.2">
      <c r="A51" s="10">
        <v>42936</v>
      </c>
      <c r="B51" s="9">
        <v>2989</v>
      </c>
      <c r="C51" s="9">
        <v>87730</v>
      </c>
      <c r="D51" s="11">
        <f t="shared" si="0"/>
        <v>3.4070443405904483E-2</v>
      </c>
      <c r="F51" s="1">
        <v>42936</v>
      </c>
      <c r="G51">
        <v>5443</v>
      </c>
      <c r="H51">
        <v>2989</v>
      </c>
      <c r="I51"/>
      <c r="J51">
        <v>1419233</v>
      </c>
      <c r="K51">
        <f>表5[[#This Row],[订单金额（支付口径）]]/表5[[#This Row],[宫格支付直接订单（支付口径）]]</f>
        <v>474.81866845098693</v>
      </c>
      <c r="M51" s="10">
        <v>42936</v>
      </c>
      <c r="N51" s="9">
        <v>4411</v>
      </c>
      <c r="O51" s="9">
        <v>2318</v>
      </c>
      <c r="P51" s="9">
        <v>1081754</v>
      </c>
      <c r="Q51" s="9">
        <f>表4[[#This Row],[间夜数（离店口径）]]/表5[[#This Row],[间夜数（支付口径）]]</f>
        <v>0.81039867720007353</v>
      </c>
    </row>
    <row r="52" spans="1:17" x14ac:dyDescent="0.2">
      <c r="A52" s="10">
        <v>42937</v>
      </c>
      <c r="B52" s="9">
        <v>3015</v>
      </c>
      <c r="C52" s="9">
        <v>87826</v>
      </c>
      <c r="D52" s="11">
        <f t="shared" si="0"/>
        <v>3.4329241910140508E-2</v>
      </c>
      <c r="F52" s="1">
        <v>42937</v>
      </c>
      <c r="G52">
        <v>5404</v>
      </c>
      <c r="H52">
        <v>3015</v>
      </c>
      <c r="I52"/>
      <c r="J52">
        <v>1403685</v>
      </c>
      <c r="K52">
        <f>表5[[#This Row],[订单金额（支付口径）]]/表5[[#This Row],[宫格支付直接订单（支付口径）]]</f>
        <v>465.56716417910445</v>
      </c>
      <c r="M52" s="10">
        <v>42937</v>
      </c>
      <c r="N52" s="9">
        <v>4478</v>
      </c>
      <c r="O52" s="9">
        <v>2428</v>
      </c>
      <c r="P52" s="9">
        <v>1128332</v>
      </c>
      <c r="Q52" s="9">
        <f>表4[[#This Row],[间夜数（离店口径）]]/表5[[#This Row],[间夜数（支付口径）]]</f>
        <v>0.82864544781643223</v>
      </c>
    </row>
    <row r="53" spans="1:17" x14ac:dyDescent="0.2">
      <c r="A53" s="10">
        <v>42938</v>
      </c>
      <c r="B53" s="9">
        <v>2912</v>
      </c>
      <c r="C53" s="9">
        <v>89964</v>
      </c>
      <c r="D53" s="11">
        <f t="shared" si="0"/>
        <v>3.2368502956738252E-2</v>
      </c>
      <c r="F53" s="1">
        <v>42938</v>
      </c>
      <c r="G53">
        <v>5112</v>
      </c>
      <c r="H53">
        <v>2912</v>
      </c>
      <c r="I53"/>
      <c r="J53">
        <v>1295333</v>
      </c>
      <c r="K53">
        <f>表5[[#This Row],[订单金额（支付口径）]]/表5[[#This Row],[宫格支付直接订单（支付口径）]]</f>
        <v>444.82589285714283</v>
      </c>
      <c r="M53" s="10">
        <v>42938</v>
      </c>
      <c r="N53" s="9">
        <v>4763</v>
      </c>
      <c r="O53" s="9">
        <v>2679</v>
      </c>
      <c r="P53" s="9">
        <v>1195123</v>
      </c>
      <c r="Q53" s="9">
        <f>表4[[#This Row],[间夜数（离店口径）]]/表5[[#This Row],[间夜数（支付口径）]]</f>
        <v>0.93172926447574334</v>
      </c>
    </row>
    <row r="54" spans="1:17" x14ac:dyDescent="0.2">
      <c r="A54" s="10">
        <v>42939</v>
      </c>
      <c r="B54" s="9">
        <v>2703</v>
      </c>
      <c r="C54" s="9">
        <v>87589</v>
      </c>
      <c r="D54" s="11">
        <f t="shared" si="0"/>
        <v>3.0860039502677277E-2</v>
      </c>
      <c r="F54" s="1">
        <v>42939</v>
      </c>
      <c r="G54">
        <v>4949</v>
      </c>
      <c r="H54">
        <v>2703</v>
      </c>
      <c r="I54"/>
      <c r="J54">
        <v>1304592</v>
      </c>
      <c r="K54">
        <f>表5[[#This Row],[订单金额（支付口径）]]/表5[[#This Row],[宫格支付直接订单（支付口径）]]</f>
        <v>482.645948945616</v>
      </c>
      <c r="M54" s="10">
        <v>42939</v>
      </c>
      <c r="N54" s="9">
        <v>6150</v>
      </c>
      <c r="O54" s="9">
        <v>3643</v>
      </c>
      <c r="P54" s="9">
        <v>1684358</v>
      </c>
      <c r="Q54" s="9">
        <f>表4[[#This Row],[间夜数（离店口径）]]/表5[[#This Row],[间夜数（支付口径）]]</f>
        <v>1.2426752879369569</v>
      </c>
    </row>
    <row r="55" spans="1:17" x14ac:dyDescent="0.2">
      <c r="A55" s="10">
        <v>42940</v>
      </c>
      <c r="B55" s="9">
        <v>2813</v>
      </c>
      <c r="C55" s="9">
        <v>89280</v>
      </c>
      <c r="D55" s="11">
        <f t="shared" si="0"/>
        <v>3.1507616487455196E-2</v>
      </c>
      <c r="F55" s="1">
        <v>42940</v>
      </c>
      <c r="G55">
        <v>5091</v>
      </c>
      <c r="H55">
        <v>2813</v>
      </c>
      <c r="I55"/>
      <c r="J55">
        <v>1403264</v>
      </c>
      <c r="K55">
        <f>表5[[#This Row],[订单金额（支付口径）]]/表5[[#This Row],[宫格支付直接订单（支付口径）]]</f>
        <v>498.84962673302522</v>
      </c>
      <c r="M55" s="10">
        <v>42940</v>
      </c>
      <c r="N55" s="9">
        <v>4865</v>
      </c>
      <c r="O55" s="9">
        <v>2696</v>
      </c>
      <c r="P55" s="9">
        <v>1243055</v>
      </c>
      <c r="Q55" s="9">
        <f>表4[[#This Row],[间夜数（离店口径）]]/表5[[#This Row],[间夜数（支付口径）]]</f>
        <v>0.95560793557257906</v>
      </c>
    </row>
    <row r="56" spans="1:17" x14ac:dyDescent="0.2">
      <c r="A56" s="10">
        <v>42941</v>
      </c>
      <c r="B56" s="9">
        <v>2814</v>
      </c>
      <c r="C56" s="9">
        <v>91519</v>
      </c>
      <c r="D56" s="11">
        <f t="shared" si="0"/>
        <v>3.0747713589527857E-2</v>
      </c>
      <c r="F56" s="1">
        <v>42941</v>
      </c>
      <c r="G56">
        <v>5164</v>
      </c>
      <c r="H56">
        <v>2814</v>
      </c>
      <c r="I56"/>
      <c r="J56">
        <v>1376484</v>
      </c>
      <c r="K56">
        <f>表5[[#This Row],[订单金额（支付口径）]]/表5[[#This Row],[宫格支付直接订单（支付口径）]]</f>
        <v>489.15565031982942</v>
      </c>
      <c r="M56" s="10">
        <v>42941</v>
      </c>
      <c r="N56" s="9">
        <v>4737</v>
      </c>
      <c r="O56" s="9">
        <v>2590</v>
      </c>
      <c r="P56" s="9">
        <v>1211066</v>
      </c>
      <c r="Q56" s="9">
        <f>表4[[#This Row],[间夜数（离店口径）]]/表5[[#This Row],[间夜数（支付口径）]]</f>
        <v>0.91731216111541436</v>
      </c>
    </row>
    <row r="57" spans="1:17" x14ac:dyDescent="0.2">
      <c r="A57" s="10">
        <v>42942</v>
      </c>
      <c r="B57" s="9">
        <v>2929</v>
      </c>
      <c r="C57" s="9">
        <v>94508</v>
      </c>
      <c r="D57" s="11">
        <f t="shared" si="0"/>
        <v>3.0992085326109958E-2</v>
      </c>
      <c r="F57" s="1">
        <v>42942</v>
      </c>
      <c r="G57">
        <v>5117</v>
      </c>
      <c r="H57">
        <v>2929</v>
      </c>
      <c r="I57"/>
      <c r="J57">
        <v>1455739</v>
      </c>
      <c r="K57">
        <f>表5[[#This Row],[订单金额（支付口径）]]/表5[[#This Row],[宫格支付直接订单（支付口径）]]</f>
        <v>497.00887674974393</v>
      </c>
      <c r="M57" s="10">
        <v>42942</v>
      </c>
      <c r="N57" s="9">
        <v>4580</v>
      </c>
      <c r="O57" s="9">
        <v>2527</v>
      </c>
      <c r="P57" s="9">
        <v>1176325</v>
      </c>
      <c r="Q57" s="9">
        <f>表4[[#This Row],[间夜数（离店口径）]]/表5[[#This Row],[间夜数（支付口径）]]</f>
        <v>0.89505569669728358</v>
      </c>
    </row>
    <row r="58" spans="1:17" x14ac:dyDescent="0.2">
      <c r="A58" s="10">
        <v>42943</v>
      </c>
      <c r="B58" s="9">
        <v>3033</v>
      </c>
      <c r="C58" s="9">
        <v>93710</v>
      </c>
      <c r="D58" s="11">
        <f t="shared" si="0"/>
        <v>3.2365809412015792E-2</v>
      </c>
      <c r="F58" s="1">
        <v>42943</v>
      </c>
      <c r="G58">
        <v>5415</v>
      </c>
      <c r="H58">
        <v>3033</v>
      </c>
      <c r="I58"/>
      <c r="J58">
        <v>1570207</v>
      </c>
      <c r="K58">
        <f>表5[[#This Row],[订单金额（支付口径）]]/表5[[#This Row],[宫格支付直接订单（支付口径）]]</f>
        <v>517.70755028025053</v>
      </c>
      <c r="M58" s="10">
        <v>42943</v>
      </c>
      <c r="N58" s="9">
        <v>4633</v>
      </c>
      <c r="O58" s="9">
        <v>2587</v>
      </c>
      <c r="P58" s="9">
        <v>1201313</v>
      </c>
      <c r="Q58" s="9">
        <f>表4[[#This Row],[间夜数（离店口径）]]/表5[[#This Row],[间夜数（支付口径）]]</f>
        <v>0.85558633425669439</v>
      </c>
    </row>
    <row r="59" spans="1:17" x14ac:dyDescent="0.2">
      <c r="A59" s="10">
        <v>42944</v>
      </c>
      <c r="B59" s="9">
        <v>3191</v>
      </c>
      <c r="C59" s="9">
        <v>98008</v>
      </c>
      <c r="D59" s="11">
        <f t="shared" si="0"/>
        <v>3.25585666476206E-2</v>
      </c>
      <c r="F59" s="1">
        <v>42944</v>
      </c>
      <c r="G59">
        <v>5525</v>
      </c>
      <c r="H59">
        <v>3191</v>
      </c>
      <c r="I59"/>
      <c r="J59">
        <v>1491415</v>
      </c>
      <c r="K59">
        <f>表5[[#This Row],[订单金额（支付口径）]]/表5[[#This Row],[宫格支付直接订单（支付口径）]]</f>
        <v>467.38169852710752</v>
      </c>
      <c r="M59" s="10">
        <v>42944</v>
      </c>
      <c r="N59" s="9">
        <v>5108</v>
      </c>
      <c r="O59" s="9">
        <v>2678</v>
      </c>
      <c r="P59" s="9">
        <v>1299716</v>
      </c>
      <c r="Q59" s="9">
        <f>表4[[#This Row],[间夜数（离店口径）]]/表5[[#This Row],[间夜数（支付口径）]]</f>
        <v>0.92452488687782808</v>
      </c>
    </row>
    <row r="60" spans="1:17" x14ac:dyDescent="0.2">
      <c r="A60" s="10">
        <v>42945</v>
      </c>
      <c r="B60" s="9">
        <v>3339</v>
      </c>
      <c r="C60" s="9">
        <v>98173</v>
      </c>
      <c r="D60" s="11">
        <f t="shared" si="0"/>
        <v>3.4011388059853521E-2</v>
      </c>
      <c r="F60" s="1">
        <v>42945</v>
      </c>
      <c r="G60">
        <v>5794</v>
      </c>
      <c r="H60">
        <v>3339</v>
      </c>
      <c r="I60"/>
      <c r="J60">
        <v>1676780</v>
      </c>
      <c r="K60">
        <f>表5[[#This Row],[订单金额（支付口径）]]/表5[[#This Row],[宫格支付直接订单（支付口径）]]</f>
        <v>502.1802935010482</v>
      </c>
      <c r="M60" s="10">
        <v>42945</v>
      </c>
      <c r="N60" s="9">
        <v>5233</v>
      </c>
      <c r="O60" s="9">
        <v>2917</v>
      </c>
      <c r="P60" s="9">
        <v>1396936</v>
      </c>
      <c r="Q60" s="9">
        <f>表4[[#This Row],[间夜数（离店口径）]]/表5[[#This Row],[间夜数（支付口径）]]</f>
        <v>0.90317569899896444</v>
      </c>
    </row>
    <row r="61" spans="1:17" x14ac:dyDescent="0.2">
      <c r="A61" s="10">
        <v>42946</v>
      </c>
      <c r="B61" s="9">
        <v>3028</v>
      </c>
      <c r="C61" s="9">
        <v>91884</v>
      </c>
      <c r="D61" s="11">
        <f t="shared" si="0"/>
        <v>3.2954594924034651E-2</v>
      </c>
      <c r="F61" s="1">
        <v>42946</v>
      </c>
      <c r="G61">
        <v>5359</v>
      </c>
      <c r="H61">
        <v>3028</v>
      </c>
      <c r="I61"/>
      <c r="J61">
        <v>1479302</v>
      </c>
      <c r="K61">
        <f>表5[[#This Row],[订单金额（支付口径）]]/表5[[#This Row],[宫格支付直接订单（支付口径）]]</f>
        <v>488.54095112285336</v>
      </c>
      <c r="M61" s="10">
        <v>42946</v>
      </c>
      <c r="N61" s="9">
        <v>6779</v>
      </c>
      <c r="O61" s="9">
        <v>4043</v>
      </c>
      <c r="P61" s="9">
        <v>2020008</v>
      </c>
      <c r="Q61" s="9">
        <f>表4[[#This Row],[间夜数（离店口径）]]/表5[[#This Row],[间夜数（支付口径）]]</f>
        <v>1.2649748087329726</v>
      </c>
    </row>
    <row r="62" spans="1:17" x14ac:dyDescent="0.2">
      <c r="A62" s="10">
        <v>42947</v>
      </c>
      <c r="B62" s="9">
        <v>3134</v>
      </c>
      <c r="C62" s="9">
        <v>95302</v>
      </c>
      <c r="D62" s="11">
        <f t="shared" si="0"/>
        <v>3.2884934209145664E-2</v>
      </c>
      <c r="F62" s="1">
        <v>42947</v>
      </c>
      <c r="G62">
        <v>5611</v>
      </c>
      <c r="H62">
        <v>3134</v>
      </c>
      <c r="I62"/>
      <c r="J62">
        <v>1601991</v>
      </c>
      <c r="K62">
        <f>表5[[#This Row],[订单金额（支付口径）]]/表5[[#This Row],[宫格支付直接订单（支付口径）]]</f>
        <v>511.16496490108489</v>
      </c>
      <c r="M62" s="10">
        <v>42947</v>
      </c>
      <c r="N62" s="9">
        <v>5664</v>
      </c>
      <c r="O62" s="9">
        <v>3051</v>
      </c>
      <c r="P62" s="9">
        <v>1463162</v>
      </c>
      <c r="Q62" s="9">
        <f>表4[[#This Row],[间夜数（离店口径）]]/表5[[#This Row],[间夜数（支付口径）]]</f>
        <v>1.0094457315986456</v>
      </c>
    </row>
    <row r="63" spans="1:17" x14ac:dyDescent="0.2">
      <c r="A63" s="10">
        <v>42948</v>
      </c>
      <c r="B63" s="9">
        <v>3442</v>
      </c>
      <c r="C63" s="9">
        <v>97385</v>
      </c>
      <c r="D63" s="11">
        <f t="shared" si="0"/>
        <v>3.5344252194896543E-2</v>
      </c>
      <c r="F63" s="1">
        <v>42948</v>
      </c>
      <c r="G63">
        <v>6177</v>
      </c>
      <c r="H63">
        <v>3442</v>
      </c>
      <c r="I63"/>
      <c r="J63">
        <v>1822651</v>
      </c>
      <c r="K63">
        <f>表5[[#This Row],[订单金额（支付口径）]]/表5[[#This Row],[宫格支付直接订单（支付口径）]]</f>
        <v>529.53253922138288</v>
      </c>
      <c r="M63" s="10">
        <v>42948</v>
      </c>
      <c r="N63" s="9">
        <v>4630</v>
      </c>
      <c r="O63" s="9">
        <v>2642</v>
      </c>
      <c r="P63" s="9">
        <v>1208912</v>
      </c>
      <c r="Q63" s="9">
        <f>表4[[#This Row],[间夜数（离店口径）]]/表5[[#This Row],[间夜数（支付口径）]]</f>
        <v>0.74955480006475639</v>
      </c>
    </row>
    <row r="64" spans="1:17" x14ac:dyDescent="0.2">
      <c r="A64" s="10">
        <v>42949</v>
      </c>
      <c r="B64" s="9">
        <v>3688</v>
      </c>
      <c r="C64" s="9">
        <v>101767</v>
      </c>
      <c r="D64" s="11">
        <f t="shared" si="0"/>
        <v>3.6239645464639814E-2</v>
      </c>
      <c r="F64" s="1">
        <v>42949</v>
      </c>
      <c r="G64">
        <v>6466</v>
      </c>
      <c r="H64">
        <v>3688</v>
      </c>
      <c r="I64"/>
      <c r="J64">
        <v>1919284</v>
      </c>
      <c r="K64">
        <f>表5[[#This Row],[订单金额（支付口径）]]/表5[[#This Row],[宫格支付直接订单（支付口径）]]</f>
        <v>520.41323210412145</v>
      </c>
      <c r="M64" s="10">
        <v>42949</v>
      </c>
      <c r="N64" s="9">
        <v>5170</v>
      </c>
      <c r="O64" s="9">
        <v>2964</v>
      </c>
      <c r="P64" s="9">
        <v>1398767</v>
      </c>
      <c r="Q64" s="9">
        <f>表4[[#This Row],[间夜数（离店口径）]]/表5[[#This Row],[间夜数（支付口径）]]</f>
        <v>0.7995669656665636</v>
      </c>
    </row>
    <row r="65" spans="1:17" x14ac:dyDescent="0.2">
      <c r="A65" s="10">
        <v>42950</v>
      </c>
      <c r="B65" s="9">
        <v>3922</v>
      </c>
      <c r="C65" s="9">
        <v>104748</v>
      </c>
      <c r="D65" s="11">
        <f t="shared" si="0"/>
        <v>3.7442242333982509E-2</v>
      </c>
      <c r="F65" s="1">
        <v>42950</v>
      </c>
      <c r="G65">
        <v>6910</v>
      </c>
      <c r="H65">
        <v>3922</v>
      </c>
      <c r="I65"/>
      <c r="J65">
        <v>1949985</v>
      </c>
      <c r="K65">
        <f>表5[[#This Row],[订单金额（支付口径）]]/表5[[#This Row],[宫格支付直接订单（支付口径）]]</f>
        <v>497.19148393676693</v>
      </c>
      <c r="M65" s="10">
        <v>42950</v>
      </c>
      <c r="N65" s="9">
        <v>5397</v>
      </c>
      <c r="O65" s="9">
        <v>3080</v>
      </c>
      <c r="P65" s="9">
        <v>1469028</v>
      </c>
      <c r="Q65" s="9">
        <f>表4[[#This Row],[间夜数（离店口径）]]/表5[[#This Row],[间夜数（支付口径）]]</f>
        <v>0.78104196816208393</v>
      </c>
    </row>
    <row r="66" spans="1:17" x14ac:dyDescent="0.2">
      <c r="A66" s="10">
        <v>42951</v>
      </c>
      <c r="B66" s="9">
        <v>4043</v>
      </c>
      <c r="C66" s="9">
        <v>96720</v>
      </c>
      <c r="D66" s="11">
        <f t="shared" si="0"/>
        <v>4.1801075268817205E-2</v>
      </c>
      <c r="F66" s="1">
        <v>42951</v>
      </c>
      <c r="G66">
        <v>6757</v>
      </c>
      <c r="H66">
        <v>4043</v>
      </c>
      <c r="I66"/>
      <c r="J66">
        <v>1837075</v>
      </c>
      <c r="K66">
        <f>表5[[#This Row],[订单金额（支付口径）]]/表5[[#This Row],[宫格支付直接订单（支付口径）]]</f>
        <v>454.38412070244868</v>
      </c>
      <c r="M66" s="10">
        <v>42951</v>
      </c>
      <c r="N66" s="9">
        <v>6264</v>
      </c>
      <c r="O66" s="9">
        <v>3391</v>
      </c>
      <c r="P66" s="9">
        <v>1658884</v>
      </c>
      <c r="Q66" s="9">
        <f>表4[[#This Row],[间夜数（离店口径）]]/表5[[#This Row],[间夜数（支付口径）]]</f>
        <v>0.92703862660944203</v>
      </c>
    </row>
    <row r="67" spans="1:17" x14ac:dyDescent="0.2">
      <c r="A67" s="10">
        <v>42952</v>
      </c>
      <c r="B67" s="9">
        <v>4079</v>
      </c>
      <c r="C67" s="9">
        <v>97687</v>
      </c>
      <c r="D67" s="11">
        <f t="shared" ref="D67:D130" si="1">B67/C67</f>
        <v>4.1755811929939497E-2</v>
      </c>
      <c r="F67" s="1">
        <v>42952</v>
      </c>
      <c r="G67">
        <v>6892</v>
      </c>
      <c r="H67">
        <v>4079</v>
      </c>
      <c r="I67"/>
      <c r="J67">
        <v>1957892</v>
      </c>
      <c r="K67">
        <f>表5[[#This Row],[订单金额（支付口径）]]/表5[[#This Row],[宫格支付直接订单（支付口径）]]</f>
        <v>479.9931355724442</v>
      </c>
      <c r="M67" s="10">
        <v>42952</v>
      </c>
      <c r="N67" s="9">
        <v>6093</v>
      </c>
      <c r="O67" s="9">
        <v>3515</v>
      </c>
      <c r="P67" s="9">
        <v>1781167</v>
      </c>
      <c r="Q67" s="9">
        <f>表4[[#This Row],[间夜数（离店口径）]]/表5[[#This Row],[间夜数（支付口径）]]</f>
        <v>0.88406848520023218</v>
      </c>
    </row>
    <row r="68" spans="1:17" x14ac:dyDescent="0.2">
      <c r="A68" s="10">
        <v>42953</v>
      </c>
      <c r="B68" s="9">
        <v>3658</v>
      </c>
      <c r="C68" s="9">
        <v>94808</v>
      </c>
      <c r="D68" s="11">
        <f t="shared" si="1"/>
        <v>3.8583241920513038E-2</v>
      </c>
      <c r="F68" s="1">
        <v>42953</v>
      </c>
      <c r="G68">
        <v>6338</v>
      </c>
      <c r="H68">
        <v>3658</v>
      </c>
      <c r="I68"/>
      <c r="J68">
        <v>1778965</v>
      </c>
      <c r="K68">
        <f>表5[[#This Row],[订单金额（支付口径）]]/表5[[#This Row],[宫格支付直接订单（支付口径）]]</f>
        <v>486.32176052487699</v>
      </c>
      <c r="M68" s="10">
        <v>42953</v>
      </c>
      <c r="N68" s="9">
        <v>8664</v>
      </c>
      <c r="O68" s="9">
        <v>5237</v>
      </c>
      <c r="P68" s="9">
        <v>2692929</v>
      </c>
      <c r="Q68" s="9">
        <f>表4[[#This Row],[间夜数（离店口径）]]/表5[[#This Row],[间夜数（支付口径）]]</f>
        <v>1.3669927421899652</v>
      </c>
    </row>
    <row r="69" spans="1:17" x14ac:dyDescent="0.2">
      <c r="A69" s="10">
        <v>42954</v>
      </c>
      <c r="B69" s="9">
        <v>3647</v>
      </c>
      <c r="C69" s="9">
        <v>98207</v>
      </c>
      <c r="D69" s="11">
        <f t="shared" si="1"/>
        <v>3.7135845713645664E-2</v>
      </c>
      <c r="F69" s="1">
        <v>42954</v>
      </c>
      <c r="G69">
        <v>6240</v>
      </c>
      <c r="H69">
        <v>3647</v>
      </c>
      <c r="I69"/>
      <c r="J69">
        <v>1782083</v>
      </c>
      <c r="K69">
        <f>表5[[#This Row],[订单金额（支付口径）]]/表5[[#This Row],[宫格支付直接订单（支付口径）]]</f>
        <v>488.64354263778449</v>
      </c>
      <c r="M69" s="10">
        <v>42954</v>
      </c>
      <c r="N69" s="9">
        <v>6438</v>
      </c>
      <c r="O69" s="9">
        <v>3646</v>
      </c>
      <c r="P69" s="9">
        <v>1784091</v>
      </c>
      <c r="Q69" s="9">
        <f>表4[[#This Row],[间夜数（离店口径）]]/表5[[#This Row],[间夜数（支付口径）]]</f>
        <v>1.0317307692307693</v>
      </c>
    </row>
    <row r="70" spans="1:17" x14ac:dyDescent="0.2">
      <c r="A70" s="10">
        <v>42955</v>
      </c>
      <c r="B70" s="9">
        <v>3858</v>
      </c>
      <c r="C70" s="9">
        <v>51110</v>
      </c>
      <c r="D70" s="11">
        <f t="shared" si="1"/>
        <v>7.5484249657601254E-2</v>
      </c>
      <c r="F70" s="1">
        <v>42955</v>
      </c>
      <c r="G70">
        <v>6604</v>
      </c>
      <c r="H70">
        <v>3858</v>
      </c>
      <c r="I70"/>
      <c r="J70">
        <v>1965159</v>
      </c>
      <c r="K70">
        <f>表5[[#This Row],[订单金额（支付口径）]]/表5[[#This Row],[宫格支付直接订单（支付口径）]]</f>
        <v>509.3724727838258</v>
      </c>
      <c r="M70" s="10">
        <v>42955</v>
      </c>
      <c r="N70" s="9">
        <v>6481</v>
      </c>
      <c r="O70" s="9">
        <v>3690</v>
      </c>
      <c r="P70" s="9">
        <v>1816756</v>
      </c>
      <c r="Q70" s="9">
        <f>表4[[#This Row],[间夜数（离店口径）]]/表5[[#This Row],[间夜数（支付口径）]]</f>
        <v>0.98137492428831008</v>
      </c>
    </row>
    <row r="71" spans="1:17" x14ac:dyDescent="0.2">
      <c r="A71" s="10">
        <v>42956</v>
      </c>
      <c r="B71" s="9">
        <v>3736</v>
      </c>
      <c r="C71" s="9">
        <v>96985</v>
      </c>
      <c r="D71" s="11">
        <f t="shared" si="1"/>
        <v>3.8521420838273958E-2</v>
      </c>
      <c r="F71" s="1">
        <v>42956</v>
      </c>
      <c r="G71">
        <v>6437</v>
      </c>
      <c r="H71">
        <v>3736</v>
      </c>
      <c r="I71"/>
      <c r="J71">
        <v>1958773</v>
      </c>
      <c r="K71">
        <f>表5[[#This Row],[订单金额（支付口径）]]/表5[[#This Row],[宫格支付直接订单（支付口径）]]</f>
        <v>524.29684154175584</v>
      </c>
      <c r="M71" s="10">
        <v>42956</v>
      </c>
      <c r="N71" s="9">
        <v>6190</v>
      </c>
      <c r="O71" s="9">
        <v>3493</v>
      </c>
      <c r="P71" s="9">
        <v>1720123</v>
      </c>
      <c r="Q71" s="9">
        <f>表4[[#This Row],[间夜数（离店口径）]]/表5[[#This Row],[间夜数（支付口径）]]</f>
        <v>0.96162808761845575</v>
      </c>
    </row>
    <row r="72" spans="1:17" x14ac:dyDescent="0.2">
      <c r="A72" s="10">
        <v>42957</v>
      </c>
      <c r="B72" s="9">
        <v>3802</v>
      </c>
      <c r="C72" s="9">
        <v>97013</v>
      </c>
      <c r="D72" s="11">
        <f t="shared" si="1"/>
        <v>3.9190623936998133E-2</v>
      </c>
      <c r="F72" s="1">
        <v>42957</v>
      </c>
      <c r="G72">
        <v>6351</v>
      </c>
      <c r="H72">
        <v>3802</v>
      </c>
      <c r="I72"/>
      <c r="J72">
        <v>1870184</v>
      </c>
      <c r="K72">
        <f>表5[[#This Row],[订单金额（支付口径）]]/表5[[#This Row],[宫格支付直接订单（支付口径）]]</f>
        <v>491.89479221462386</v>
      </c>
      <c r="M72" s="10">
        <v>42957</v>
      </c>
      <c r="N72" s="9">
        <v>6408</v>
      </c>
      <c r="O72" s="9">
        <v>3540</v>
      </c>
      <c r="P72" s="9">
        <v>1725320</v>
      </c>
      <c r="Q72" s="9">
        <f>表4[[#This Row],[间夜数（离店口径）]]/表5[[#This Row],[间夜数（支付口径）]]</f>
        <v>1.0089749645725083</v>
      </c>
    </row>
    <row r="73" spans="1:17" x14ac:dyDescent="0.2">
      <c r="A73" s="10">
        <v>42958</v>
      </c>
      <c r="B73" s="9">
        <v>3853</v>
      </c>
      <c r="C73" s="9">
        <v>96862</v>
      </c>
      <c r="D73" s="11">
        <f t="shared" si="1"/>
        <v>3.9778241209142903E-2</v>
      </c>
      <c r="F73" s="1">
        <v>42958</v>
      </c>
      <c r="G73">
        <v>6171</v>
      </c>
      <c r="H73">
        <v>3853</v>
      </c>
      <c r="I73"/>
      <c r="J73">
        <v>1771444</v>
      </c>
      <c r="K73">
        <f>表5[[#This Row],[订单金额（支付口径）]]/表5[[#This Row],[宫格支付直接订单（支付口径）]]</f>
        <v>459.75707241110825</v>
      </c>
      <c r="M73" s="10">
        <v>42958</v>
      </c>
      <c r="N73" s="9">
        <v>6663</v>
      </c>
      <c r="O73" s="9">
        <v>3721</v>
      </c>
      <c r="P73" s="9">
        <v>1878783</v>
      </c>
      <c r="Q73" s="9">
        <f>表4[[#This Row],[间夜数（离店口径）]]/表5[[#This Row],[间夜数（支付口径）]]</f>
        <v>1.0797277588721439</v>
      </c>
    </row>
    <row r="74" spans="1:17" x14ac:dyDescent="0.2">
      <c r="A74" s="10">
        <v>42959</v>
      </c>
      <c r="B74" s="9">
        <v>3846</v>
      </c>
      <c r="C74" s="9">
        <v>94670</v>
      </c>
      <c r="D74" s="11">
        <f t="shared" si="1"/>
        <v>4.0625330094010773E-2</v>
      </c>
      <c r="F74" s="1">
        <v>42959</v>
      </c>
      <c r="G74">
        <v>6142</v>
      </c>
      <c r="H74">
        <v>3846</v>
      </c>
      <c r="I74"/>
      <c r="J74">
        <v>1780576</v>
      </c>
      <c r="K74">
        <f>表5[[#This Row],[订单金额（支付口径）]]/表5[[#This Row],[宫格支付直接订单（支付口径）]]</f>
        <v>462.96827873114927</v>
      </c>
      <c r="M74" s="10">
        <v>42959</v>
      </c>
      <c r="N74" s="9">
        <v>6640</v>
      </c>
      <c r="O74" s="9">
        <v>3855</v>
      </c>
      <c r="P74" s="9">
        <v>1938250</v>
      </c>
      <c r="Q74" s="9">
        <f>表4[[#This Row],[间夜数（离店口径）]]/表5[[#This Row],[间夜数（支付口径）]]</f>
        <v>1.0810810810810811</v>
      </c>
    </row>
    <row r="75" spans="1:17" x14ac:dyDescent="0.2">
      <c r="A75" s="10">
        <v>42960</v>
      </c>
      <c r="B75" s="9">
        <v>3044</v>
      </c>
      <c r="C75" s="9">
        <v>85715</v>
      </c>
      <c r="D75" s="11">
        <f t="shared" si="1"/>
        <v>3.5513037391355071E-2</v>
      </c>
      <c r="F75" s="1">
        <v>42960</v>
      </c>
      <c r="G75">
        <v>5156</v>
      </c>
      <c r="H75">
        <v>3044</v>
      </c>
      <c r="I75"/>
      <c r="J75">
        <v>1425095</v>
      </c>
      <c r="K75">
        <f>表5[[#This Row],[订单金额（支付口径）]]/表5[[#This Row],[宫格支付直接订单（支付口径）]]</f>
        <v>468.16524310118268</v>
      </c>
      <c r="M75" s="10">
        <v>42960</v>
      </c>
      <c r="N75" s="9">
        <v>8906</v>
      </c>
      <c r="O75" s="9">
        <v>5508</v>
      </c>
      <c r="P75" s="9">
        <v>2979945</v>
      </c>
      <c r="Q75" s="9">
        <f>表4[[#This Row],[间夜数（离店口径）]]/表5[[#This Row],[间夜数（支付口径）]]</f>
        <v>1.7273079906904578</v>
      </c>
    </row>
    <row r="76" spans="1:17" x14ac:dyDescent="0.2">
      <c r="A76" s="10">
        <v>42961</v>
      </c>
      <c r="B76" s="9">
        <v>3386</v>
      </c>
      <c r="C76" s="9">
        <v>88677</v>
      </c>
      <c r="D76" s="11">
        <f t="shared" si="1"/>
        <v>3.8183519965718282E-2</v>
      </c>
      <c r="F76" s="1">
        <v>42961</v>
      </c>
      <c r="G76">
        <v>5718</v>
      </c>
      <c r="H76">
        <v>3386</v>
      </c>
      <c r="I76"/>
      <c r="J76">
        <v>1584738</v>
      </c>
      <c r="K76">
        <f>表5[[#This Row],[订单金额（支付口径）]]/表5[[#This Row],[宫格支付直接订单（支付口径）]]</f>
        <v>468.02658003544002</v>
      </c>
      <c r="M76" s="10">
        <v>42961</v>
      </c>
      <c r="N76" s="9">
        <v>6161</v>
      </c>
      <c r="O76" s="9">
        <v>3518</v>
      </c>
      <c r="P76" s="9">
        <v>1900305</v>
      </c>
      <c r="Q76" s="9">
        <f>表4[[#This Row],[间夜数（离店口径）]]/表5[[#This Row],[间夜数（支付口径）]]</f>
        <v>1.0774746414830361</v>
      </c>
    </row>
    <row r="77" spans="1:17" x14ac:dyDescent="0.2">
      <c r="A77" s="10">
        <v>42962</v>
      </c>
      <c r="B77" s="9">
        <v>3311</v>
      </c>
      <c r="C77" s="9">
        <v>88391</v>
      </c>
      <c r="D77" s="11">
        <f t="shared" si="1"/>
        <v>3.7458564786007627E-2</v>
      </c>
      <c r="F77" s="1">
        <v>42962</v>
      </c>
      <c r="G77">
        <v>5522</v>
      </c>
      <c r="H77">
        <v>3311</v>
      </c>
      <c r="I77"/>
      <c r="J77">
        <v>1565647</v>
      </c>
      <c r="K77">
        <f>表5[[#This Row],[订单金额（支付口径）]]/表5[[#This Row],[宫格支付直接订单（支付口径）]]</f>
        <v>472.86227725762609</v>
      </c>
      <c r="M77" s="10">
        <v>42962</v>
      </c>
      <c r="N77" s="9">
        <v>5995</v>
      </c>
      <c r="O77" s="9">
        <v>3463</v>
      </c>
      <c r="P77" s="9">
        <v>1767970</v>
      </c>
      <c r="Q77" s="9">
        <f>表4[[#This Row],[间夜数（离店口径）]]/表5[[#This Row],[间夜数（支付口径）]]</f>
        <v>1.0856573705179282</v>
      </c>
    </row>
    <row r="78" spans="1:17" x14ac:dyDescent="0.2">
      <c r="A78" s="10">
        <v>42963</v>
      </c>
      <c r="B78" s="9">
        <v>3277</v>
      </c>
      <c r="C78" s="9">
        <v>87095</v>
      </c>
      <c r="D78" s="11">
        <f t="shared" si="1"/>
        <v>3.762558126184052E-2</v>
      </c>
      <c r="F78" s="1">
        <v>42963</v>
      </c>
      <c r="G78">
        <v>5378</v>
      </c>
      <c r="H78">
        <v>3277</v>
      </c>
      <c r="I78"/>
      <c r="J78">
        <v>1455613</v>
      </c>
      <c r="K78">
        <f>表5[[#This Row],[订单金额（支付口径）]]/表5[[#This Row],[宫格支付直接订单（支付口径）]]</f>
        <v>444.19072322245955</v>
      </c>
      <c r="M78" s="10">
        <v>42963</v>
      </c>
      <c r="N78" s="9">
        <v>6182</v>
      </c>
      <c r="O78" s="9">
        <v>3513</v>
      </c>
      <c r="P78" s="9">
        <v>1760199</v>
      </c>
      <c r="Q78" s="9">
        <f>表4[[#This Row],[间夜数（离店口径）]]/表5[[#This Row],[间夜数（支付口径）]]</f>
        <v>1.149497954629974</v>
      </c>
    </row>
    <row r="79" spans="1:17" x14ac:dyDescent="0.2">
      <c r="A79" s="10">
        <v>42964</v>
      </c>
      <c r="B79" s="9">
        <v>3215</v>
      </c>
      <c r="C79" s="9">
        <v>86630</v>
      </c>
      <c r="D79" s="11">
        <f t="shared" si="1"/>
        <v>3.7111855015583513E-2</v>
      </c>
      <c r="F79" s="1">
        <v>42964</v>
      </c>
      <c r="G79">
        <v>5218</v>
      </c>
      <c r="H79">
        <v>3215</v>
      </c>
      <c r="I79"/>
      <c r="J79">
        <v>1431741</v>
      </c>
      <c r="K79">
        <f>表5[[#This Row],[订单金额（支付口径）]]/表5[[#This Row],[宫格支付直接订单（支付口径）]]</f>
        <v>445.33157076205288</v>
      </c>
      <c r="M79" s="10">
        <v>42964</v>
      </c>
      <c r="N79" s="9">
        <v>5902</v>
      </c>
      <c r="O79" s="9">
        <v>3390</v>
      </c>
      <c r="P79" s="9">
        <v>1681882</v>
      </c>
      <c r="Q79" s="9">
        <f>表4[[#This Row],[间夜数（离店口径）]]/表5[[#This Row],[间夜数（支付口径）]]</f>
        <v>1.1310847067842085</v>
      </c>
    </row>
    <row r="80" spans="1:17" x14ac:dyDescent="0.2">
      <c r="A80" s="10">
        <v>42965</v>
      </c>
      <c r="B80" s="9">
        <v>3059</v>
      </c>
      <c r="C80" s="9">
        <v>85834</v>
      </c>
      <c r="D80" s="11">
        <f t="shared" si="1"/>
        <v>3.5638558147121184E-2</v>
      </c>
      <c r="F80" s="1">
        <v>42965</v>
      </c>
      <c r="G80">
        <v>4855</v>
      </c>
      <c r="H80">
        <v>3059</v>
      </c>
      <c r="I80"/>
      <c r="J80">
        <v>1291062</v>
      </c>
      <c r="K80">
        <f>表5[[#This Row],[订单金额（支付口径）]]/表5[[#This Row],[宫格支付直接订单（支付口径）]]</f>
        <v>422.05361229159854</v>
      </c>
      <c r="M80" s="10">
        <v>42965</v>
      </c>
      <c r="N80" s="9">
        <v>6095</v>
      </c>
      <c r="O80" s="9">
        <v>3297</v>
      </c>
      <c r="P80" s="9">
        <v>1758696</v>
      </c>
      <c r="Q80" s="9">
        <f>表4[[#This Row],[间夜数（离店口径）]]/表5[[#This Row],[间夜数（支付口径）]]</f>
        <v>1.2554067971163749</v>
      </c>
    </row>
    <row r="81" spans="1:17" x14ac:dyDescent="0.2">
      <c r="A81" s="10">
        <v>42966</v>
      </c>
      <c r="B81" s="9">
        <v>2995</v>
      </c>
      <c r="C81" s="9">
        <v>83550</v>
      </c>
      <c r="D81" s="11">
        <f t="shared" si="1"/>
        <v>3.5846798324356673E-2</v>
      </c>
      <c r="F81" s="1">
        <v>42966</v>
      </c>
      <c r="G81">
        <v>4684</v>
      </c>
      <c r="H81">
        <v>2995</v>
      </c>
      <c r="I81"/>
      <c r="J81">
        <v>1265525</v>
      </c>
      <c r="K81">
        <f>表5[[#This Row],[订单金额（支付口径）]]/表5[[#This Row],[宫格支付直接订单（支付口径）]]</f>
        <v>422.54590984974959</v>
      </c>
      <c r="M81" s="10">
        <v>42966</v>
      </c>
      <c r="N81" s="9">
        <v>6055</v>
      </c>
      <c r="O81" s="9">
        <v>3432</v>
      </c>
      <c r="P81" s="9">
        <v>1755801</v>
      </c>
      <c r="Q81" s="9">
        <f>表4[[#This Row],[间夜数（离店口径）]]/表5[[#This Row],[间夜数（支付口径）]]</f>
        <v>1.2926985482493596</v>
      </c>
    </row>
    <row r="82" spans="1:17" x14ac:dyDescent="0.2">
      <c r="A82" s="10">
        <v>42967</v>
      </c>
      <c r="B82" s="9">
        <v>2364</v>
      </c>
      <c r="C82" s="9">
        <v>73292</v>
      </c>
      <c r="D82" s="11">
        <f t="shared" si="1"/>
        <v>3.2254543469955793E-2</v>
      </c>
      <c r="F82" s="1">
        <v>42967</v>
      </c>
      <c r="G82">
        <v>3960</v>
      </c>
      <c r="H82">
        <v>2364</v>
      </c>
      <c r="I82"/>
      <c r="J82">
        <v>1037399</v>
      </c>
      <c r="K82">
        <f>表5[[#This Row],[订单金额（支付口径）]]/表5[[#This Row],[宫格支付直接订单（支付口径）]]</f>
        <v>438.83206429780034</v>
      </c>
      <c r="M82" s="10">
        <v>42967</v>
      </c>
      <c r="N82" s="9">
        <v>7705</v>
      </c>
      <c r="O82" s="9">
        <v>4795</v>
      </c>
      <c r="P82" s="9">
        <v>2576514</v>
      </c>
      <c r="Q82" s="9">
        <f>表4[[#This Row],[间夜数（离店口径）]]/表5[[#This Row],[间夜数（支付口径）]]</f>
        <v>1.9457070707070707</v>
      </c>
    </row>
    <row r="83" spans="1:17" x14ac:dyDescent="0.2">
      <c r="A83" s="10">
        <v>42968</v>
      </c>
      <c r="B83" s="9">
        <v>2322</v>
      </c>
      <c r="C83" s="9">
        <v>73480</v>
      </c>
      <c r="D83" s="11">
        <f t="shared" si="1"/>
        <v>3.1600435492651062E-2</v>
      </c>
      <c r="F83" s="1">
        <v>42968</v>
      </c>
      <c r="G83">
        <v>3874</v>
      </c>
      <c r="H83">
        <v>2322</v>
      </c>
      <c r="I83"/>
      <c r="J83">
        <v>1009698</v>
      </c>
      <c r="K83">
        <f>表5[[#This Row],[订单金额（支付口径）]]/表5[[#This Row],[宫格支付直接订单（支付口径）]]</f>
        <v>434.83979328165373</v>
      </c>
      <c r="M83" s="10">
        <v>42968</v>
      </c>
      <c r="N83" s="9">
        <v>4898</v>
      </c>
      <c r="O83" s="9">
        <v>2816</v>
      </c>
      <c r="P83" s="9">
        <v>1365452</v>
      </c>
      <c r="Q83" s="9">
        <f>表4[[#This Row],[间夜数（离店口径）]]/表5[[#This Row],[间夜数（支付口径）]]</f>
        <v>1.2643262777490964</v>
      </c>
    </row>
    <row r="84" spans="1:17" x14ac:dyDescent="0.2">
      <c r="A84" s="10">
        <v>42969</v>
      </c>
      <c r="B84" s="9">
        <v>2338</v>
      </c>
      <c r="C84" s="9">
        <v>72646</v>
      </c>
      <c r="D84" s="11">
        <f t="shared" si="1"/>
        <v>3.2183465022162266E-2</v>
      </c>
      <c r="F84" s="1">
        <v>42969</v>
      </c>
      <c r="G84">
        <v>3919</v>
      </c>
      <c r="H84">
        <v>2338</v>
      </c>
      <c r="I84"/>
      <c r="J84">
        <v>988711</v>
      </c>
      <c r="K84">
        <f>表5[[#This Row],[订单金额（支付口径）]]/表5[[#This Row],[宫格支付直接订单（支付口径）]]</f>
        <v>422.88751069289992</v>
      </c>
      <c r="M84" s="10">
        <v>42969</v>
      </c>
      <c r="N84" s="9">
        <v>4547</v>
      </c>
      <c r="O84" s="9">
        <v>2597</v>
      </c>
      <c r="P84" s="9">
        <v>1336486</v>
      </c>
      <c r="Q84" s="9">
        <f>表4[[#This Row],[间夜数（离店口径）]]/表5[[#This Row],[间夜数（支付口径）]]</f>
        <v>1.1602449604490941</v>
      </c>
    </row>
    <row r="85" spans="1:17" x14ac:dyDescent="0.2">
      <c r="A85" s="10">
        <v>42970</v>
      </c>
      <c r="B85" s="9">
        <v>2367</v>
      </c>
      <c r="C85" s="9">
        <v>69705</v>
      </c>
      <c r="D85" s="11">
        <f t="shared" si="1"/>
        <v>3.3957391865719819E-2</v>
      </c>
      <c r="F85" s="1">
        <v>42970</v>
      </c>
      <c r="G85">
        <v>3897</v>
      </c>
      <c r="H85">
        <v>2367</v>
      </c>
      <c r="I85"/>
      <c r="J85">
        <v>1028669</v>
      </c>
      <c r="K85">
        <f>表5[[#This Row],[订单金额（支付口径）]]/表5[[#This Row],[宫格支付直接订单（支付口径）]]</f>
        <v>434.58766370933671</v>
      </c>
      <c r="M85" s="10">
        <v>42970</v>
      </c>
      <c r="N85" s="9">
        <v>4280</v>
      </c>
      <c r="O85" s="9">
        <v>2461</v>
      </c>
      <c r="P85" s="9">
        <v>1165715</v>
      </c>
      <c r="Q85" s="9">
        <f>表4[[#This Row],[间夜数（离店口径）]]/表5[[#This Row],[间夜数（支付口径）]]</f>
        <v>1.0982807287657173</v>
      </c>
    </row>
    <row r="86" spans="1:17" x14ac:dyDescent="0.2">
      <c r="A86" s="10">
        <v>42971</v>
      </c>
      <c r="B86" s="9">
        <v>2395</v>
      </c>
      <c r="C86" s="9">
        <v>67216</v>
      </c>
      <c r="D86" s="11">
        <f t="shared" si="1"/>
        <v>3.5631397286360389E-2</v>
      </c>
      <c r="F86" s="1">
        <v>42971</v>
      </c>
      <c r="G86">
        <v>3910</v>
      </c>
      <c r="H86">
        <v>2395</v>
      </c>
      <c r="I86"/>
      <c r="J86">
        <v>1036997</v>
      </c>
      <c r="K86">
        <f>表5[[#This Row],[订单金额（支付口径）]]/表5[[#This Row],[宫格支付直接订单（支付口径）]]</f>
        <v>432.98413361169105</v>
      </c>
      <c r="M86" s="10">
        <v>42971</v>
      </c>
      <c r="N86" s="9">
        <v>4319</v>
      </c>
      <c r="O86" s="9">
        <v>2466</v>
      </c>
      <c r="P86" s="9">
        <v>1183895</v>
      </c>
      <c r="Q86" s="9">
        <f>表4[[#This Row],[间夜数（离店口径）]]/表5[[#This Row],[间夜数（支付口径）]]</f>
        <v>1.1046035805626599</v>
      </c>
    </row>
    <row r="87" spans="1:17" x14ac:dyDescent="0.2">
      <c r="A87" s="10">
        <v>42972</v>
      </c>
      <c r="B87" s="9">
        <v>2219</v>
      </c>
      <c r="C87" s="9">
        <v>66055</v>
      </c>
      <c r="D87" s="11">
        <f t="shared" si="1"/>
        <v>3.3593217773067896E-2</v>
      </c>
      <c r="F87" s="1">
        <v>42972</v>
      </c>
      <c r="G87">
        <v>3618</v>
      </c>
      <c r="H87">
        <v>2219</v>
      </c>
      <c r="I87"/>
      <c r="J87">
        <v>876151</v>
      </c>
      <c r="K87">
        <f>表5[[#This Row],[订单金额（支付口径）]]/表5[[#This Row],[宫格支付直接订单（支付口径）]]</f>
        <v>394.8404686795854</v>
      </c>
      <c r="M87" s="10">
        <v>42972</v>
      </c>
      <c r="N87" s="9">
        <v>4370</v>
      </c>
      <c r="O87" s="9">
        <v>2414</v>
      </c>
      <c r="P87" s="9">
        <v>1152759</v>
      </c>
      <c r="Q87" s="9">
        <f>表4[[#This Row],[间夜数（离店口径）]]/表5[[#This Row],[间夜数（支付口径）]]</f>
        <v>1.2078496406854615</v>
      </c>
    </row>
    <row r="88" spans="1:17" x14ac:dyDescent="0.2">
      <c r="A88" s="10">
        <v>42973</v>
      </c>
      <c r="B88" s="9">
        <v>1932</v>
      </c>
      <c r="C88" s="9">
        <v>61475</v>
      </c>
      <c r="D88" s="11">
        <f t="shared" si="1"/>
        <v>3.1427409516063438E-2</v>
      </c>
      <c r="F88" s="1">
        <v>42973</v>
      </c>
      <c r="G88">
        <v>3088</v>
      </c>
      <c r="H88">
        <v>1932</v>
      </c>
      <c r="I88"/>
      <c r="J88">
        <v>693025</v>
      </c>
      <c r="K88">
        <f>表5[[#This Row],[订单金额（支付口径）]]/表5[[#This Row],[宫格支付直接订单（支付口径）]]</f>
        <v>358.7085921325052</v>
      </c>
      <c r="M88" s="10">
        <v>42973</v>
      </c>
      <c r="N88" s="9">
        <v>4243</v>
      </c>
      <c r="O88" s="9">
        <v>2456</v>
      </c>
      <c r="P88" s="9">
        <v>1118022</v>
      </c>
      <c r="Q88" s="9">
        <f>表4[[#This Row],[间夜数（离店口径）]]/表5[[#This Row],[间夜数（支付口径）]]</f>
        <v>1.3740284974093264</v>
      </c>
    </row>
    <row r="89" spans="1:17" x14ac:dyDescent="0.2">
      <c r="A89" s="10">
        <v>42974</v>
      </c>
      <c r="B89" s="9">
        <v>1608</v>
      </c>
      <c r="C89" s="9">
        <v>56612</v>
      </c>
      <c r="D89" s="11">
        <f t="shared" si="1"/>
        <v>2.8403871970606939E-2</v>
      </c>
      <c r="F89" s="1">
        <v>42974</v>
      </c>
      <c r="G89">
        <v>2661</v>
      </c>
      <c r="H89">
        <v>1608</v>
      </c>
      <c r="I89"/>
      <c r="J89">
        <v>657175</v>
      </c>
      <c r="K89">
        <f>表5[[#This Row],[订单金额（支付口径）]]/表5[[#This Row],[宫格支付直接订单（支付口径）]]</f>
        <v>408.69092039800995</v>
      </c>
      <c r="M89" s="10">
        <v>42974</v>
      </c>
      <c r="N89" s="9">
        <v>5411</v>
      </c>
      <c r="O89" s="9">
        <v>3333</v>
      </c>
      <c r="P89" s="9">
        <v>1653821</v>
      </c>
      <c r="Q89" s="9">
        <f>表4[[#This Row],[间夜数（离店口径）]]/表5[[#This Row],[间夜数（支付口径）]]</f>
        <v>2.0334460729049231</v>
      </c>
    </row>
    <row r="90" spans="1:17" x14ac:dyDescent="0.2">
      <c r="A90" s="10">
        <v>42975</v>
      </c>
      <c r="B90" s="9">
        <v>1454</v>
      </c>
      <c r="C90" s="9">
        <v>50173</v>
      </c>
      <c r="D90" s="11">
        <f t="shared" si="1"/>
        <v>2.897973013373727E-2</v>
      </c>
      <c r="F90" s="1">
        <v>42975</v>
      </c>
      <c r="G90">
        <v>2485</v>
      </c>
      <c r="H90">
        <v>1454</v>
      </c>
      <c r="I90"/>
      <c r="J90">
        <v>594027</v>
      </c>
      <c r="K90">
        <f>表5[[#This Row],[订单金额（支付口径）]]/表5[[#This Row],[宫格支付直接订单（支付口径）]]</f>
        <v>408.54676753782667</v>
      </c>
      <c r="M90" s="10">
        <v>42975</v>
      </c>
      <c r="N90" s="9">
        <v>3367</v>
      </c>
      <c r="O90" s="9">
        <v>1974</v>
      </c>
      <c r="P90" s="9">
        <v>842666</v>
      </c>
      <c r="Q90" s="9">
        <f>表4[[#This Row],[间夜数（离店口径）]]/表5[[#This Row],[间夜数（支付口径）]]</f>
        <v>1.3549295774647887</v>
      </c>
    </row>
    <row r="91" spans="1:17" x14ac:dyDescent="0.2">
      <c r="A91" s="10">
        <v>42976</v>
      </c>
      <c r="B91" s="9">
        <v>1582</v>
      </c>
      <c r="C91" s="9">
        <v>54343</v>
      </c>
      <c r="D91" s="11">
        <f t="shared" si="1"/>
        <v>2.9111385090996079E-2</v>
      </c>
      <c r="F91" s="1">
        <v>42976</v>
      </c>
      <c r="G91">
        <v>2704</v>
      </c>
      <c r="H91">
        <v>1582</v>
      </c>
      <c r="I91"/>
      <c r="J91">
        <v>650694</v>
      </c>
      <c r="K91">
        <f>表5[[#This Row],[订单金额（支付口径）]]/表5[[#This Row],[宫格支付直接订单（支付口径）]]</f>
        <v>411.3109987357775</v>
      </c>
      <c r="M91" s="10">
        <v>42976</v>
      </c>
      <c r="N91" s="9">
        <v>3274</v>
      </c>
      <c r="O91" s="9">
        <v>1856</v>
      </c>
      <c r="P91" s="9">
        <v>773569</v>
      </c>
      <c r="Q91" s="9">
        <f>表4[[#This Row],[间夜数（离店口径）]]/表5[[#This Row],[间夜数（支付口径）]]</f>
        <v>1.2107988165680474</v>
      </c>
    </row>
    <row r="92" spans="1:17" x14ac:dyDescent="0.2">
      <c r="A92" s="10">
        <v>42977</v>
      </c>
      <c r="B92" s="9">
        <v>1625</v>
      </c>
      <c r="C92" s="9">
        <v>51089</v>
      </c>
      <c r="D92" s="11">
        <f t="shared" si="1"/>
        <v>3.1807238348763922E-2</v>
      </c>
      <c r="F92" s="1">
        <v>42977</v>
      </c>
      <c r="G92">
        <v>2899</v>
      </c>
      <c r="H92">
        <v>1625</v>
      </c>
      <c r="I92"/>
      <c r="J92">
        <v>704066</v>
      </c>
      <c r="K92">
        <f>表5[[#This Row],[订单金额（支付口径）]]/表5[[#This Row],[宫格支付直接订单（支付口径）]]</f>
        <v>433.27138461538459</v>
      </c>
      <c r="M92" s="10">
        <v>42977</v>
      </c>
      <c r="N92" s="9">
        <v>2724</v>
      </c>
      <c r="O92" s="9">
        <v>1552</v>
      </c>
      <c r="P92" s="9">
        <v>661433</v>
      </c>
      <c r="Q92" s="9">
        <f>表4[[#This Row],[间夜数（离店口径）]]/表5[[#This Row],[间夜数（支付口径）]]</f>
        <v>0.9396343566747154</v>
      </c>
    </row>
    <row r="93" spans="1:17" x14ac:dyDescent="0.2">
      <c r="A93" s="10">
        <v>42978</v>
      </c>
      <c r="B93" s="9">
        <v>1616</v>
      </c>
      <c r="C93" s="9">
        <v>53700</v>
      </c>
      <c r="D93" s="11">
        <f t="shared" si="1"/>
        <v>3.0093109869646181E-2</v>
      </c>
      <c r="F93" s="1">
        <v>42978</v>
      </c>
      <c r="G93">
        <v>2804</v>
      </c>
      <c r="H93">
        <v>1616</v>
      </c>
      <c r="I93"/>
      <c r="J93">
        <v>717832</v>
      </c>
      <c r="K93">
        <f>表5[[#This Row],[订单金额（支付口径）]]/表5[[#This Row],[宫格支付直接订单（支付口径）]]</f>
        <v>444.20297029702971</v>
      </c>
      <c r="M93" s="10">
        <v>42978</v>
      </c>
      <c r="N93" s="9">
        <v>2959</v>
      </c>
      <c r="O93" s="9">
        <v>1494</v>
      </c>
      <c r="P93" s="9">
        <v>672599</v>
      </c>
      <c r="Q93" s="9">
        <f>表4[[#This Row],[间夜数（离店口径）]]/表5[[#This Row],[间夜数（支付口径）]]</f>
        <v>1.0552781740370898</v>
      </c>
    </row>
    <row r="94" spans="1:17" x14ac:dyDescent="0.2">
      <c r="A94" s="10">
        <v>42979</v>
      </c>
      <c r="B94" s="9">
        <v>1744</v>
      </c>
      <c r="C94" s="9">
        <v>57239</v>
      </c>
      <c r="D94" s="11">
        <f t="shared" si="1"/>
        <v>3.0468736351089293E-2</v>
      </c>
      <c r="F94" s="1">
        <v>42979</v>
      </c>
      <c r="G94">
        <v>3094</v>
      </c>
      <c r="H94">
        <v>1744</v>
      </c>
      <c r="I94"/>
      <c r="J94">
        <v>744491</v>
      </c>
      <c r="K94">
        <f>表5[[#This Row],[订单金额（支付口径）]]/表5[[#This Row],[宫格支付直接订单（支付口径）]]</f>
        <v>426.88704128440367</v>
      </c>
      <c r="M94" s="10">
        <v>42979</v>
      </c>
      <c r="N94" s="9">
        <v>2536</v>
      </c>
      <c r="O94" s="9">
        <v>1385</v>
      </c>
      <c r="P94" s="9">
        <v>546949</v>
      </c>
      <c r="Q94" s="9">
        <f>表4[[#This Row],[间夜数（离店口径）]]/表5[[#This Row],[间夜数（支付口径）]]</f>
        <v>0.8196509372979961</v>
      </c>
    </row>
    <row r="95" spans="1:17" x14ac:dyDescent="0.2">
      <c r="A95" s="10">
        <v>42980</v>
      </c>
      <c r="B95" s="9">
        <v>1899</v>
      </c>
      <c r="C95" s="9">
        <v>58612</v>
      </c>
      <c r="D95" s="11">
        <f t="shared" si="1"/>
        <v>3.239950863304443E-2</v>
      </c>
      <c r="F95" s="1">
        <v>42980</v>
      </c>
      <c r="G95">
        <v>3634</v>
      </c>
      <c r="H95">
        <v>1899</v>
      </c>
      <c r="I95"/>
      <c r="J95">
        <v>895360</v>
      </c>
      <c r="K95">
        <f>表5[[#This Row],[订单金额（支付口径）]]/表5[[#This Row],[宫格支付直接订单（支付口径）]]</f>
        <v>471.49025803054241</v>
      </c>
      <c r="M95" s="10">
        <v>42980</v>
      </c>
      <c r="N95" s="9">
        <v>2628</v>
      </c>
      <c r="O95" s="9">
        <v>1549</v>
      </c>
      <c r="P95" s="9">
        <v>545107</v>
      </c>
      <c r="Q95" s="9">
        <f>表4[[#This Row],[间夜数（离店口径）]]/表5[[#This Row],[间夜数（支付口径）]]</f>
        <v>0.72317006053935062</v>
      </c>
    </row>
    <row r="96" spans="1:17" x14ac:dyDescent="0.2">
      <c r="A96" s="10">
        <v>42981</v>
      </c>
      <c r="B96" s="9">
        <v>1772</v>
      </c>
      <c r="C96" s="9">
        <v>57423</v>
      </c>
      <c r="D96" s="11">
        <f t="shared" si="1"/>
        <v>3.0858715148982117E-2</v>
      </c>
      <c r="F96" s="1">
        <v>42981</v>
      </c>
      <c r="G96">
        <v>3461</v>
      </c>
      <c r="H96">
        <v>1772</v>
      </c>
      <c r="I96"/>
      <c r="J96">
        <v>891736</v>
      </c>
      <c r="K96">
        <f>表5[[#This Row],[订单金额（支付口径）]]/表5[[#This Row],[宫格支付直接订单（支付口径）]]</f>
        <v>503.2370203160271</v>
      </c>
      <c r="M96" s="10">
        <v>42981</v>
      </c>
      <c r="N96" s="9">
        <v>3517</v>
      </c>
      <c r="O96" s="9">
        <v>2162</v>
      </c>
      <c r="P96" s="9">
        <v>874727</v>
      </c>
      <c r="Q96" s="9">
        <f>表4[[#This Row],[间夜数（离店口径）]]/表5[[#This Row],[间夜数（支付口径）]]</f>
        <v>1.0161802947125109</v>
      </c>
    </row>
    <row r="97" spans="1:17" x14ac:dyDescent="0.2">
      <c r="A97" s="10">
        <v>42982</v>
      </c>
      <c r="B97" s="9">
        <v>1847</v>
      </c>
      <c r="C97" s="9">
        <v>53780</v>
      </c>
      <c r="D97" s="11">
        <f t="shared" si="1"/>
        <v>3.4343622164373373E-2</v>
      </c>
      <c r="F97" s="1">
        <v>42982</v>
      </c>
      <c r="G97">
        <v>3554</v>
      </c>
      <c r="H97">
        <v>1847</v>
      </c>
      <c r="I97"/>
      <c r="J97">
        <v>966004</v>
      </c>
      <c r="K97">
        <f>表5[[#This Row],[订单金额（支付口径）]]/表5[[#This Row],[宫格支付直接订单（支付口径）]]</f>
        <v>523.01245262587986</v>
      </c>
      <c r="M97" s="10">
        <v>42982</v>
      </c>
      <c r="N97" s="9">
        <v>2169</v>
      </c>
      <c r="O97" s="9">
        <v>1198</v>
      </c>
      <c r="P97" s="9">
        <v>467088</v>
      </c>
      <c r="Q97" s="9">
        <f>表4[[#This Row],[间夜数（离店口径）]]/表5[[#This Row],[间夜数（支付口径）]]</f>
        <v>0.61029825548677541</v>
      </c>
    </row>
    <row r="98" spans="1:17" x14ac:dyDescent="0.2">
      <c r="A98" s="10">
        <v>42983</v>
      </c>
      <c r="B98" s="9">
        <v>2092</v>
      </c>
      <c r="C98" s="9">
        <v>60362</v>
      </c>
      <c r="D98" s="11">
        <f t="shared" si="1"/>
        <v>3.4657566018355922E-2</v>
      </c>
      <c r="F98" s="1">
        <v>42983</v>
      </c>
      <c r="G98">
        <v>4105</v>
      </c>
      <c r="H98">
        <v>2092</v>
      </c>
      <c r="I98"/>
      <c r="J98">
        <v>1091537</v>
      </c>
      <c r="K98">
        <f>表5[[#This Row],[订单金额（支付口径）]]/表5[[#This Row],[宫格支付直接订单（支付口径）]]</f>
        <v>521.76720841300187</v>
      </c>
      <c r="M98" s="10">
        <v>42983</v>
      </c>
      <c r="N98" s="9">
        <v>2196</v>
      </c>
      <c r="O98" s="9">
        <v>1205</v>
      </c>
      <c r="P98" s="9">
        <v>454782</v>
      </c>
      <c r="Q98" s="9">
        <f>表4[[#This Row],[间夜数（离店口径）]]/表5[[#This Row],[间夜数（支付口径）]]</f>
        <v>0.53495736906211933</v>
      </c>
    </row>
    <row r="99" spans="1:17" x14ac:dyDescent="0.2">
      <c r="A99" s="10">
        <v>42984</v>
      </c>
      <c r="B99" s="9">
        <v>2155</v>
      </c>
      <c r="C99" s="9">
        <v>59390</v>
      </c>
      <c r="D99" s="11">
        <f t="shared" si="1"/>
        <v>3.628556996127294E-2</v>
      </c>
      <c r="F99" s="1">
        <v>42984</v>
      </c>
      <c r="G99">
        <v>4127</v>
      </c>
      <c r="H99">
        <v>2155</v>
      </c>
      <c r="I99"/>
      <c r="J99">
        <v>1146463</v>
      </c>
      <c r="K99">
        <f>表5[[#This Row],[订单金额（支付口径）]]/表5[[#This Row],[宫格支付直接订单（支付口径）]]</f>
        <v>532.00139211136889</v>
      </c>
      <c r="M99" s="10">
        <v>42984</v>
      </c>
      <c r="N99" s="9">
        <v>2013</v>
      </c>
      <c r="O99" s="9">
        <v>1179</v>
      </c>
      <c r="P99" s="9">
        <v>423926</v>
      </c>
      <c r="Q99" s="9">
        <f>表4[[#This Row],[间夜数（离店口径）]]/表5[[#This Row],[间夜数（支付口径）]]</f>
        <v>0.48776350860188999</v>
      </c>
    </row>
    <row r="100" spans="1:17" x14ac:dyDescent="0.2">
      <c r="A100" s="10">
        <v>42985</v>
      </c>
      <c r="B100" s="9">
        <v>2222</v>
      </c>
      <c r="C100" s="9">
        <v>60629</v>
      </c>
      <c r="D100" s="11">
        <f t="shared" si="1"/>
        <v>3.6649128304936579E-2</v>
      </c>
      <c r="F100" s="1">
        <v>42985</v>
      </c>
      <c r="G100">
        <v>4148</v>
      </c>
      <c r="H100">
        <v>2222</v>
      </c>
      <c r="I100"/>
      <c r="J100">
        <v>1195549</v>
      </c>
      <c r="K100">
        <f>表5[[#This Row],[订单金额（支付口径）]]/表5[[#This Row],[宫格支付直接订单（支付口径）]]</f>
        <v>538.0508550855086</v>
      </c>
      <c r="M100" s="10">
        <v>42985</v>
      </c>
      <c r="N100" s="9">
        <v>2229</v>
      </c>
      <c r="O100" s="9">
        <v>1310</v>
      </c>
      <c r="P100" s="9">
        <v>468115</v>
      </c>
      <c r="Q100" s="9">
        <f>表4[[#This Row],[间夜数（离店口径）]]/表5[[#This Row],[间夜数（支付口径）]]</f>
        <v>0.53736740597878496</v>
      </c>
    </row>
    <row r="101" spans="1:17" x14ac:dyDescent="0.2">
      <c r="A101" s="10">
        <v>42986</v>
      </c>
      <c r="B101" s="9">
        <v>2303</v>
      </c>
      <c r="C101" s="9">
        <v>60273</v>
      </c>
      <c r="D101" s="11">
        <f t="shared" si="1"/>
        <v>3.8209480198430477E-2</v>
      </c>
      <c r="F101" s="1">
        <v>42986</v>
      </c>
      <c r="G101">
        <v>4286</v>
      </c>
      <c r="H101">
        <v>2303</v>
      </c>
      <c r="I101"/>
      <c r="J101">
        <v>1221412</v>
      </c>
      <c r="K101">
        <f>表5[[#This Row],[订单金额（支付口径）]]/表5[[#This Row],[宫格支付直接订单（支付口径）]]</f>
        <v>530.35692574902305</v>
      </c>
      <c r="M101" s="10">
        <v>42986</v>
      </c>
      <c r="N101" s="9">
        <v>2508</v>
      </c>
      <c r="O101" s="9">
        <v>1390</v>
      </c>
      <c r="P101" s="9">
        <v>548477</v>
      </c>
      <c r="Q101" s="9">
        <f>表4[[#This Row],[间夜数（离店口径）]]/表5[[#This Row],[间夜数（支付口径）]]</f>
        <v>0.58516098926738214</v>
      </c>
    </row>
    <row r="102" spans="1:17" x14ac:dyDescent="0.2">
      <c r="A102" s="10">
        <v>42987</v>
      </c>
      <c r="B102" s="9">
        <v>2212</v>
      </c>
      <c r="C102" s="9">
        <v>60365</v>
      </c>
      <c r="D102" s="11">
        <f t="shared" si="1"/>
        <v>3.6643750517684086E-2</v>
      </c>
      <c r="F102" s="1">
        <v>42987</v>
      </c>
      <c r="G102">
        <v>4120</v>
      </c>
      <c r="H102">
        <v>2212</v>
      </c>
      <c r="I102"/>
      <c r="J102">
        <v>1179537</v>
      </c>
      <c r="K102">
        <f>表5[[#This Row],[订单金额（支付口径）]]/表5[[#This Row],[宫格支付直接订单（支付口径）]]</f>
        <v>533.24457504520797</v>
      </c>
      <c r="M102" s="10">
        <v>42987</v>
      </c>
      <c r="N102" s="9">
        <v>2770</v>
      </c>
      <c r="O102" s="9">
        <v>1651</v>
      </c>
      <c r="P102" s="9">
        <v>615273</v>
      </c>
      <c r="Q102" s="9">
        <f>表4[[#This Row],[间夜数（离店口径）]]/表5[[#This Row],[间夜数（支付口径）]]</f>
        <v>0.67233009708737868</v>
      </c>
    </row>
    <row r="103" spans="1:17" x14ac:dyDescent="0.2">
      <c r="A103" s="10">
        <v>42988</v>
      </c>
      <c r="B103" s="9">
        <v>2074</v>
      </c>
      <c r="C103" s="9">
        <v>58707</v>
      </c>
      <c r="D103" s="11">
        <f t="shared" si="1"/>
        <v>3.5327984737765515E-2</v>
      </c>
      <c r="F103" s="1">
        <v>42988</v>
      </c>
      <c r="G103">
        <v>4059</v>
      </c>
      <c r="H103">
        <v>2074</v>
      </c>
      <c r="I103"/>
      <c r="J103">
        <v>1203520</v>
      </c>
      <c r="K103">
        <f>表5[[#This Row],[订单金额（支付口径）]]/表5[[#This Row],[宫格支付直接订单（支付口径）]]</f>
        <v>580.2892960462874</v>
      </c>
      <c r="M103" s="10">
        <v>42988</v>
      </c>
      <c r="N103" s="9">
        <v>3793</v>
      </c>
      <c r="O103" s="9">
        <v>2256</v>
      </c>
      <c r="P103" s="9">
        <v>1016166</v>
      </c>
      <c r="Q103" s="9">
        <f>表4[[#This Row],[间夜数（离店口径）]]/表5[[#This Row],[间夜数（支付口径）]]</f>
        <v>0.93446661739344661</v>
      </c>
    </row>
    <row r="104" spans="1:17" x14ac:dyDescent="0.2">
      <c r="A104" s="10">
        <v>42989</v>
      </c>
      <c r="B104" s="9">
        <v>2148</v>
      </c>
      <c r="C104" s="9">
        <v>61115</v>
      </c>
      <c r="D104" s="11">
        <f t="shared" si="1"/>
        <v>3.5146854291090567E-2</v>
      </c>
      <c r="F104" s="1">
        <v>42989</v>
      </c>
      <c r="G104">
        <v>4123</v>
      </c>
      <c r="H104">
        <v>2148</v>
      </c>
      <c r="I104"/>
      <c r="J104">
        <v>1295064</v>
      </c>
      <c r="K104">
        <f>表5[[#This Row],[订单金额（支付口径）]]/表5[[#This Row],[宫格支付直接订单（支付口径）]]</f>
        <v>602.91620111731845</v>
      </c>
      <c r="M104" s="10">
        <v>42989</v>
      </c>
      <c r="N104" s="9">
        <v>2073</v>
      </c>
      <c r="O104" s="9">
        <v>1189</v>
      </c>
      <c r="P104" s="9">
        <v>475123</v>
      </c>
      <c r="Q104" s="9">
        <f>表4[[#This Row],[间夜数（离店口径）]]/表5[[#This Row],[间夜数（支付口径）]]</f>
        <v>0.50278923114237206</v>
      </c>
    </row>
    <row r="105" spans="1:17" x14ac:dyDescent="0.2">
      <c r="A105" s="10">
        <v>42990</v>
      </c>
      <c r="B105" s="9">
        <v>2294</v>
      </c>
      <c r="C105" s="9">
        <v>59395</v>
      </c>
      <c r="D105" s="11">
        <f t="shared" si="1"/>
        <v>3.8622779695260546E-2</v>
      </c>
      <c r="F105" s="1">
        <v>42990</v>
      </c>
      <c r="G105">
        <v>4231</v>
      </c>
      <c r="H105">
        <v>2294</v>
      </c>
      <c r="I105"/>
      <c r="J105">
        <v>1315332</v>
      </c>
      <c r="K105">
        <f>表5[[#This Row],[订单金额（支付口径）]]/表5[[#This Row],[宫格支付直接订单（支付口径）]]</f>
        <v>573.37925021795991</v>
      </c>
      <c r="M105" s="10">
        <v>42990</v>
      </c>
      <c r="N105" s="9">
        <v>1958</v>
      </c>
      <c r="O105" s="9">
        <v>1128</v>
      </c>
      <c r="P105" s="9">
        <v>444889</v>
      </c>
      <c r="Q105" s="9">
        <f>表4[[#This Row],[间夜数（离店口径）]]/表5[[#This Row],[间夜数（支付口径）]]</f>
        <v>0.46277475774048688</v>
      </c>
    </row>
    <row r="106" spans="1:17" x14ac:dyDescent="0.2">
      <c r="A106" s="10">
        <v>42991</v>
      </c>
      <c r="B106" s="9">
        <v>2164</v>
      </c>
      <c r="C106" s="9">
        <v>60005</v>
      </c>
      <c r="D106" s="11">
        <f t="shared" si="1"/>
        <v>3.6063661361553201E-2</v>
      </c>
      <c r="F106" s="1">
        <v>42991</v>
      </c>
      <c r="G106">
        <v>4063</v>
      </c>
      <c r="H106">
        <v>2164</v>
      </c>
      <c r="I106"/>
      <c r="J106">
        <v>1198384</v>
      </c>
      <c r="K106">
        <f>表5[[#This Row],[订单金额（支付口径）]]/表5[[#This Row],[宫格支付直接订单（支付口径）]]</f>
        <v>553.78188539741222</v>
      </c>
      <c r="M106" s="10">
        <v>42991</v>
      </c>
      <c r="N106" s="9">
        <v>2053</v>
      </c>
      <c r="O106" s="9">
        <v>1248</v>
      </c>
      <c r="P106" s="9">
        <v>470928</v>
      </c>
      <c r="Q106" s="9">
        <f>表4[[#This Row],[间夜数（离店口径）]]/表5[[#This Row],[间夜数（支付口径）]]</f>
        <v>0.50529165641151863</v>
      </c>
    </row>
    <row r="107" spans="1:17" x14ac:dyDescent="0.2">
      <c r="A107" s="10">
        <v>42992</v>
      </c>
      <c r="B107" s="9">
        <v>2246</v>
      </c>
      <c r="C107" s="9">
        <v>61491</v>
      </c>
      <c r="D107" s="11">
        <f t="shared" si="1"/>
        <v>3.6525670423313984E-2</v>
      </c>
      <c r="F107" s="1">
        <v>42992</v>
      </c>
      <c r="G107">
        <v>4175</v>
      </c>
      <c r="H107">
        <v>2246</v>
      </c>
      <c r="I107"/>
      <c r="J107">
        <v>1491454</v>
      </c>
      <c r="K107">
        <f>表5[[#This Row],[订单金额（支付口径）]]/表5[[#This Row],[宫格支付直接订单（支付口径）]]</f>
        <v>664.04897595725731</v>
      </c>
      <c r="M107" s="10">
        <v>42992</v>
      </c>
      <c r="N107" s="9">
        <v>2063</v>
      </c>
      <c r="O107" s="9">
        <v>1195</v>
      </c>
      <c r="P107" s="9">
        <v>500044</v>
      </c>
      <c r="Q107" s="9">
        <f>表4[[#This Row],[间夜数（离店口径）]]/表5[[#This Row],[间夜数（支付口径）]]</f>
        <v>0.49413173652694609</v>
      </c>
    </row>
    <row r="108" spans="1:17" x14ac:dyDescent="0.2">
      <c r="A108" s="10">
        <v>42993</v>
      </c>
      <c r="B108" s="9">
        <v>2185</v>
      </c>
      <c r="C108" s="9">
        <v>60327</v>
      </c>
      <c r="D108" s="11">
        <f t="shared" si="1"/>
        <v>3.6219271636249106E-2</v>
      </c>
      <c r="F108" s="1">
        <v>42993</v>
      </c>
      <c r="G108">
        <v>3790</v>
      </c>
      <c r="H108">
        <v>2185</v>
      </c>
      <c r="I108"/>
      <c r="J108">
        <v>1395114</v>
      </c>
      <c r="K108">
        <f>表5[[#This Row],[订单金额（支付口径）]]/表5[[#This Row],[宫格支付直接订单（支付口径）]]</f>
        <v>638.49610983981688</v>
      </c>
      <c r="M108" s="10">
        <v>42993</v>
      </c>
      <c r="N108" s="9">
        <v>2139</v>
      </c>
      <c r="O108" s="9">
        <v>1192</v>
      </c>
      <c r="P108" s="9">
        <v>519673</v>
      </c>
      <c r="Q108" s="9">
        <f>表4[[#This Row],[间夜数（离店口径）]]/表5[[#This Row],[间夜数（支付口径）]]</f>
        <v>0.56437994722955143</v>
      </c>
    </row>
    <row r="109" spans="1:17" x14ac:dyDescent="0.2">
      <c r="A109" s="10">
        <v>42994</v>
      </c>
      <c r="B109" s="9">
        <v>2284</v>
      </c>
      <c r="C109" s="9">
        <v>61351</v>
      </c>
      <c r="D109" s="11">
        <f t="shared" si="1"/>
        <v>3.7228407034930154E-2</v>
      </c>
      <c r="F109" s="1">
        <v>42994</v>
      </c>
      <c r="G109">
        <v>4094</v>
      </c>
      <c r="H109">
        <v>2284</v>
      </c>
      <c r="I109"/>
      <c r="J109">
        <v>1315072</v>
      </c>
      <c r="K109">
        <f>表5[[#This Row],[订单金额（支付口径）]]/表5[[#This Row],[宫格支付直接订单（支付口径）]]</f>
        <v>575.77583187390542</v>
      </c>
      <c r="M109" s="10">
        <v>42994</v>
      </c>
      <c r="N109" s="9">
        <v>2219</v>
      </c>
      <c r="O109" s="9">
        <v>1334</v>
      </c>
      <c r="P109" s="9">
        <v>563203</v>
      </c>
      <c r="Q109" s="9">
        <f>表4[[#This Row],[间夜数（离店口径）]]/表5[[#This Row],[间夜数（支付口径）]]</f>
        <v>0.54201270151441139</v>
      </c>
    </row>
    <row r="110" spans="1:17" x14ac:dyDescent="0.2">
      <c r="A110" s="10">
        <v>42995</v>
      </c>
      <c r="B110" s="9">
        <v>2160</v>
      </c>
      <c r="C110" s="9">
        <v>61445</v>
      </c>
      <c r="D110" s="11">
        <f t="shared" si="1"/>
        <v>3.5153389209862482E-2</v>
      </c>
      <c r="F110" s="1">
        <v>42995</v>
      </c>
      <c r="G110">
        <v>3987</v>
      </c>
      <c r="H110">
        <v>2160</v>
      </c>
      <c r="I110"/>
      <c r="J110">
        <v>1338753</v>
      </c>
      <c r="K110">
        <f>表5[[#This Row],[订单金额（支付口径）]]/表5[[#This Row],[宫格支付直接订单（支付口径）]]</f>
        <v>619.79305555555561</v>
      </c>
      <c r="M110" s="10">
        <v>42995</v>
      </c>
      <c r="N110" s="9">
        <v>3517</v>
      </c>
      <c r="O110" s="9">
        <v>2233</v>
      </c>
      <c r="P110" s="9">
        <v>1070651</v>
      </c>
      <c r="Q110" s="9">
        <f>表4[[#This Row],[间夜数（离店口径）]]/表5[[#This Row],[间夜数（支付口径）]]</f>
        <v>0.88211687985954357</v>
      </c>
    </row>
    <row r="111" spans="1:17" x14ac:dyDescent="0.2">
      <c r="A111" s="10">
        <v>42996</v>
      </c>
      <c r="B111" s="9">
        <v>2192</v>
      </c>
      <c r="C111" s="9">
        <v>63249</v>
      </c>
      <c r="D111" s="11">
        <f t="shared" si="1"/>
        <v>3.4656674413824723E-2</v>
      </c>
      <c r="F111" s="1">
        <v>42996</v>
      </c>
      <c r="G111">
        <v>4158</v>
      </c>
      <c r="H111">
        <v>2192</v>
      </c>
      <c r="I111"/>
      <c r="J111">
        <v>1359986</v>
      </c>
      <c r="K111">
        <f>表5[[#This Row],[订单金额（支付口径）]]/表5[[#This Row],[宫格支付直接订单（支付口径）]]</f>
        <v>620.43156934306569</v>
      </c>
      <c r="M111" s="10">
        <v>42996</v>
      </c>
      <c r="N111" s="9">
        <v>2135</v>
      </c>
      <c r="O111" s="9">
        <v>1179</v>
      </c>
      <c r="P111" s="9">
        <v>499029</v>
      </c>
      <c r="Q111" s="9">
        <f>表4[[#This Row],[间夜数（离店口径）]]/表5[[#This Row],[间夜数（支付口径）]]</f>
        <v>0.51346801346801352</v>
      </c>
    </row>
    <row r="112" spans="1:17" x14ac:dyDescent="0.2">
      <c r="A112" s="10">
        <v>42997</v>
      </c>
      <c r="B112" s="9">
        <v>2336</v>
      </c>
      <c r="C112" s="9">
        <v>66177</v>
      </c>
      <c r="D112" s="11">
        <f t="shared" si="1"/>
        <v>3.5299273161370263E-2</v>
      </c>
      <c r="F112" s="1">
        <v>42997</v>
      </c>
      <c r="G112">
        <v>4420</v>
      </c>
      <c r="H112">
        <v>2336</v>
      </c>
      <c r="I112"/>
      <c r="J112">
        <v>1523891</v>
      </c>
      <c r="K112">
        <f>表5[[#This Row],[订单金额（支付口径）]]/表5[[#This Row],[宫格支付直接订单（支付口径）]]</f>
        <v>652.35059931506851</v>
      </c>
      <c r="M112" s="10">
        <v>42997</v>
      </c>
      <c r="N112" s="9">
        <v>1832</v>
      </c>
      <c r="O112" s="9">
        <v>1101</v>
      </c>
      <c r="P112" s="9">
        <v>430641</v>
      </c>
      <c r="Q112" s="9">
        <f>表4[[#This Row],[间夜数（离店口径）]]/表5[[#This Row],[间夜数（支付口径）]]</f>
        <v>0.4144796380090498</v>
      </c>
    </row>
    <row r="113" spans="1:17" x14ac:dyDescent="0.2">
      <c r="A113" s="10">
        <v>42998</v>
      </c>
      <c r="B113" s="9">
        <v>2351</v>
      </c>
      <c r="C113" s="9">
        <v>67315</v>
      </c>
      <c r="D113" s="11">
        <f t="shared" si="1"/>
        <v>3.4925350961895564E-2</v>
      </c>
      <c r="F113" s="1">
        <v>42998</v>
      </c>
      <c r="G113">
        <v>4271</v>
      </c>
      <c r="H113">
        <v>2351</v>
      </c>
      <c r="I113"/>
      <c r="J113">
        <v>1386666</v>
      </c>
      <c r="K113">
        <f>表5[[#This Row],[订单金额（支付口径）]]/表5[[#This Row],[宫格支付直接订单（支付口径）]]</f>
        <v>589.81965121225005</v>
      </c>
      <c r="M113" s="10">
        <v>42998</v>
      </c>
      <c r="N113" s="9">
        <v>1895</v>
      </c>
      <c r="O113" s="9">
        <v>1096</v>
      </c>
      <c r="P113" s="9">
        <v>470601</v>
      </c>
      <c r="Q113" s="9">
        <f>表4[[#This Row],[间夜数（离店口径）]]/表5[[#This Row],[间夜数（支付口径）]]</f>
        <v>0.44369000234137207</v>
      </c>
    </row>
    <row r="114" spans="1:17" x14ac:dyDescent="0.2">
      <c r="A114" s="10">
        <v>42999</v>
      </c>
      <c r="B114" s="9">
        <v>2294</v>
      </c>
      <c r="C114" s="9">
        <v>67193</v>
      </c>
      <c r="D114" s="11">
        <f t="shared" si="1"/>
        <v>3.4140461059931841E-2</v>
      </c>
      <c r="F114" s="1">
        <v>42999</v>
      </c>
      <c r="G114">
        <v>4174</v>
      </c>
      <c r="H114">
        <v>2294</v>
      </c>
      <c r="I114"/>
      <c r="J114">
        <v>1301386</v>
      </c>
      <c r="K114">
        <f>表5[[#This Row],[订单金额（支付口径）]]/表5[[#This Row],[宫格支付直接订单（支付口径）]]</f>
        <v>567.2999128160418</v>
      </c>
      <c r="M114" s="10">
        <v>42999</v>
      </c>
      <c r="N114" s="9">
        <v>1790</v>
      </c>
      <c r="O114" s="9">
        <v>1054</v>
      </c>
      <c r="P114" s="9">
        <v>423943</v>
      </c>
      <c r="Q114" s="9">
        <f>表4[[#This Row],[间夜数（离店口径）]]/表5[[#This Row],[间夜数（支付口径）]]</f>
        <v>0.42884523239099187</v>
      </c>
    </row>
    <row r="115" spans="1:17" x14ac:dyDescent="0.2">
      <c r="A115" s="10">
        <v>43000</v>
      </c>
      <c r="B115" s="9">
        <v>1976</v>
      </c>
      <c r="C115" s="9">
        <v>66907</v>
      </c>
      <c r="D115" s="11">
        <f t="shared" si="1"/>
        <v>2.9533531618515251E-2</v>
      </c>
      <c r="F115" s="1">
        <v>43000</v>
      </c>
      <c r="G115">
        <v>3481</v>
      </c>
      <c r="H115">
        <v>1976</v>
      </c>
      <c r="I115"/>
      <c r="J115">
        <v>1147076</v>
      </c>
      <c r="K115">
        <f>表5[[#This Row],[订单金额（支付口径）]]/表5[[#This Row],[宫格支付直接订单（支付口径）]]</f>
        <v>580.50404858299601</v>
      </c>
      <c r="M115" s="10">
        <v>43000</v>
      </c>
      <c r="N115" s="9">
        <v>1834</v>
      </c>
      <c r="O115" s="9">
        <v>1106</v>
      </c>
      <c r="P115" s="9">
        <v>446757</v>
      </c>
      <c r="Q115" s="9">
        <f>表4[[#This Row],[间夜数（离店口径）]]/表5[[#This Row],[间夜数（支付口径）]]</f>
        <v>0.52686009767308239</v>
      </c>
    </row>
    <row r="116" spans="1:17" x14ac:dyDescent="0.2">
      <c r="A116" s="10">
        <v>43001</v>
      </c>
      <c r="B116" s="9">
        <v>1909</v>
      </c>
      <c r="C116" s="9">
        <v>67555</v>
      </c>
      <c r="D116" s="11">
        <f t="shared" si="1"/>
        <v>2.8258456072829546E-2</v>
      </c>
      <c r="F116" s="1">
        <v>43001</v>
      </c>
      <c r="G116">
        <v>3346</v>
      </c>
      <c r="H116">
        <v>1909</v>
      </c>
      <c r="I116"/>
      <c r="J116">
        <v>1259021</v>
      </c>
      <c r="K116">
        <f>表5[[#This Row],[订单金额（支付口径）]]/表5[[#This Row],[宫格支付直接订单（支付口径）]]</f>
        <v>659.51859612362489</v>
      </c>
      <c r="M116" s="10">
        <v>43001</v>
      </c>
      <c r="N116" s="9">
        <v>2168</v>
      </c>
      <c r="O116" s="9">
        <v>1282</v>
      </c>
      <c r="P116" s="9">
        <v>530346</v>
      </c>
      <c r="Q116" s="9">
        <f>表4[[#This Row],[间夜数（离店口径）]]/表5[[#This Row],[间夜数（支付口径）]]</f>
        <v>0.64793783622235501</v>
      </c>
    </row>
    <row r="117" spans="1:17" x14ac:dyDescent="0.2">
      <c r="A117" s="10">
        <v>43002</v>
      </c>
      <c r="B117" s="9">
        <v>1854</v>
      </c>
      <c r="C117" s="9">
        <v>70965</v>
      </c>
      <c r="D117" s="11">
        <f t="shared" si="1"/>
        <v>2.612555485098288E-2</v>
      </c>
      <c r="F117" s="1">
        <v>43002</v>
      </c>
      <c r="G117">
        <v>3408</v>
      </c>
      <c r="H117">
        <v>1854</v>
      </c>
      <c r="I117"/>
      <c r="J117">
        <v>1283461</v>
      </c>
      <c r="K117">
        <f>表5[[#This Row],[订单金额（支付口径）]]/表5[[#This Row],[宫格支付直接订单（支付口径）]]</f>
        <v>692.26591154261052</v>
      </c>
      <c r="M117" s="10">
        <v>43002</v>
      </c>
      <c r="N117" s="9">
        <v>2983</v>
      </c>
      <c r="O117" s="9">
        <v>1845</v>
      </c>
      <c r="P117" s="9">
        <v>873291</v>
      </c>
      <c r="Q117" s="9">
        <f>表4[[#This Row],[间夜数（离店口径）]]/表5[[#This Row],[间夜数（支付口径）]]</f>
        <v>0.87529342723004699</v>
      </c>
    </row>
    <row r="118" spans="1:17" x14ac:dyDescent="0.2">
      <c r="A118" s="10">
        <v>43003</v>
      </c>
      <c r="B118" s="9">
        <v>1956</v>
      </c>
      <c r="C118" s="9">
        <v>71880</v>
      </c>
      <c r="D118" s="11">
        <f t="shared" si="1"/>
        <v>2.7212020033388983E-2</v>
      </c>
      <c r="F118" s="1">
        <v>43003</v>
      </c>
      <c r="G118">
        <v>3613</v>
      </c>
      <c r="H118">
        <v>1956</v>
      </c>
      <c r="I118"/>
      <c r="J118">
        <v>1368763</v>
      </c>
      <c r="K118">
        <f>表5[[#This Row],[订单金额（支付口径）]]/表5[[#This Row],[宫格支付直接订单（支付口径）]]</f>
        <v>699.77658486707571</v>
      </c>
      <c r="M118" s="10">
        <v>43003</v>
      </c>
      <c r="N118" s="9">
        <v>1676</v>
      </c>
      <c r="O118" s="9">
        <v>917</v>
      </c>
      <c r="P118" s="9">
        <v>423623</v>
      </c>
      <c r="Q118" s="9">
        <f>表4[[#This Row],[间夜数（离店口径）]]/表5[[#This Row],[间夜数（支付口径）]]</f>
        <v>0.46388043177414889</v>
      </c>
    </row>
    <row r="119" spans="1:17" x14ac:dyDescent="0.2">
      <c r="A119" s="10">
        <v>43004</v>
      </c>
      <c r="B119" s="9">
        <v>2276</v>
      </c>
      <c r="C119" s="9">
        <v>73956</v>
      </c>
      <c r="D119" s="11">
        <f t="shared" si="1"/>
        <v>3.0775055438368761E-2</v>
      </c>
      <c r="F119" s="1">
        <v>43004</v>
      </c>
      <c r="G119">
        <v>4010</v>
      </c>
      <c r="H119">
        <v>2276</v>
      </c>
      <c r="I119"/>
      <c r="J119">
        <v>1396359</v>
      </c>
      <c r="K119">
        <f>表5[[#This Row],[订单金额（支付口径）]]/表5[[#This Row],[宫格支付直接订单（支付口径）]]</f>
        <v>613.51449912126543</v>
      </c>
      <c r="M119" s="10">
        <v>43004</v>
      </c>
      <c r="N119" s="9">
        <v>1464</v>
      </c>
      <c r="O119" s="9">
        <v>847</v>
      </c>
      <c r="P119" s="9">
        <v>343645</v>
      </c>
      <c r="Q119" s="9">
        <f>表4[[#This Row],[间夜数（离店口径）]]/表5[[#This Row],[间夜数（支付口径）]]</f>
        <v>0.3650872817955112</v>
      </c>
    </row>
    <row r="120" spans="1:17" x14ac:dyDescent="0.2">
      <c r="A120" s="10">
        <v>43005</v>
      </c>
      <c r="B120" s="9">
        <v>2214</v>
      </c>
      <c r="C120" s="9">
        <v>74650</v>
      </c>
      <c r="D120" s="11">
        <f t="shared" si="1"/>
        <v>2.9658405894172808E-2</v>
      </c>
      <c r="F120" s="1">
        <v>43005</v>
      </c>
      <c r="G120">
        <v>3937</v>
      </c>
      <c r="H120">
        <v>2214</v>
      </c>
      <c r="I120"/>
      <c r="J120">
        <v>1389396.4</v>
      </c>
      <c r="K120">
        <f>表5[[#This Row],[订单金额（支付口径）]]/表5[[#This Row],[宫格支付直接订单（支付口径）]]</f>
        <v>627.55031616982831</v>
      </c>
      <c r="M120" s="10">
        <v>43005</v>
      </c>
      <c r="N120" s="9">
        <v>1627</v>
      </c>
      <c r="O120" s="9">
        <v>918</v>
      </c>
      <c r="P120" s="9">
        <v>389228</v>
      </c>
      <c r="Q120" s="9">
        <f>表4[[#This Row],[间夜数（离店口径）]]/表5[[#This Row],[间夜数（支付口径）]]</f>
        <v>0.41325882651765306</v>
      </c>
    </row>
    <row r="121" spans="1:17" x14ac:dyDescent="0.2">
      <c r="A121" s="10">
        <v>43006</v>
      </c>
      <c r="B121" s="9">
        <v>2292</v>
      </c>
      <c r="C121" s="9">
        <v>79088</v>
      </c>
      <c r="D121" s="11">
        <f t="shared" si="1"/>
        <v>2.8980376289702611E-2</v>
      </c>
      <c r="F121" s="1">
        <v>43006</v>
      </c>
      <c r="G121">
        <v>4053</v>
      </c>
      <c r="H121">
        <v>2292</v>
      </c>
      <c r="I121"/>
      <c r="J121">
        <v>1484412.86</v>
      </c>
      <c r="K121">
        <f>表5[[#This Row],[订单金额（支付口径）]]/表5[[#This Row],[宫格支付直接订单（支付口径）]]</f>
        <v>647.64958987783598</v>
      </c>
      <c r="M121" s="10">
        <v>43006</v>
      </c>
      <c r="N121" s="9">
        <v>1833</v>
      </c>
      <c r="O121" s="9">
        <v>923</v>
      </c>
      <c r="P121" s="9">
        <v>432973</v>
      </c>
      <c r="Q121" s="9">
        <f>表4[[#This Row],[间夜数（离店口径）]]/表5[[#This Row],[间夜数（支付口径）]]</f>
        <v>0.45225758697261287</v>
      </c>
    </row>
    <row r="122" spans="1:17" x14ac:dyDescent="0.2">
      <c r="A122" s="10">
        <v>43007</v>
      </c>
      <c r="B122" s="9">
        <v>2660</v>
      </c>
      <c r="C122" s="9">
        <v>86755</v>
      </c>
      <c r="D122" s="11">
        <f t="shared" si="1"/>
        <v>3.0661056999596564E-2</v>
      </c>
      <c r="F122" s="1">
        <v>43007</v>
      </c>
      <c r="G122">
        <v>4485</v>
      </c>
      <c r="H122">
        <v>2660</v>
      </c>
      <c r="I122"/>
      <c r="J122">
        <v>1508528.6</v>
      </c>
      <c r="K122">
        <f>表5[[#This Row],[订单金额（支付口径）]]/表5[[#This Row],[宫格支付直接订单（支付口径）]]</f>
        <v>567.11601503759402</v>
      </c>
      <c r="M122" s="10">
        <v>43007</v>
      </c>
      <c r="N122" s="9">
        <v>1796</v>
      </c>
      <c r="O122" s="9">
        <v>1025</v>
      </c>
      <c r="P122" s="9">
        <v>443979</v>
      </c>
      <c r="Q122" s="9">
        <f>表4[[#This Row],[间夜数（离店口径）]]/表5[[#This Row],[间夜数（支付口径）]]</f>
        <v>0.40044593088071351</v>
      </c>
    </row>
    <row r="123" spans="1:17" x14ac:dyDescent="0.2">
      <c r="A123" s="10">
        <v>43008</v>
      </c>
      <c r="B123" s="9">
        <v>2945</v>
      </c>
      <c r="C123" s="9">
        <v>100732</v>
      </c>
      <c r="D123" s="11">
        <f t="shared" si="1"/>
        <v>2.9235992534646389E-2</v>
      </c>
      <c r="F123" s="1">
        <v>43008</v>
      </c>
      <c r="G123">
        <v>4776</v>
      </c>
      <c r="H123">
        <v>2945</v>
      </c>
      <c r="I123"/>
      <c r="J123">
        <v>1512660.46</v>
      </c>
      <c r="K123">
        <f>表5[[#This Row],[订单金额（支付口径）]]/表5[[#This Row],[宫格支付直接订单（支付口径）]]</f>
        <v>513.63682852292015</v>
      </c>
      <c r="M123" s="10">
        <v>43008</v>
      </c>
      <c r="N123" s="9">
        <v>2476</v>
      </c>
      <c r="O123" s="9">
        <v>1484</v>
      </c>
      <c r="P123" s="9">
        <v>572406</v>
      </c>
      <c r="Q123" s="9">
        <f>表4[[#This Row],[间夜数（离店口径）]]/表5[[#This Row],[间夜数（支付口径）]]</f>
        <v>0.51842546063651596</v>
      </c>
    </row>
    <row r="124" spans="1:17" x14ac:dyDescent="0.2">
      <c r="A124" s="10">
        <v>43009</v>
      </c>
      <c r="B124" s="9">
        <v>3772</v>
      </c>
      <c r="C124" s="9">
        <v>125220</v>
      </c>
      <c r="D124" s="11">
        <f t="shared" si="1"/>
        <v>3.012298354895384E-2</v>
      </c>
      <c r="F124" s="1">
        <v>43009</v>
      </c>
      <c r="G124">
        <v>5751</v>
      </c>
      <c r="H124">
        <v>3772</v>
      </c>
      <c r="I124"/>
      <c r="J124">
        <v>1710064.35</v>
      </c>
      <c r="K124">
        <f>表5[[#This Row],[订单金额（支付口径）]]/表5[[#This Row],[宫格支付直接订单（支付口径）]]</f>
        <v>453.35746288441146</v>
      </c>
      <c r="M124" s="10">
        <v>43009</v>
      </c>
      <c r="N124" s="9">
        <v>3363</v>
      </c>
      <c r="O124" s="9">
        <v>2392</v>
      </c>
      <c r="P124" s="9">
        <v>844724</v>
      </c>
      <c r="Q124" s="9">
        <f>表4[[#This Row],[间夜数（离店口径）]]/表5[[#This Row],[间夜数（支付口径）]]</f>
        <v>0.58476786645800727</v>
      </c>
    </row>
    <row r="125" spans="1:17" x14ac:dyDescent="0.2">
      <c r="A125" s="10">
        <v>43010</v>
      </c>
      <c r="B125" s="9">
        <v>3695</v>
      </c>
      <c r="C125" s="9">
        <v>132145</v>
      </c>
      <c r="D125" s="11">
        <f t="shared" si="1"/>
        <v>2.7961708729047637E-2</v>
      </c>
      <c r="F125" s="1">
        <v>43010</v>
      </c>
      <c r="G125">
        <v>5343</v>
      </c>
      <c r="H125">
        <v>3695</v>
      </c>
      <c r="I125"/>
      <c r="J125">
        <v>1614811</v>
      </c>
      <c r="K125">
        <f>表5[[#This Row],[订单金额（支付口径）]]/表5[[#This Row],[宫格支付直接订单（支付口径）]]</f>
        <v>437.02598105548037</v>
      </c>
      <c r="M125" s="10">
        <v>43010</v>
      </c>
      <c r="N125" s="9">
        <v>6988</v>
      </c>
      <c r="O125" s="9">
        <v>5322</v>
      </c>
      <c r="P125" s="9">
        <v>2182655</v>
      </c>
      <c r="Q125" s="9">
        <f>表4[[#This Row],[间夜数（离店口径）]]/表5[[#This Row],[间夜数（支付口径）]]</f>
        <v>1.3078794684634101</v>
      </c>
    </row>
    <row r="126" spans="1:17" x14ac:dyDescent="0.2">
      <c r="A126" s="10">
        <v>43011</v>
      </c>
      <c r="B126" s="9">
        <v>3152</v>
      </c>
      <c r="C126" s="9">
        <v>113432</v>
      </c>
      <c r="D126" s="11">
        <f t="shared" si="1"/>
        <v>2.7787573171591792E-2</v>
      </c>
      <c r="F126" s="1">
        <v>43011</v>
      </c>
      <c r="G126">
        <v>4369</v>
      </c>
      <c r="H126">
        <v>3152</v>
      </c>
      <c r="I126"/>
      <c r="J126">
        <v>1287798</v>
      </c>
      <c r="K126">
        <f>表5[[#This Row],[订单金额（支付口径）]]/表5[[#This Row],[宫格支付直接订单（支付口径）]]</f>
        <v>408.56535532994923</v>
      </c>
      <c r="M126" s="10">
        <v>43011</v>
      </c>
      <c r="N126" s="9">
        <v>12898</v>
      </c>
      <c r="O126" s="9">
        <v>8316</v>
      </c>
      <c r="P126" s="9">
        <v>4505599</v>
      </c>
      <c r="Q126" s="9">
        <f>表4[[#This Row],[间夜数（离店口径）]]/表5[[#This Row],[间夜数（支付口径）]]</f>
        <v>2.9521629663538569</v>
      </c>
    </row>
    <row r="127" spans="1:17" x14ac:dyDescent="0.2">
      <c r="A127" s="10">
        <v>43012</v>
      </c>
      <c r="B127" s="9">
        <v>2510</v>
      </c>
      <c r="C127" s="9">
        <v>87188</v>
      </c>
      <c r="D127" s="11">
        <f t="shared" si="1"/>
        <v>2.8788365371381384E-2</v>
      </c>
      <c r="F127" s="1">
        <v>43012</v>
      </c>
      <c r="G127">
        <v>3514</v>
      </c>
      <c r="H127">
        <v>2510</v>
      </c>
      <c r="I127"/>
      <c r="J127">
        <v>1005089.45</v>
      </c>
      <c r="K127">
        <f>表5[[#This Row],[订单金额（支付口径）]]/表5[[#This Row],[宫格支付直接订单（支付口径）]]</f>
        <v>400.43404382470118</v>
      </c>
      <c r="M127" s="10">
        <v>43012</v>
      </c>
      <c r="N127" s="9">
        <v>15783</v>
      </c>
      <c r="O127" s="9">
        <v>8867</v>
      </c>
      <c r="P127" s="9">
        <v>5612967</v>
      </c>
      <c r="Q127" s="9">
        <f>表4[[#This Row],[间夜数（离店口径）]]/表5[[#This Row],[间夜数（支付口径）]]</f>
        <v>4.4914627205463855</v>
      </c>
    </row>
    <row r="128" spans="1:17" x14ac:dyDescent="0.2">
      <c r="A128" s="10">
        <v>43013</v>
      </c>
      <c r="B128" s="9">
        <v>2395</v>
      </c>
      <c r="C128" s="9">
        <v>85490</v>
      </c>
      <c r="D128" s="11">
        <f t="shared" si="1"/>
        <v>2.8014972511404841E-2</v>
      </c>
      <c r="F128" s="1">
        <v>43013</v>
      </c>
      <c r="G128">
        <v>3398</v>
      </c>
      <c r="H128">
        <v>2395</v>
      </c>
      <c r="I128"/>
      <c r="J128">
        <v>924417.4</v>
      </c>
      <c r="K128">
        <f>表5[[#This Row],[订单金额（支付口径）]]/表5[[#This Row],[宫格支付直接订单（支付口径）]]</f>
        <v>385.97803757828814</v>
      </c>
      <c r="M128" s="10">
        <v>43013</v>
      </c>
      <c r="N128" s="9">
        <v>16536</v>
      </c>
      <c r="O128" s="9">
        <v>8294</v>
      </c>
      <c r="P128" s="9">
        <v>6092935.4000000004</v>
      </c>
      <c r="Q128" s="9">
        <f>表4[[#This Row],[间夜数（离店口径）]]/表5[[#This Row],[间夜数（支付口径）]]</f>
        <v>4.8663919952913481</v>
      </c>
    </row>
    <row r="129" spans="1:17" x14ac:dyDescent="0.2">
      <c r="A129" s="10">
        <v>43014</v>
      </c>
      <c r="B129" s="9">
        <v>1963</v>
      </c>
      <c r="C129" s="9">
        <v>70382</v>
      </c>
      <c r="D129" s="11">
        <f t="shared" si="1"/>
        <v>2.7890653860362026E-2</v>
      </c>
      <c r="F129" s="1">
        <v>43014</v>
      </c>
      <c r="G129">
        <v>2717</v>
      </c>
      <c r="H129">
        <v>1963</v>
      </c>
      <c r="I129"/>
      <c r="J129">
        <v>730540.2</v>
      </c>
      <c r="K129">
        <f>表5[[#This Row],[订单金额（支付口径）]]/表5[[#This Row],[宫格支付直接订单（支付口径）]]</f>
        <v>372.15496688741717</v>
      </c>
      <c r="M129" s="10">
        <v>43014</v>
      </c>
      <c r="N129" s="9">
        <v>16435</v>
      </c>
      <c r="O129" s="9">
        <v>8027</v>
      </c>
      <c r="P129" s="9">
        <v>6052823</v>
      </c>
      <c r="Q129" s="9">
        <f>表4[[#This Row],[间夜数（离店口径）]]/表5[[#This Row],[间夜数（支付口径）]]</f>
        <v>6.0489510489510492</v>
      </c>
    </row>
    <row r="130" spans="1:17" x14ac:dyDescent="0.2">
      <c r="A130" s="10">
        <v>43015</v>
      </c>
      <c r="B130" s="9">
        <v>1413</v>
      </c>
      <c r="C130" s="9">
        <v>59146</v>
      </c>
      <c r="D130" s="11">
        <f t="shared" si="1"/>
        <v>2.3890034829067056E-2</v>
      </c>
      <c r="F130" s="1">
        <v>43015</v>
      </c>
      <c r="G130">
        <v>2181</v>
      </c>
      <c r="H130">
        <v>1413</v>
      </c>
      <c r="I130"/>
      <c r="J130">
        <v>551831.07999999996</v>
      </c>
      <c r="K130">
        <f>表5[[#This Row],[订单金额（支付口径）]]/表5[[#This Row],[宫格支付直接订单（支付口径）]]</f>
        <v>390.53862703467797</v>
      </c>
      <c r="M130" s="10">
        <v>43015</v>
      </c>
      <c r="N130" s="9">
        <v>14415</v>
      </c>
      <c r="O130" s="9">
        <v>6683</v>
      </c>
      <c r="P130" s="9">
        <v>5248846.5999999996</v>
      </c>
      <c r="Q130" s="9">
        <f>表4[[#This Row],[间夜数（离店口径）]]/表5[[#This Row],[间夜数（支付口径）]]</f>
        <v>6.6093535075653369</v>
      </c>
    </row>
    <row r="131" spans="1:17" x14ac:dyDescent="0.2">
      <c r="A131" s="10">
        <v>43016</v>
      </c>
      <c r="B131" s="9">
        <v>1172</v>
      </c>
      <c r="C131" s="9">
        <v>53523</v>
      </c>
      <c r="D131" s="11">
        <f t="shared" ref="D131:D194" si="2">B131/C131</f>
        <v>2.1897128337350299E-2</v>
      </c>
      <c r="F131" s="1">
        <v>43016</v>
      </c>
      <c r="G131">
        <v>2171</v>
      </c>
      <c r="H131">
        <v>1172</v>
      </c>
      <c r="I131"/>
      <c r="J131">
        <v>526191.19999999995</v>
      </c>
      <c r="K131">
        <f>表5[[#This Row],[订单金额（支付口径）]]/表5[[#This Row],[宫格支付直接订单（支付口径）]]</f>
        <v>448.96860068259383</v>
      </c>
      <c r="M131" s="10">
        <v>43016</v>
      </c>
      <c r="N131" s="9">
        <v>7715</v>
      </c>
      <c r="O131" s="9">
        <v>3736</v>
      </c>
      <c r="P131" s="9">
        <v>2557009</v>
      </c>
      <c r="Q131" s="9">
        <f>表4[[#This Row],[间夜数（离店口径）]]/表5[[#This Row],[间夜数（支付口径）]]</f>
        <v>3.5536619069553201</v>
      </c>
    </row>
    <row r="132" spans="1:17" x14ac:dyDescent="0.2">
      <c r="A132" s="10">
        <v>43017</v>
      </c>
      <c r="B132" s="9">
        <v>1310</v>
      </c>
      <c r="C132" s="9">
        <v>52200</v>
      </c>
      <c r="D132" s="11">
        <f t="shared" si="2"/>
        <v>2.5095785440613028E-2</v>
      </c>
      <c r="F132" s="1">
        <v>43017</v>
      </c>
      <c r="G132">
        <v>2405</v>
      </c>
      <c r="H132">
        <v>1310</v>
      </c>
      <c r="I132"/>
      <c r="J132">
        <v>661505.80000000005</v>
      </c>
      <c r="K132">
        <f>表5[[#This Row],[订单金额（支付口径）]]/表5[[#This Row],[宫格支付直接订单（支付口径）]]</f>
        <v>504.96625954198475</v>
      </c>
      <c r="M132" s="10">
        <v>43017</v>
      </c>
      <c r="N132" s="9">
        <v>2433</v>
      </c>
      <c r="O132" s="9">
        <v>1268</v>
      </c>
      <c r="P132" s="9">
        <v>652413.6</v>
      </c>
      <c r="Q132" s="9">
        <f>表4[[#This Row],[间夜数（离店口径）]]/表5[[#This Row],[间夜数（支付口径）]]</f>
        <v>1.0116424116424116</v>
      </c>
    </row>
    <row r="133" spans="1:17" x14ac:dyDescent="0.2">
      <c r="A133" s="10">
        <v>43018</v>
      </c>
      <c r="B133" s="9">
        <v>1389</v>
      </c>
      <c r="C133" s="9">
        <v>49777</v>
      </c>
      <c r="D133" s="11">
        <f t="shared" si="2"/>
        <v>2.7904453864234485E-2</v>
      </c>
      <c r="F133" s="1">
        <v>43018</v>
      </c>
      <c r="G133">
        <v>2552</v>
      </c>
      <c r="H133">
        <v>1389</v>
      </c>
      <c r="I133"/>
      <c r="J133">
        <v>664029.5</v>
      </c>
      <c r="K133">
        <f>表5[[#This Row],[订单金额（支付口径）]]/表5[[#This Row],[宫格支付直接订单（支付口径）]]</f>
        <v>478.06299496040316</v>
      </c>
      <c r="M133" s="10">
        <v>43018</v>
      </c>
      <c r="N133" s="9">
        <v>1827</v>
      </c>
      <c r="O133" s="9">
        <v>1032</v>
      </c>
      <c r="P133" s="9">
        <v>431355</v>
      </c>
      <c r="Q133" s="9">
        <f>表4[[#This Row],[间夜数（离店口径）]]/表5[[#This Row],[间夜数（支付口径）]]</f>
        <v>0.71590909090909094</v>
      </c>
    </row>
    <row r="134" spans="1:17" x14ac:dyDescent="0.2">
      <c r="A134" s="10">
        <v>43019</v>
      </c>
      <c r="B134" s="9">
        <v>1521</v>
      </c>
      <c r="C134" s="9">
        <v>45361</v>
      </c>
      <c r="D134" s="11">
        <f t="shared" si="2"/>
        <v>3.3531006812019135E-2</v>
      </c>
      <c r="F134" s="1">
        <v>43019</v>
      </c>
      <c r="G134">
        <v>2588</v>
      </c>
      <c r="H134">
        <v>1521</v>
      </c>
      <c r="I134"/>
      <c r="J134">
        <v>705564.4</v>
      </c>
      <c r="K134">
        <f>表5[[#This Row],[订单金额（支付口径）]]/表5[[#This Row],[宫格支付直接订单（支付口径）]]</f>
        <v>463.88191978961214</v>
      </c>
      <c r="M134" s="10">
        <v>43019</v>
      </c>
      <c r="N134" s="9">
        <v>1642</v>
      </c>
      <c r="O134" s="9">
        <v>982</v>
      </c>
      <c r="P134" s="9">
        <v>363882</v>
      </c>
      <c r="Q134" s="9">
        <f>表4[[#This Row],[间夜数（离店口径）]]/表5[[#This Row],[间夜数（支付口径）]]</f>
        <v>0.63446676970633697</v>
      </c>
    </row>
    <row r="135" spans="1:17" x14ac:dyDescent="0.2">
      <c r="A135" s="10">
        <v>43020</v>
      </c>
      <c r="B135" s="9">
        <v>1532</v>
      </c>
      <c r="C135" s="9">
        <v>46345</v>
      </c>
      <c r="D135" s="11">
        <f t="shared" si="2"/>
        <v>3.3056424641277379E-2</v>
      </c>
      <c r="F135" s="1">
        <v>43020</v>
      </c>
      <c r="G135">
        <v>2585</v>
      </c>
      <c r="H135">
        <v>1532</v>
      </c>
      <c r="I135"/>
      <c r="J135">
        <v>626082.30000000005</v>
      </c>
      <c r="K135">
        <f>表5[[#This Row],[订单金额（支付口径）]]/表5[[#This Row],[宫格支付直接订单（支付口径）]]</f>
        <v>408.66990861618802</v>
      </c>
      <c r="M135" s="10">
        <v>43020</v>
      </c>
      <c r="N135" s="9">
        <v>1832</v>
      </c>
      <c r="O135" s="9">
        <v>1099</v>
      </c>
      <c r="P135" s="9">
        <v>430714</v>
      </c>
      <c r="Q135" s="9">
        <f>表4[[#This Row],[间夜数（离店口径）]]/表5[[#This Row],[间夜数（支付口径）]]</f>
        <v>0.70870406189555124</v>
      </c>
    </row>
    <row r="136" spans="1:17" x14ac:dyDescent="0.2">
      <c r="A136" s="10">
        <v>43021</v>
      </c>
      <c r="B136" s="9">
        <v>1539</v>
      </c>
      <c r="C136" s="9">
        <v>45341</v>
      </c>
      <c r="D136" s="11">
        <f t="shared" si="2"/>
        <v>3.3942789087139671E-2</v>
      </c>
      <c r="F136" s="1">
        <v>43021</v>
      </c>
      <c r="G136">
        <v>2507</v>
      </c>
      <c r="H136">
        <v>1539</v>
      </c>
      <c r="I136"/>
      <c r="J136">
        <v>621094.68000000005</v>
      </c>
      <c r="K136">
        <f>表5[[#This Row],[订单金额（支付口径）]]/表5[[#This Row],[宫格支付直接订单（支付口径）]]</f>
        <v>403.57029239766086</v>
      </c>
      <c r="M136" s="10">
        <v>43021</v>
      </c>
      <c r="N136" s="9">
        <v>2062</v>
      </c>
      <c r="O136" s="9">
        <v>1237</v>
      </c>
      <c r="P136" s="9">
        <v>506962</v>
      </c>
      <c r="Q136" s="9">
        <f>表4[[#This Row],[间夜数（离店口径）]]/表5[[#This Row],[间夜数（支付口径）]]</f>
        <v>0.82249700837654571</v>
      </c>
    </row>
    <row r="137" spans="1:17" x14ac:dyDescent="0.2">
      <c r="A137" s="10">
        <v>43022</v>
      </c>
      <c r="B137" s="9">
        <v>1493</v>
      </c>
      <c r="C137" s="9">
        <v>45693</v>
      </c>
      <c r="D137" s="11">
        <f t="shared" si="2"/>
        <v>3.2674589105552272E-2</v>
      </c>
      <c r="F137" s="1">
        <v>43022</v>
      </c>
      <c r="G137">
        <v>2358</v>
      </c>
      <c r="H137">
        <v>1493</v>
      </c>
      <c r="I137"/>
      <c r="J137">
        <v>584832.69999999995</v>
      </c>
      <c r="K137">
        <f>表5[[#This Row],[订单金额（支付口径）]]/表5[[#This Row],[宫格支付直接订单（支付口径）]]</f>
        <v>391.71647689216337</v>
      </c>
      <c r="M137" s="10">
        <v>43022</v>
      </c>
      <c r="N137" s="9">
        <v>2402</v>
      </c>
      <c r="O137" s="9">
        <v>1514</v>
      </c>
      <c r="P137" s="9">
        <v>613291</v>
      </c>
      <c r="Q137" s="9">
        <f>表4[[#This Row],[间夜数（离店口径）]]/表5[[#This Row],[间夜数（支付口径）]]</f>
        <v>1.0186598812553012</v>
      </c>
    </row>
    <row r="138" spans="1:17" x14ac:dyDescent="0.2">
      <c r="A138" s="10">
        <v>43023</v>
      </c>
      <c r="B138" s="9">
        <v>1292</v>
      </c>
      <c r="C138" s="9">
        <v>46427</v>
      </c>
      <c r="D138" s="11">
        <f t="shared" si="2"/>
        <v>2.7828634199926768E-2</v>
      </c>
      <c r="F138" s="1">
        <v>43023</v>
      </c>
      <c r="G138">
        <v>2230</v>
      </c>
      <c r="H138">
        <v>1292</v>
      </c>
      <c r="I138"/>
      <c r="J138">
        <v>544941.4</v>
      </c>
      <c r="K138">
        <f>表5[[#This Row],[订单金额（支付口径）]]/表5[[#This Row],[宫格支付直接订单（支付口径）]]</f>
        <v>421.78126934984522</v>
      </c>
      <c r="M138" s="10">
        <v>43023</v>
      </c>
      <c r="N138" s="9">
        <v>3809</v>
      </c>
      <c r="O138" s="9">
        <v>2461</v>
      </c>
      <c r="P138" s="9">
        <v>1101083.3</v>
      </c>
      <c r="Q138" s="9">
        <f>表4[[#This Row],[间夜数（离店口径）]]/表5[[#This Row],[间夜数（支付口径）]]</f>
        <v>1.7080717488789237</v>
      </c>
    </row>
    <row r="139" spans="1:17" x14ac:dyDescent="0.2">
      <c r="A139" s="10">
        <v>43024</v>
      </c>
      <c r="B139" s="9">
        <v>1406</v>
      </c>
      <c r="C139" s="9">
        <v>45725</v>
      </c>
      <c r="D139" s="11">
        <f t="shared" si="2"/>
        <v>3.0749043193001639E-2</v>
      </c>
      <c r="F139" s="1">
        <v>43024</v>
      </c>
      <c r="G139">
        <v>2446</v>
      </c>
      <c r="H139">
        <v>1406</v>
      </c>
      <c r="I139"/>
      <c r="J139">
        <v>582522.93000000005</v>
      </c>
      <c r="K139">
        <f>表5[[#This Row],[订单金额（支付口径）]]/表5[[#This Row],[宫格支付直接订单（支付口径）]]</f>
        <v>414.31218349928878</v>
      </c>
      <c r="M139" s="10">
        <v>43024</v>
      </c>
      <c r="N139" s="9">
        <v>2294</v>
      </c>
      <c r="O139" s="9">
        <v>1290</v>
      </c>
      <c r="P139" s="9">
        <v>561790.88</v>
      </c>
      <c r="Q139" s="9">
        <f>表4[[#This Row],[间夜数（离店口径）]]/表5[[#This Row],[间夜数（支付口径）]]</f>
        <v>0.93785772690106295</v>
      </c>
    </row>
    <row r="140" spans="1:17" x14ac:dyDescent="0.2">
      <c r="A140" s="10">
        <v>43025</v>
      </c>
      <c r="B140" s="9">
        <v>1529</v>
      </c>
      <c r="C140" s="9">
        <v>44947</v>
      </c>
      <c r="D140" s="11">
        <f t="shared" si="2"/>
        <v>3.4017843237590939E-2</v>
      </c>
      <c r="F140" s="1">
        <v>43025</v>
      </c>
      <c r="G140">
        <v>2556</v>
      </c>
      <c r="H140">
        <v>1529</v>
      </c>
      <c r="I140"/>
      <c r="J140">
        <v>699355</v>
      </c>
      <c r="K140">
        <f>表5[[#This Row],[订单金额（支付口径）]]/表5[[#This Row],[宫格支付直接订单（支付口径）]]</f>
        <v>457.39372138652715</v>
      </c>
      <c r="M140" s="10">
        <v>43025</v>
      </c>
      <c r="N140" s="9">
        <v>1941</v>
      </c>
      <c r="O140" s="9">
        <v>1132</v>
      </c>
      <c r="P140" s="9">
        <v>507311</v>
      </c>
      <c r="Q140" s="9">
        <f>表4[[#This Row],[间夜数（离店口径）]]/表5[[#This Row],[间夜数（支付口径）]]</f>
        <v>0.75938967136150237</v>
      </c>
    </row>
    <row r="141" spans="1:17" x14ac:dyDescent="0.2">
      <c r="A141" s="10">
        <v>43026</v>
      </c>
      <c r="B141" s="9">
        <v>1520</v>
      </c>
      <c r="C141" s="9">
        <v>44440</v>
      </c>
      <c r="D141" s="11">
        <f t="shared" si="2"/>
        <v>3.4203420342034205E-2</v>
      </c>
      <c r="F141" s="1">
        <v>43026</v>
      </c>
      <c r="G141">
        <v>2572</v>
      </c>
      <c r="H141">
        <v>1520</v>
      </c>
      <c r="I141"/>
      <c r="J141">
        <v>685593.82</v>
      </c>
      <c r="K141">
        <f>表5[[#This Row],[订单金额（支付口径）]]/表5[[#This Row],[宫格支付直接订单（支付口径）]]</f>
        <v>451.04856578947363</v>
      </c>
      <c r="M141" s="10">
        <v>43026</v>
      </c>
      <c r="N141" s="9">
        <v>2084</v>
      </c>
      <c r="O141" s="9">
        <v>1207</v>
      </c>
      <c r="P141" s="9">
        <v>511046.2</v>
      </c>
      <c r="Q141" s="9">
        <f>表4[[#This Row],[间夜数（离店口径）]]/表5[[#This Row],[间夜数（支付口径）]]</f>
        <v>0.81026438569206838</v>
      </c>
    </row>
    <row r="142" spans="1:17" x14ac:dyDescent="0.2">
      <c r="A142" s="10">
        <v>43027</v>
      </c>
      <c r="B142" s="9">
        <v>1669</v>
      </c>
      <c r="C142" s="9">
        <v>46032</v>
      </c>
      <c r="D142" s="11">
        <f t="shared" si="2"/>
        <v>3.6257386166145288E-2</v>
      </c>
      <c r="F142" s="1">
        <v>43027</v>
      </c>
      <c r="G142">
        <v>2716</v>
      </c>
      <c r="H142">
        <v>1669</v>
      </c>
      <c r="I142"/>
      <c r="J142">
        <v>643366.40000000002</v>
      </c>
      <c r="K142">
        <f>表5[[#This Row],[订单金额（支付口径）]]/表5[[#This Row],[宫格支付直接订单（支付口径）]]</f>
        <v>385.48016776512884</v>
      </c>
      <c r="M142" s="10">
        <v>43027</v>
      </c>
      <c r="N142" s="9">
        <v>2122</v>
      </c>
      <c r="O142" s="9">
        <v>1236</v>
      </c>
      <c r="P142" s="9">
        <v>534233.80000000005</v>
      </c>
      <c r="Q142" s="9">
        <f>表4[[#This Row],[间夜数（离店口径）]]/表5[[#This Row],[间夜数（支付口径）]]</f>
        <v>0.7812960235640648</v>
      </c>
    </row>
    <row r="143" spans="1:17" x14ac:dyDescent="0.2">
      <c r="A143" s="10">
        <v>43028</v>
      </c>
      <c r="B143" s="9">
        <v>1610</v>
      </c>
      <c r="C143" s="9">
        <v>46118</v>
      </c>
      <c r="D143" s="11">
        <f t="shared" si="2"/>
        <v>3.4910447113925151E-2</v>
      </c>
      <c r="F143" s="1">
        <v>43028</v>
      </c>
      <c r="G143">
        <v>2476</v>
      </c>
      <c r="H143">
        <v>1610</v>
      </c>
      <c r="I143"/>
      <c r="J143">
        <v>613703</v>
      </c>
      <c r="K143">
        <f>表5[[#This Row],[订单金额（支付口径）]]/表5[[#This Row],[宫格支付直接订单（支付口径）]]</f>
        <v>381.18198757763975</v>
      </c>
      <c r="M143" s="10">
        <v>43028</v>
      </c>
      <c r="N143" s="9">
        <v>2295</v>
      </c>
      <c r="O143" s="9">
        <v>1254</v>
      </c>
      <c r="P143" s="9">
        <v>556418.80000000005</v>
      </c>
      <c r="Q143" s="9">
        <f>表4[[#This Row],[间夜数（离店口径）]]/表5[[#This Row],[间夜数（支付口径）]]</f>
        <v>0.92689822294022617</v>
      </c>
    </row>
    <row r="144" spans="1:17" x14ac:dyDescent="0.2">
      <c r="A144" s="10">
        <v>43029</v>
      </c>
      <c r="B144" s="9">
        <v>1556</v>
      </c>
      <c r="C144" s="9">
        <v>45502</v>
      </c>
      <c r="D144" s="11">
        <f t="shared" si="2"/>
        <v>3.4196299063777413E-2</v>
      </c>
      <c r="F144" s="1">
        <v>43029</v>
      </c>
      <c r="G144">
        <v>2543</v>
      </c>
      <c r="H144">
        <v>1556</v>
      </c>
      <c r="I144"/>
      <c r="J144">
        <v>600889.5</v>
      </c>
      <c r="K144">
        <f>表5[[#This Row],[订单金额（支付口径）]]/表5[[#This Row],[宫格支付直接订单（支付口径）]]</f>
        <v>386.17577120822619</v>
      </c>
      <c r="M144" s="10">
        <v>43029</v>
      </c>
      <c r="N144" s="9">
        <v>2388</v>
      </c>
      <c r="O144" s="9">
        <v>1503</v>
      </c>
      <c r="P144" s="9">
        <v>603437</v>
      </c>
      <c r="Q144" s="9">
        <f>表4[[#This Row],[间夜数（离店口径）]]/表5[[#This Row],[间夜数（支付口径）]]</f>
        <v>0.93904836806920955</v>
      </c>
    </row>
    <row r="145" spans="1:17" x14ac:dyDescent="0.2">
      <c r="A145" s="10">
        <v>43030</v>
      </c>
      <c r="B145" s="9">
        <v>1239</v>
      </c>
      <c r="C145" s="9">
        <v>42867</v>
      </c>
      <c r="D145" s="11">
        <f t="shared" si="2"/>
        <v>2.8903352228987333E-2</v>
      </c>
      <c r="F145" s="1">
        <v>43030</v>
      </c>
      <c r="G145">
        <v>2161</v>
      </c>
      <c r="H145">
        <v>1239</v>
      </c>
      <c r="I145"/>
      <c r="J145">
        <v>567055.4</v>
      </c>
      <c r="K145">
        <f>表5[[#This Row],[订单金额（支付口径）]]/表5[[#This Row],[宫格支付直接订单（支付口径）]]</f>
        <v>457.67183212267958</v>
      </c>
      <c r="M145" s="10">
        <v>43030</v>
      </c>
      <c r="N145" s="9">
        <v>3965</v>
      </c>
      <c r="O145" s="9">
        <v>2643</v>
      </c>
      <c r="P145" s="9">
        <v>1127182</v>
      </c>
      <c r="Q145" s="9">
        <f>表4[[#This Row],[间夜数（离店口径）]]/表5[[#This Row],[间夜数（支付口径）]]</f>
        <v>1.8347987043035632</v>
      </c>
    </row>
    <row r="146" spans="1:17" x14ac:dyDescent="0.2">
      <c r="A146" s="10">
        <v>43031</v>
      </c>
      <c r="B146" s="9">
        <v>1467</v>
      </c>
      <c r="C146" s="9">
        <v>43550</v>
      </c>
      <c r="D146" s="11">
        <f t="shared" si="2"/>
        <v>3.3685419058553386E-2</v>
      </c>
      <c r="F146" s="1">
        <v>43031</v>
      </c>
      <c r="G146">
        <v>2461</v>
      </c>
      <c r="H146">
        <v>1467</v>
      </c>
      <c r="I146"/>
      <c r="J146">
        <v>664982.6</v>
      </c>
      <c r="K146">
        <f>表5[[#This Row],[订单金额（支付口径）]]/表5[[#This Row],[宫格支付直接订单（支付口径）]]</f>
        <v>453.29420586230401</v>
      </c>
      <c r="M146" s="10">
        <v>43031</v>
      </c>
      <c r="N146" s="9">
        <v>2120</v>
      </c>
      <c r="O146" s="9">
        <v>1235</v>
      </c>
      <c r="P146" s="9">
        <v>509813.82</v>
      </c>
      <c r="Q146" s="9">
        <f>表4[[#This Row],[间夜数（离店口径）]]/表5[[#This Row],[间夜数（支付口径）]]</f>
        <v>0.86143843965867528</v>
      </c>
    </row>
    <row r="147" spans="1:17" x14ac:dyDescent="0.2">
      <c r="A147" s="10">
        <v>43032</v>
      </c>
      <c r="B147" s="9">
        <v>1562</v>
      </c>
      <c r="C147" s="9">
        <v>43700</v>
      </c>
      <c r="D147" s="11">
        <f t="shared" si="2"/>
        <v>3.5743707093821513E-2</v>
      </c>
      <c r="F147" s="1">
        <v>43032</v>
      </c>
      <c r="G147">
        <v>2619</v>
      </c>
      <c r="H147">
        <v>1562</v>
      </c>
      <c r="I147"/>
      <c r="J147">
        <v>648220</v>
      </c>
      <c r="K147">
        <f>表5[[#This Row],[订单金额（支付口径）]]/表5[[#This Row],[宫格支付直接订单（支付口径）]]</f>
        <v>414.99359795134444</v>
      </c>
      <c r="M147" s="10">
        <v>43032</v>
      </c>
      <c r="N147" s="9">
        <v>1939</v>
      </c>
      <c r="O147" s="9">
        <v>1154</v>
      </c>
      <c r="P147" s="9">
        <v>479993.8</v>
      </c>
      <c r="Q147" s="9">
        <f>表4[[#This Row],[间夜数（离店口径）]]/表5[[#This Row],[间夜数（支付口径）]]</f>
        <v>0.74035891561664757</v>
      </c>
    </row>
    <row r="148" spans="1:17" x14ac:dyDescent="0.2">
      <c r="A148" s="10">
        <v>43033</v>
      </c>
      <c r="B148" s="9">
        <v>1498</v>
      </c>
      <c r="C148" s="9">
        <v>43475</v>
      </c>
      <c r="D148" s="11">
        <f t="shared" si="2"/>
        <v>3.4456584243818283E-2</v>
      </c>
      <c r="F148" s="1">
        <v>43033</v>
      </c>
      <c r="G148">
        <v>2555</v>
      </c>
      <c r="H148">
        <v>1498</v>
      </c>
      <c r="I148"/>
      <c r="J148">
        <v>645593.9</v>
      </c>
      <c r="K148">
        <f>表5[[#This Row],[订单金额（支付口径）]]/表5[[#This Row],[宫格支付直接订单（支付口径）]]</f>
        <v>430.97056074766357</v>
      </c>
      <c r="M148" s="10">
        <v>43033</v>
      </c>
      <c r="N148" s="9">
        <v>1865</v>
      </c>
      <c r="O148" s="9">
        <v>1115</v>
      </c>
      <c r="P148" s="9">
        <v>396739</v>
      </c>
      <c r="Q148" s="9">
        <f>表4[[#This Row],[间夜数（离店口径）]]/表5[[#This Row],[间夜数（支付口径）]]</f>
        <v>0.72994129158512722</v>
      </c>
    </row>
    <row r="149" spans="1:17" x14ac:dyDescent="0.2">
      <c r="A149" s="10">
        <v>43034</v>
      </c>
      <c r="B149" s="9">
        <v>1641</v>
      </c>
      <c r="C149" s="9">
        <v>44541</v>
      </c>
      <c r="D149" s="11">
        <f t="shared" si="2"/>
        <v>3.6842459756179696E-2</v>
      </c>
      <c r="F149" s="1">
        <v>43034</v>
      </c>
      <c r="G149">
        <v>2833</v>
      </c>
      <c r="H149">
        <v>1641</v>
      </c>
      <c r="I149"/>
      <c r="J149">
        <v>735352</v>
      </c>
      <c r="K149">
        <f>表5[[#This Row],[订单金额（支付口径）]]/表5[[#This Row],[宫格支付直接订单（支付口径）]]</f>
        <v>448.1121267519805</v>
      </c>
      <c r="M149" s="10">
        <v>43034</v>
      </c>
      <c r="N149" s="9">
        <v>1943</v>
      </c>
      <c r="O149" s="9">
        <v>1166</v>
      </c>
      <c r="P149" s="9">
        <v>415078.45</v>
      </c>
      <c r="Q149" s="9">
        <f>表4[[#This Row],[间夜数（离店口径）]]/表5[[#This Row],[间夜数（支付口径）]]</f>
        <v>0.68584539357571483</v>
      </c>
    </row>
    <row r="150" spans="1:17" x14ac:dyDescent="0.2">
      <c r="A150" s="10">
        <v>43035</v>
      </c>
      <c r="B150" s="9">
        <v>1631</v>
      </c>
      <c r="C150" s="9">
        <v>45723</v>
      </c>
      <c r="D150" s="11">
        <f t="shared" si="2"/>
        <v>3.5671325153642588E-2</v>
      </c>
      <c r="F150" s="1">
        <v>43035</v>
      </c>
      <c r="G150">
        <v>2597</v>
      </c>
      <c r="H150">
        <v>1631</v>
      </c>
      <c r="I150"/>
      <c r="J150">
        <v>685208.2</v>
      </c>
      <c r="K150">
        <f>表5[[#This Row],[订单金额（支付口径）]]/表5[[#This Row],[宫格支付直接订单（支付口径）]]</f>
        <v>420.11538933169834</v>
      </c>
      <c r="M150" s="10">
        <v>43035</v>
      </c>
      <c r="N150" s="9">
        <v>2276</v>
      </c>
      <c r="O150" s="9">
        <v>1315</v>
      </c>
      <c r="P150" s="9">
        <v>561695.80000000005</v>
      </c>
      <c r="Q150" s="9">
        <f>表4[[#This Row],[间夜数（离店口径）]]/表5[[#This Row],[间夜数（支付口径）]]</f>
        <v>0.87639584135541004</v>
      </c>
    </row>
    <row r="151" spans="1:17" x14ac:dyDescent="0.2">
      <c r="A151" s="10">
        <v>43036</v>
      </c>
      <c r="B151" s="9">
        <v>1505</v>
      </c>
      <c r="C151" s="9">
        <v>43065</v>
      </c>
      <c r="D151" s="11">
        <f t="shared" si="2"/>
        <v>3.494717287820736E-2</v>
      </c>
      <c r="F151" s="1">
        <v>43036</v>
      </c>
      <c r="G151">
        <v>2395</v>
      </c>
      <c r="H151">
        <v>1505</v>
      </c>
      <c r="I151"/>
      <c r="J151">
        <v>585770.80000000005</v>
      </c>
      <c r="K151">
        <f>表5[[#This Row],[订单金额（支付口径）]]/表5[[#This Row],[宫格支付直接订单（支付口径）]]</f>
        <v>389.21647840531563</v>
      </c>
      <c r="M151" s="10">
        <v>43036</v>
      </c>
      <c r="N151" s="9">
        <v>2484</v>
      </c>
      <c r="O151" s="9">
        <v>1607</v>
      </c>
      <c r="P151" s="9">
        <v>605711</v>
      </c>
      <c r="Q151" s="9">
        <f>表4[[#This Row],[间夜数（离店口径）]]/表5[[#This Row],[间夜数（支付口径）]]</f>
        <v>1.0371607515657619</v>
      </c>
    </row>
    <row r="152" spans="1:17" x14ac:dyDescent="0.2">
      <c r="A152" s="10">
        <v>43037</v>
      </c>
      <c r="B152" s="9">
        <v>1151</v>
      </c>
      <c r="C152" s="9">
        <v>39737</v>
      </c>
      <c r="D152" s="11">
        <f t="shared" si="2"/>
        <v>2.8965447819412637E-2</v>
      </c>
      <c r="F152" s="1">
        <v>43037</v>
      </c>
      <c r="G152">
        <v>1990</v>
      </c>
      <c r="H152">
        <v>1151</v>
      </c>
      <c r="I152"/>
      <c r="J152">
        <v>516805</v>
      </c>
      <c r="K152">
        <f>表5[[#This Row],[订单金额（支付口径）]]/表5[[#This Row],[宫格支付直接订单（支付口径）]]</f>
        <v>449.00521285838403</v>
      </c>
      <c r="M152" s="10">
        <v>43037</v>
      </c>
      <c r="N152" s="9">
        <v>4443</v>
      </c>
      <c r="O152" s="9">
        <v>2841</v>
      </c>
      <c r="P152" s="9">
        <v>1252391</v>
      </c>
      <c r="Q152" s="9">
        <f>表4[[#This Row],[间夜数（离店口径）]]/表5[[#This Row],[间夜数（支付口径）]]</f>
        <v>2.2326633165829146</v>
      </c>
    </row>
    <row r="153" spans="1:17" x14ac:dyDescent="0.2">
      <c r="A153" s="10">
        <v>43038</v>
      </c>
      <c r="B153" s="9">
        <v>1248</v>
      </c>
      <c r="C153" s="9">
        <v>39067</v>
      </c>
      <c r="D153" s="11">
        <f t="shared" si="2"/>
        <v>3.1945119922184961E-2</v>
      </c>
      <c r="F153" s="1">
        <v>43038</v>
      </c>
      <c r="G153">
        <v>2232</v>
      </c>
      <c r="H153">
        <v>1248</v>
      </c>
      <c r="I153"/>
      <c r="J153">
        <v>603071</v>
      </c>
      <c r="K153">
        <f>表5[[#This Row],[订单金额（支付口径）]]/表5[[#This Row],[宫格支付直接订单（支付口径）]]</f>
        <v>483.22996794871796</v>
      </c>
      <c r="M153" s="10">
        <v>43038</v>
      </c>
      <c r="N153" s="9">
        <v>1901</v>
      </c>
      <c r="O153" s="9">
        <v>1126</v>
      </c>
      <c r="P153" s="9">
        <v>466150.9</v>
      </c>
      <c r="Q153" s="9">
        <f>表4[[#This Row],[间夜数（离店口径）]]/表5[[#This Row],[间夜数（支付口径）]]</f>
        <v>0.85170250896057342</v>
      </c>
    </row>
    <row r="154" spans="1:17" x14ac:dyDescent="0.2">
      <c r="A154" s="10">
        <v>43039</v>
      </c>
      <c r="B154" s="9">
        <v>1528</v>
      </c>
      <c r="C154" s="9">
        <v>40287</v>
      </c>
      <c r="D154" s="11">
        <f t="shared" si="2"/>
        <v>3.7927867550326406E-2</v>
      </c>
      <c r="F154" s="1">
        <v>43039</v>
      </c>
      <c r="G154">
        <v>2700</v>
      </c>
      <c r="H154">
        <v>1528</v>
      </c>
      <c r="I154"/>
      <c r="J154">
        <v>685467</v>
      </c>
      <c r="K154">
        <f>表5[[#This Row],[订单金额（支付口径）]]/表5[[#This Row],[宫格支付直接订单（支付口径）]]</f>
        <v>448.60405759162302</v>
      </c>
      <c r="M154" s="10">
        <v>43039</v>
      </c>
      <c r="N154" s="9">
        <v>1829</v>
      </c>
      <c r="O154" s="9">
        <v>1034</v>
      </c>
      <c r="P154" s="9">
        <v>437646</v>
      </c>
      <c r="Q154" s="9">
        <f>表4[[#This Row],[间夜数（离店口径）]]/表5[[#This Row],[间夜数（支付口径）]]</f>
        <v>0.67740740740740746</v>
      </c>
    </row>
    <row r="155" spans="1:17" x14ac:dyDescent="0.2">
      <c r="A155" s="10">
        <v>43040</v>
      </c>
      <c r="B155" s="9">
        <v>1586</v>
      </c>
      <c r="C155" s="9">
        <v>40715</v>
      </c>
      <c r="D155" s="11">
        <f t="shared" si="2"/>
        <v>3.8953702566621638E-2</v>
      </c>
      <c r="F155" s="1">
        <v>43040</v>
      </c>
      <c r="G155">
        <v>2841</v>
      </c>
      <c r="H155">
        <v>1586</v>
      </c>
      <c r="I155"/>
      <c r="J155">
        <v>741829.8</v>
      </c>
      <c r="K155">
        <f>表5[[#This Row],[订单金额（支付口径）]]/表5[[#This Row],[宫格支付直接订单（支付口径）]]</f>
        <v>467.73631778058012</v>
      </c>
      <c r="M155" s="10">
        <v>43040</v>
      </c>
      <c r="N155" s="9">
        <v>1743</v>
      </c>
      <c r="O155" s="9">
        <v>1057</v>
      </c>
      <c r="P155" s="9">
        <v>418223.4</v>
      </c>
      <c r="Q155" s="9">
        <f>表4[[#This Row],[间夜数（离店口径）]]/表5[[#This Row],[间夜数（支付口径）]]</f>
        <v>0.61351636747624072</v>
      </c>
    </row>
    <row r="156" spans="1:17" x14ac:dyDescent="0.2">
      <c r="A156" s="10">
        <v>43041</v>
      </c>
      <c r="B156" s="9">
        <v>1779</v>
      </c>
      <c r="C156" s="9">
        <v>42830</v>
      </c>
      <c r="D156" s="11">
        <f t="shared" si="2"/>
        <v>4.153630632734065E-2</v>
      </c>
      <c r="F156" s="1">
        <v>43041</v>
      </c>
      <c r="G156">
        <v>2972</v>
      </c>
      <c r="H156">
        <v>1779</v>
      </c>
      <c r="I156"/>
      <c r="J156">
        <v>770427.3</v>
      </c>
      <c r="K156">
        <f>表5[[#This Row],[订单金额（支付口径）]]/表5[[#This Row],[宫格支付直接订单（支付口径）]]</f>
        <v>433.06762225969646</v>
      </c>
      <c r="M156" s="10">
        <v>43041</v>
      </c>
      <c r="N156" s="9">
        <v>1636</v>
      </c>
      <c r="O156" s="9">
        <v>1016</v>
      </c>
      <c r="P156" s="9">
        <v>402332</v>
      </c>
      <c r="Q156" s="9">
        <f>表4[[#This Row],[间夜数（离店口径）]]/表5[[#This Row],[间夜数（支付口径）]]</f>
        <v>0.55047106325706596</v>
      </c>
    </row>
    <row r="157" spans="1:17" x14ac:dyDescent="0.2">
      <c r="A157" s="10">
        <v>43042</v>
      </c>
      <c r="B157" s="9">
        <v>1811</v>
      </c>
      <c r="C157" s="9">
        <v>43575</v>
      </c>
      <c r="D157" s="11">
        <f t="shared" si="2"/>
        <v>4.156052782558807E-2</v>
      </c>
      <c r="F157" s="1">
        <v>43042</v>
      </c>
      <c r="G157">
        <v>3015</v>
      </c>
      <c r="H157">
        <v>1811</v>
      </c>
      <c r="I157"/>
      <c r="J157">
        <v>815051.2</v>
      </c>
      <c r="K157">
        <f>表5[[#This Row],[订单金额（支付口径）]]/表5[[#This Row],[宫格支付直接订单（支付口径）]]</f>
        <v>450.05588072887906</v>
      </c>
      <c r="M157" s="10">
        <v>43042</v>
      </c>
      <c r="N157" s="9">
        <v>1953</v>
      </c>
      <c r="O157" s="9">
        <v>1214</v>
      </c>
      <c r="P157" s="9">
        <v>492301</v>
      </c>
      <c r="Q157" s="9">
        <f>表4[[#This Row],[间夜数（离店口径）]]/表5[[#This Row],[间夜数（支付口径）]]</f>
        <v>0.64776119402985077</v>
      </c>
    </row>
    <row r="158" spans="1:17" x14ac:dyDescent="0.2">
      <c r="A158" s="10">
        <v>43043</v>
      </c>
      <c r="B158" s="9">
        <v>1713</v>
      </c>
      <c r="C158" s="9">
        <v>43008</v>
      </c>
      <c r="D158" s="11">
        <f t="shared" si="2"/>
        <v>3.9829799107142856E-2</v>
      </c>
      <c r="F158" s="1">
        <v>43043</v>
      </c>
      <c r="G158">
        <v>2652</v>
      </c>
      <c r="H158">
        <v>1713</v>
      </c>
      <c r="I158"/>
      <c r="J158">
        <v>656594.5</v>
      </c>
      <c r="K158">
        <f>表5[[#This Row],[订单金额（支付口径）]]/表5[[#This Row],[宫格支付直接订单（支付口径）]]</f>
        <v>383.30093403385871</v>
      </c>
      <c r="M158" s="10">
        <v>43043</v>
      </c>
      <c r="N158" s="9">
        <v>2564</v>
      </c>
      <c r="O158" s="9">
        <v>1641</v>
      </c>
      <c r="P158" s="9">
        <v>662701.5</v>
      </c>
      <c r="Q158" s="9">
        <f>表4[[#This Row],[间夜数（离店口径）]]/表5[[#This Row],[间夜数（支付口径）]]</f>
        <v>0.96681749622926094</v>
      </c>
    </row>
    <row r="159" spans="1:17" x14ac:dyDescent="0.2">
      <c r="A159" s="10">
        <v>43044</v>
      </c>
      <c r="B159" s="9">
        <v>1377</v>
      </c>
      <c r="C159" s="9">
        <v>41992</v>
      </c>
      <c r="D159" s="11">
        <f t="shared" si="2"/>
        <v>3.2791960373404455E-2</v>
      </c>
      <c r="F159" s="1">
        <v>43044</v>
      </c>
      <c r="G159">
        <v>2381</v>
      </c>
      <c r="H159">
        <v>1377</v>
      </c>
      <c r="I159"/>
      <c r="J159">
        <v>608475.69999999995</v>
      </c>
      <c r="K159">
        <f>表5[[#This Row],[订单金额（支付口径）]]/表5[[#This Row],[宫格支付直接订单（支付口径）]]</f>
        <v>441.88503994190268</v>
      </c>
      <c r="M159" s="10">
        <v>43044</v>
      </c>
      <c r="N159" s="9">
        <v>4382</v>
      </c>
      <c r="O159" s="9">
        <v>2902</v>
      </c>
      <c r="P159" s="9">
        <v>1223580</v>
      </c>
      <c r="Q159" s="9">
        <f>表4[[#This Row],[间夜数（离店口径）]]/表5[[#This Row],[间夜数（支付口径）]]</f>
        <v>1.8404031919361612</v>
      </c>
    </row>
    <row r="160" spans="1:17" x14ac:dyDescent="0.2">
      <c r="A160" s="10">
        <v>43045</v>
      </c>
      <c r="B160" s="9">
        <v>1537</v>
      </c>
      <c r="C160" s="9">
        <v>42708</v>
      </c>
      <c r="D160" s="11">
        <f t="shared" si="2"/>
        <v>3.5988573569354684E-2</v>
      </c>
      <c r="F160" s="1">
        <v>43045</v>
      </c>
      <c r="G160">
        <v>2849</v>
      </c>
      <c r="H160">
        <v>1537</v>
      </c>
      <c r="I160"/>
      <c r="J160">
        <v>760453</v>
      </c>
      <c r="K160">
        <f>表5[[#This Row],[订单金额（支付口径）]]/表5[[#This Row],[宫格支付直接订单（支付口径）]]</f>
        <v>494.76447625243981</v>
      </c>
      <c r="M160" s="10">
        <v>43045</v>
      </c>
      <c r="N160" s="9">
        <v>2227</v>
      </c>
      <c r="O160" s="9">
        <v>1301</v>
      </c>
      <c r="P160" s="9">
        <v>529065.9</v>
      </c>
      <c r="Q160" s="9">
        <f>表4[[#This Row],[间夜数（离店口径）]]/表5[[#This Row],[间夜数（支付口径）]]</f>
        <v>0.78167778167778168</v>
      </c>
    </row>
    <row r="161" spans="1:17" x14ac:dyDescent="0.2">
      <c r="A161" s="10">
        <v>43046</v>
      </c>
      <c r="B161" s="9">
        <v>1623</v>
      </c>
      <c r="C161" s="9">
        <v>42382</v>
      </c>
      <c r="D161" s="11">
        <f t="shared" si="2"/>
        <v>3.8294559010900855E-2</v>
      </c>
      <c r="F161" s="1">
        <v>43046</v>
      </c>
      <c r="G161">
        <v>2887</v>
      </c>
      <c r="H161">
        <v>1623</v>
      </c>
      <c r="I161"/>
      <c r="J161">
        <v>812665.2</v>
      </c>
      <c r="K161">
        <f>表5[[#This Row],[订单金额（支付口径）]]/表5[[#This Row],[宫格支付直接订单（支付口径）]]</f>
        <v>500.71792975970425</v>
      </c>
      <c r="M161" s="10">
        <v>43046</v>
      </c>
      <c r="N161" s="9">
        <v>2284</v>
      </c>
      <c r="O161" s="9">
        <v>1306</v>
      </c>
      <c r="P161" s="9">
        <v>544943</v>
      </c>
      <c r="Q161" s="9">
        <f>表4[[#This Row],[间夜数（离店口径）]]/表5[[#This Row],[间夜数（支付口径）]]</f>
        <v>0.79113266366470381</v>
      </c>
    </row>
    <row r="162" spans="1:17" x14ac:dyDescent="0.2">
      <c r="A162" s="10">
        <v>43047</v>
      </c>
      <c r="B162" s="9">
        <v>1625</v>
      </c>
      <c r="C162" s="9">
        <v>41366</v>
      </c>
      <c r="D162" s="11">
        <f t="shared" si="2"/>
        <v>3.9283469516027653E-2</v>
      </c>
      <c r="F162" s="1">
        <v>43047</v>
      </c>
      <c r="G162">
        <v>2757</v>
      </c>
      <c r="H162">
        <v>1625</v>
      </c>
      <c r="I162"/>
      <c r="J162">
        <v>740425.3</v>
      </c>
      <c r="K162">
        <f>表5[[#This Row],[订单金额（支付口径）]]/表5[[#This Row],[宫格支付直接订单（支付口径）]]</f>
        <v>455.64633846153851</v>
      </c>
      <c r="M162" s="10">
        <v>43047</v>
      </c>
      <c r="N162" s="9">
        <v>2243</v>
      </c>
      <c r="O162" s="9">
        <v>1292</v>
      </c>
      <c r="P162" s="9">
        <v>561283</v>
      </c>
      <c r="Q162" s="9">
        <f>表4[[#This Row],[间夜数（离店口径）]]/表5[[#This Row],[间夜数（支付口径）]]</f>
        <v>0.81356546971345667</v>
      </c>
    </row>
    <row r="163" spans="1:17" x14ac:dyDescent="0.2">
      <c r="A163" s="10">
        <v>43048</v>
      </c>
      <c r="B163" s="9">
        <v>1734</v>
      </c>
      <c r="C163" s="9">
        <v>41499</v>
      </c>
      <c r="D163" s="11">
        <f t="shared" si="2"/>
        <v>4.1784139376852457E-2</v>
      </c>
      <c r="F163" s="1">
        <v>43048</v>
      </c>
      <c r="G163">
        <v>3000</v>
      </c>
      <c r="H163">
        <v>1734</v>
      </c>
      <c r="I163"/>
      <c r="J163">
        <v>782320</v>
      </c>
      <c r="K163">
        <f>表5[[#This Row],[订单金额（支付口径）]]/表5[[#This Row],[宫格支付直接订单（支付口径）]]</f>
        <v>451.16493656286042</v>
      </c>
      <c r="M163" s="10">
        <v>43048</v>
      </c>
      <c r="N163" s="9">
        <v>2170</v>
      </c>
      <c r="O163" s="9">
        <v>1275</v>
      </c>
      <c r="P163" s="9">
        <v>551593.5</v>
      </c>
      <c r="Q163" s="9">
        <f>表4[[#This Row],[间夜数（离店口径）]]/表5[[#This Row],[间夜数（支付口径）]]</f>
        <v>0.72333333333333338</v>
      </c>
    </row>
    <row r="164" spans="1:17" x14ac:dyDescent="0.2">
      <c r="A164" s="10">
        <v>43049</v>
      </c>
      <c r="B164" s="9">
        <v>1626</v>
      </c>
      <c r="C164" s="9">
        <v>38095</v>
      </c>
      <c r="D164" s="11">
        <f t="shared" si="2"/>
        <v>4.2682766767292296E-2</v>
      </c>
      <c r="F164" s="1">
        <v>43049</v>
      </c>
      <c r="G164">
        <v>2715</v>
      </c>
      <c r="H164">
        <v>1626</v>
      </c>
      <c r="I164"/>
      <c r="J164">
        <v>680988</v>
      </c>
      <c r="K164">
        <f>表5[[#This Row],[订单金额（支付口径）]]/表5[[#This Row],[宫格支付直接订单（支付口径）]]</f>
        <v>418.81180811808116</v>
      </c>
      <c r="M164" s="10">
        <v>43049</v>
      </c>
      <c r="N164" s="9">
        <v>2547</v>
      </c>
      <c r="O164" s="9">
        <v>1402</v>
      </c>
      <c r="P164" s="9">
        <v>622862.75</v>
      </c>
      <c r="Q164" s="9">
        <f>表4[[#This Row],[间夜数（离店口径）]]/表5[[#This Row],[间夜数（支付口径）]]</f>
        <v>0.93812154696132599</v>
      </c>
    </row>
    <row r="165" spans="1:17" x14ac:dyDescent="0.2">
      <c r="A165" s="10">
        <v>43050</v>
      </c>
      <c r="B165" s="9">
        <v>1588</v>
      </c>
      <c r="C165" s="9">
        <v>35744</v>
      </c>
      <c r="D165" s="11">
        <f t="shared" si="2"/>
        <v>4.4427036705461054E-2</v>
      </c>
      <c r="F165" s="1">
        <v>43050</v>
      </c>
      <c r="G165">
        <v>2620</v>
      </c>
      <c r="H165">
        <v>1588</v>
      </c>
      <c r="I165"/>
      <c r="J165">
        <v>633323</v>
      </c>
      <c r="K165">
        <f>表5[[#This Row],[订单金额（支付口径）]]/表5[[#This Row],[宫格支付直接订单（支付口径）]]</f>
        <v>398.81801007556675</v>
      </c>
      <c r="M165" s="10">
        <v>43050</v>
      </c>
      <c r="N165" s="9">
        <v>2758</v>
      </c>
      <c r="O165" s="9">
        <v>1759</v>
      </c>
      <c r="P165" s="9">
        <v>703730.6</v>
      </c>
      <c r="Q165" s="9">
        <f>表4[[#This Row],[间夜数（离店口径）]]/表5[[#This Row],[间夜数（支付口径）]]</f>
        <v>1.0526717557251908</v>
      </c>
    </row>
    <row r="166" spans="1:17" x14ac:dyDescent="0.2">
      <c r="A166" s="10">
        <v>43051</v>
      </c>
      <c r="B166" s="9">
        <v>1325</v>
      </c>
      <c r="C166" s="9">
        <v>37516</v>
      </c>
      <c r="D166" s="11">
        <f t="shared" si="2"/>
        <v>3.5318264207271563E-2</v>
      </c>
      <c r="F166" s="1">
        <v>43051</v>
      </c>
      <c r="G166">
        <v>2421</v>
      </c>
      <c r="H166">
        <v>1325</v>
      </c>
      <c r="I166"/>
      <c r="J166">
        <v>608278.6</v>
      </c>
      <c r="K166">
        <f>表5[[#This Row],[订单金额（支付口径）]]/表5[[#This Row],[宫格支付直接订单（支付口径）]]</f>
        <v>459.07818867924527</v>
      </c>
      <c r="M166" s="10">
        <v>43051</v>
      </c>
      <c r="N166" s="9">
        <v>4530</v>
      </c>
      <c r="O166" s="9">
        <v>2895</v>
      </c>
      <c r="P166" s="9">
        <v>1300622.2</v>
      </c>
      <c r="Q166" s="9">
        <f>表4[[#This Row],[间夜数（离店口径）]]/表5[[#This Row],[间夜数（支付口径）]]</f>
        <v>1.8711276332094176</v>
      </c>
    </row>
    <row r="167" spans="1:17" x14ac:dyDescent="0.2">
      <c r="A167" s="10">
        <v>43052</v>
      </c>
      <c r="B167" s="9">
        <v>1284</v>
      </c>
      <c r="C167" s="9">
        <v>38799</v>
      </c>
      <c r="D167" s="11">
        <f t="shared" si="2"/>
        <v>3.3093636433928708E-2</v>
      </c>
      <c r="F167" s="1">
        <v>43052</v>
      </c>
      <c r="G167">
        <v>2261</v>
      </c>
      <c r="H167">
        <v>1284</v>
      </c>
      <c r="I167"/>
      <c r="J167">
        <v>624123.6</v>
      </c>
      <c r="K167">
        <f>表5[[#This Row],[订单金额（支付口径）]]/表5[[#This Row],[宫格支付直接订单（支付口径）]]</f>
        <v>486.07757009345795</v>
      </c>
      <c r="M167" s="10">
        <v>43052</v>
      </c>
      <c r="N167" s="9">
        <v>2247</v>
      </c>
      <c r="O167" s="9">
        <v>1254</v>
      </c>
      <c r="P167" s="9">
        <v>586303.80000000005</v>
      </c>
      <c r="Q167" s="9">
        <f>表4[[#This Row],[间夜数（离店口径）]]/表5[[#This Row],[间夜数（支付口径）]]</f>
        <v>0.99380804953560375</v>
      </c>
    </row>
    <row r="168" spans="1:17" x14ac:dyDescent="0.2">
      <c r="A168" s="10">
        <v>43053</v>
      </c>
      <c r="B168" s="9">
        <v>1301</v>
      </c>
      <c r="C168" s="9">
        <v>38322</v>
      </c>
      <c r="D168" s="11">
        <f t="shared" si="2"/>
        <v>3.394916757998017E-2</v>
      </c>
      <c r="F168" s="1">
        <v>43053</v>
      </c>
      <c r="G168">
        <v>2285</v>
      </c>
      <c r="H168">
        <v>1301</v>
      </c>
      <c r="I168"/>
      <c r="J168">
        <v>662580.6</v>
      </c>
      <c r="K168">
        <f>表5[[#This Row],[订单金额（支付口径）]]/表5[[#This Row],[宫格支付直接订单（支付口径）]]</f>
        <v>509.28562644119904</v>
      </c>
      <c r="M168" s="10">
        <v>43053</v>
      </c>
      <c r="N168" s="9">
        <v>1958</v>
      </c>
      <c r="O168" s="9">
        <v>1105</v>
      </c>
      <c r="P168" s="9">
        <v>485202</v>
      </c>
      <c r="Q168" s="9">
        <f>表4[[#This Row],[间夜数（离店口径）]]/表5[[#This Row],[间夜数（支付口径）]]</f>
        <v>0.85689277899343541</v>
      </c>
    </row>
    <row r="169" spans="1:17" x14ac:dyDescent="0.2">
      <c r="A169" s="10">
        <v>43054</v>
      </c>
      <c r="B169" s="9">
        <v>1390</v>
      </c>
      <c r="C169" s="9">
        <v>36822</v>
      </c>
      <c r="D169" s="11">
        <f t="shared" si="2"/>
        <v>3.7749171690836997E-2</v>
      </c>
      <c r="F169" s="1">
        <v>43054</v>
      </c>
      <c r="G169">
        <v>2545</v>
      </c>
      <c r="H169">
        <v>1390</v>
      </c>
      <c r="I169"/>
      <c r="J169">
        <v>660283.30000000005</v>
      </c>
      <c r="K169">
        <f>表5[[#This Row],[订单金额（支付口径）]]/表5[[#This Row],[宫格支付直接订单（支付口径）]]</f>
        <v>475.02395683453238</v>
      </c>
      <c r="M169" s="10">
        <v>43054</v>
      </c>
      <c r="N169" s="9">
        <v>1913</v>
      </c>
      <c r="O169" s="9">
        <v>1052</v>
      </c>
      <c r="P169" s="9">
        <v>494891</v>
      </c>
      <c r="Q169" s="9">
        <f>表4[[#This Row],[间夜数（离店口径）]]/表5[[#This Row],[间夜数（支付口径）]]</f>
        <v>0.75166994106090368</v>
      </c>
    </row>
    <row r="170" spans="1:17" x14ac:dyDescent="0.2">
      <c r="A170" s="10">
        <v>43055</v>
      </c>
      <c r="B170" s="9">
        <v>1562</v>
      </c>
      <c r="C170" s="9">
        <v>39826</v>
      </c>
      <c r="D170" s="11">
        <f t="shared" si="2"/>
        <v>3.9220609651986142E-2</v>
      </c>
      <c r="F170" s="1">
        <v>43055</v>
      </c>
      <c r="G170">
        <v>2813</v>
      </c>
      <c r="H170">
        <v>1562</v>
      </c>
      <c r="I170"/>
      <c r="J170">
        <v>765449</v>
      </c>
      <c r="K170">
        <f>表5[[#This Row],[订单金额（支付口径）]]/表5[[#This Row],[宫格支付直接订单（支付口径）]]</f>
        <v>490.04417413572344</v>
      </c>
      <c r="M170" s="10">
        <v>43055</v>
      </c>
      <c r="N170" s="9">
        <v>2038</v>
      </c>
      <c r="O170" s="9">
        <v>1167</v>
      </c>
      <c r="P170" s="9">
        <v>548321</v>
      </c>
      <c r="Q170" s="9">
        <f>表4[[#This Row],[间夜数（离店口径）]]/表5[[#This Row],[间夜数（支付口径）]]</f>
        <v>0.72449342339139711</v>
      </c>
    </row>
    <row r="171" spans="1:17" x14ac:dyDescent="0.2">
      <c r="A171" s="10">
        <v>43056</v>
      </c>
      <c r="B171" s="9">
        <v>1587</v>
      </c>
      <c r="C171" s="9">
        <v>41498</v>
      </c>
      <c r="D171" s="11">
        <f t="shared" si="2"/>
        <v>3.8242806882259388E-2</v>
      </c>
      <c r="F171" s="1">
        <v>43056</v>
      </c>
      <c r="G171">
        <v>2614</v>
      </c>
      <c r="H171">
        <v>1587</v>
      </c>
      <c r="I171"/>
      <c r="J171">
        <v>735810.75</v>
      </c>
      <c r="K171">
        <f>表5[[#This Row],[订单金额（支付口径）]]/表5[[#This Row],[宫格支付直接订单（支付口径）]]</f>
        <v>463.64886578449904</v>
      </c>
      <c r="M171" s="10">
        <v>43056</v>
      </c>
      <c r="N171" s="9">
        <v>2271</v>
      </c>
      <c r="O171" s="9">
        <v>1276</v>
      </c>
      <c r="P171" s="9">
        <v>610415</v>
      </c>
      <c r="Q171" s="9">
        <f>表4[[#This Row],[间夜数（离店口径）]]/表5[[#This Row],[间夜数（支付口径）]]</f>
        <v>0.86878347360367258</v>
      </c>
    </row>
    <row r="172" spans="1:17" x14ac:dyDescent="0.2">
      <c r="A172" s="10">
        <v>43057</v>
      </c>
      <c r="B172" s="9">
        <v>1398</v>
      </c>
      <c r="C172" s="9">
        <v>39500</v>
      </c>
      <c r="D172" s="11">
        <f t="shared" si="2"/>
        <v>3.5392405063291138E-2</v>
      </c>
      <c r="F172" s="1">
        <v>43057</v>
      </c>
      <c r="G172">
        <v>2359</v>
      </c>
      <c r="H172">
        <v>1398</v>
      </c>
      <c r="I172"/>
      <c r="J172">
        <v>683103.2</v>
      </c>
      <c r="K172">
        <f>表5[[#This Row],[订单金额（支付口径）]]/表5[[#This Row],[宫格支付直接订单（支付口径）]]</f>
        <v>488.6288984263233</v>
      </c>
      <c r="M172" s="10">
        <v>43057</v>
      </c>
      <c r="N172" s="9">
        <v>2593</v>
      </c>
      <c r="O172" s="9">
        <v>1571</v>
      </c>
      <c r="P172" s="9">
        <v>734886.5</v>
      </c>
      <c r="Q172" s="9">
        <f>表4[[#This Row],[间夜数（离店口径）]]/表5[[#This Row],[间夜数（支付口径）]]</f>
        <v>1.0991945739720221</v>
      </c>
    </row>
    <row r="173" spans="1:17" x14ac:dyDescent="0.2">
      <c r="A173" s="10">
        <v>43058</v>
      </c>
      <c r="B173" s="9">
        <v>1119</v>
      </c>
      <c r="C173" s="9">
        <v>36917</v>
      </c>
      <c r="D173" s="11">
        <f t="shared" si="2"/>
        <v>3.0311238724706775E-2</v>
      </c>
      <c r="F173" s="1">
        <v>43058</v>
      </c>
      <c r="G173">
        <v>2070</v>
      </c>
      <c r="H173">
        <v>1119</v>
      </c>
      <c r="I173"/>
      <c r="J173">
        <v>596365.9</v>
      </c>
      <c r="K173">
        <f>表5[[#This Row],[订单金额（支付口径）]]/表5[[#This Row],[宫格支付直接订单（支付口径）]]</f>
        <v>532.9453976764969</v>
      </c>
      <c r="M173" s="10">
        <v>43058</v>
      </c>
      <c r="N173" s="9">
        <v>4042</v>
      </c>
      <c r="O173" s="9">
        <v>2610</v>
      </c>
      <c r="P173" s="9">
        <v>1153364.8</v>
      </c>
      <c r="Q173" s="9">
        <f>表4[[#This Row],[间夜数（离店口径）]]/表5[[#This Row],[间夜数（支付口径）]]</f>
        <v>1.952657004830918</v>
      </c>
    </row>
    <row r="174" spans="1:17" x14ac:dyDescent="0.2">
      <c r="A174" s="10">
        <v>43059</v>
      </c>
      <c r="B174" s="9">
        <v>1292</v>
      </c>
      <c r="C174" s="9">
        <v>36550</v>
      </c>
      <c r="D174" s="11">
        <f t="shared" si="2"/>
        <v>3.5348837209302326E-2</v>
      </c>
      <c r="F174" s="1">
        <v>43059</v>
      </c>
      <c r="G174">
        <v>2510</v>
      </c>
      <c r="H174">
        <v>1292</v>
      </c>
      <c r="I174"/>
      <c r="J174">
        <v>743001.1</v>
      </c>
      <c r="K174">
        <f>表5[[#This Row],[订单金额（支付口径）]]/表5[[#This Row],[宫格支付直接订单（支付口径）]]</f>
        <v>575.07825077399377</v>
      </c>
      <c r="M174" s="10">
        <v>43059</v>
      </c>
      <c r="N174" s="9">
        <v>2212</v>
      </c>
      <c r="O174" s="9">
        <v>1214</v>
      </c>
      <c r="P174" s="9">
        <v>553613.19999999995</v>
      </c>
      <c r="Q174" s="9">
        <f>表4[[#This Row],[间夜数（离店口径）]]/表5[[#This Row],[间夜数（支付口径）]]</f>
        <v>0.88127490039840639</v>
      </c>
    </row>
    <row r="175" spans="1:17" x14ac:dyDescent="0.2">
      <c r="A175" s="10">
        <v>43060</v>
      </c>
      <c r="B175" s="9">
        <v>1335</v>
      </c>
      <c r="C175" s="9">
        <v>36898</v>
      </c>
      <c r="D175" s="11">
        <f t="shared" si="2"/>
        <v>3.6180822808824328E-2</v>
      </c>
      <c r="F175" s="1">
        <v>43060</v>
      </c>
      <c r="G175">
        <v>2566</v>
      </c>
      <c r="H175">
        <v>1335</v>
      </c>
      <c r="I175"/>
      <c r="J175">
        <v>766730.9</v>
      </c>
      <c r="K175">
        <f>表5[[#This Row],[订单金额（支付口径）]]/表5[[#This Row],[宫格支付直接订单（支付口径）]]</f>
        <v>574.33026217228462</v>
      </c>
      <c r="M175" s="10">
        <v>43060</v>
      </c>
      <c r="N175" s="9">
        <v>1825</v>
      </c>
      <c r="O175" s="9">
        <v>1061</v>
      </c>
      <c r="P175" s="9">
        <v>483770</v>
      </c>
      <c r="Q175" s="9">
        <f>表4[[#This Row],[间夜数（离店口径）]]/表5[[#This Row],[间夜数（支付口径）]]</f>
        <v>0.71122369446609512</v>
      </c>
    </row>
    <row r="176" spans="1:17" x14ac:dyDescent="0.2">
      <c r="A176" s="10">
        <v>43061</v>
      </c>
      <c r="B176" s="9">
        <v>1380</v>
      </c>
      <c r="C176" s="9">
        <v>34263</v>
      </c>
      <c r="D176" s="11">
        <f t="shared" si="2"/>
        <v>4.0276683302688028E-2</v>
      </c>
      <c r="F176" s="1">
        <v>43061</v>
      </c>
      <c r="G176">
        <v>2517</v>
      </c>
      <c r="H176">
        <v>1380</v>
      </c>
      <c r="I176"/>
      <c r="J176">
        <v>768358.5</v>
      </c>
      <c r="K176">
        <f>表5[[#This Row],[订单金额（支付口径）]]/表5[[#This Row],[宫格支付直接订单（支付口径）]]</f>
        <v>556.78152173913043</v>
      </c>
      <c r="M176" s="10">
        <v>43061</v>
      </c>
      <c r="N176" s="9">
        <v>1852</v>
      </c>
      <c r="O176" s="9">
        <v>1038</v>
      </c>
      <c r="P176" s="9">
        <v>473653.2</v>
      </c>
      <c r="Q176" s="9">
        <f>表4[[#This Row],[间夜数（离店口径）]]/表5[[#This Row],[间夜数（支付口径）]]</f>
        <v>0.73579658323400876</v>
      </c>
    </row>
    <row r="177" spans="1:17" x14ac:dyDescent="0.2">
      <c r="A177" s="10">
        <v>43062</v>
      </c>
      <c r="B177" s="9">
        <v>1459</v>
      </c>
      <c r="C177" s="9">
        <v>36670</v>
      </c>
      <c r="D177" s="11">
        <f t="shared" si="2"/>
        <v>3.9787292064357785E-2</v>
      </c>
      <c r="F177" s="1">
        <v>43062</v>
      </c>
      <c r="G177">
        <v>2503</v>
      </c>
      <c r="H177">
        <v>1459</v>
      </c>
      <c r="I177"/>
      <c r="J177">
        <v>728309.4</v>
      </c>
      <c r="K177">
        <f>表5[[#This Row],[订单金额（支付口径）]]/表5[[#This Row],[宫格支付直接订单（支付口径）]]</f>
        <v>499.18396161754629</v>
      </c>
      <c r="M177" s="10">
        <v>43062</v>
      </c>
      <c r="N177" s="9">
        <v>1940</v>
      </c>
      <c r="O177" s="9">
        <v>1135</v>
      </c>
      <c r="P177" s="9">
        <v>487210</v>
      </c>
      <c r="Q177" s="9">
        <f>表4[[#This Row],[间夜数（离店口径）]]/表5[[#This Row],[间夜数（支付口径）]]</f>
        <v>0.77506991610067921</v>
      </c>
    </row>
    <row r="178" spans="1:17" x14ac:dyDescent="0.2">
      <c r="A178" s="10">
        <v>43063</v>
      </c>
      <c r="B178" s="9">
        <v>1445</v>
      </c>
      <c r="C178" s="9">
        <v>36793</v>
      </c>
      <c r="D178" s="11">
        <f t="shared" si="2"/>
        <v>3.9273774902834777E-2</v>
      </c>
      <c r="F178" s="1">
        <v>43063</v>
      </c>
      <c r="G178">
        <v>2418</v>
      </c>
      <c r="H178">
        <v>1445</v>
      </c>
      <c r="I178"/>
      <c r="J178">
        <v>678966</v>
      </c>
      <c r="K178">
        <f>表5[[#This Row],[订单金额（支付口径）]]/表5[[#This Row],[宫格支付直接订单（支付口径）]]</f>
        <v>469.87266435986157</v>
      </c>
      <c r="M178" s="10">
        <v>43063</v>
      </c>
      <c r="N178" s="9">
        <v>2010</v>
      </c>
      <c r="O178" s="9">
        <v>1120</v>
      </c>
      <c r="P178" s="9">
        <v>484142.1</v>
      </c>
      <c r="Q178" s="9">
        <f>表4[[#This Row],[间夜数（离店口径）]]/表5[[#This Row],[间夜数（支付口径）]]</f>
        <v>0.83126550868486349</v>
      </c>
    </row>
    <row r="179" spans="1:17" x14ac:dyDescent="0.2">
      <c r="A179" s="10">
        <v>43064</v>
      </c>
      <c r="B179" s="9">
        <v>1438</v>
      </c>
      <c r="C179" s="9">
        <v>37035</v>
      </c>
      <c r="D179" s="11">
        <f t="shared" si="2"/>
        <v>3.8828135547455109E-2</v>
      </c>
      <c r="F179" s="1">
        <v>43064</v>
      </c>
      <c r="G179">
        <v>2354</v>
      </c>
      <c r="H179">
        <v>1438</v>
      </c>
      <c r="I179"/>
      <c r="J179">
        <v>617975</v>
      </c>
      <c r="K179">
        <f>表5[[#This Row],[订单金额（支付口径）]]/表5[[#This Row],[宫格支付直接订单（支付口径）]]</f>
        <v>429.74617524339362</v>
      </c>
      <c r="M179" s="10">
        <v>43064</v>
      </c>
      <c r="N179" s="9">
        <v>2456</v>
      </c>
      <c r="O179" s="9">
        <v>1496</v>
      </c>
      <c r="P179" s="9">
        <v>657792</v>
      </c>
      <c r="Q179" s="9">
        <f>表4[[#This Row],[间夜数（离店口径）]]/表5[[#This Row],[间夜数（支付口径）]]</f>
        <v>1.0433305012744265</v>
      </c>
    </row>
    <row r="180" spans="1:17" x14ac:dyDescent="0.2">
      <c r="A180" s="10">
        <v>43065</v>
      </c>
      <c r="B180" s="9">
        <v>1131</v>
      </c>
      <c r="C180" s="9">
        <v>35981</v>
      </c>
      <c r="D180" s="11">
        <f t="shared" si="2"/>
        <v>3.1433256440899365E-2</v>
      </c>
      <c r="F180" s="1">
        <v>43065</v>
      </c>
      <c r="G180">
        <v>2247</v>
      </c>
      <c r="H180">
        <v>1131</v>
      </c>
      <c r="I180"/>
      <c r="J180">
        <v>758643</v>
      </c>
      <c r="K180">
        <f>表5[[#This Row],[订单金额（支付口径）]]/表5[[#This Row],[宫格支付直接订单（支付口径）]]</f>
        <v>670.77188328912462</v>
      </c>
      <c r="M180" s="10">
        <v>43065</v>
      </c>
      <c r="N180" s="9">
        <v>3804</v>
      </c>
      <c r="O180" s="9">
        <v>2405</v>
      </c>
      <c r="P180" s="9">
        <v>1114421</v>
      </c>
      <c r="Q180" s="9">
        <f>表4[[#This Row],[间夜数（离店口径）]]/表5[[#This Row],[间夜数（支付口径）]]</f>
        <v>1.6929238985313753</v>
      </c>
    </row>
    <row r="181" spans="1:17" x14ac:dyDescent="0.2">
      <c r="A181" s="10">
        <v>43066</v>
      </c>
      <c r="B181" s="9">
        <v>1239</v>
      </c>
      <c r="C181" s="9">
        <v>38382</v>
      </c>
      <c r="D181" s="11">
        <f t="shared" si="2"/>
        <v>3.2280756604658435E-2</v>
      </c>
      <c r="F181" s="1">
        <v>43066</v>
      </c>
      <c r="G181">
        <v>2311</v>
      </c>
      <c r="H181">
        <v>1239</v>
      </c>
      <c r="I181"/>
      <c r="J181">
        <v>666585</v>
      </c>
      <c r="K181">
        <f>表5[[#This Row],[订单金额（支付口径）]]/表5[[#This Row],[宫格支付直接订单（支付口径）]]</f>
        <v>538.0024213075061</v>
      </c>
      <c r="M181" s="10">
        <v>43066</v>
      </c>
      <c r="N181" s="9">
        <v>2102</v>
      </c>
      <c r="O181" s="9">
        <v>1121</v>
      </c>
      <c r="P181" s="9">
        <v>548814.6</v>
      </c>
      <c r="Q181" s="9">
        <f>表4[[#This Row],[间夜数（离店口径）]]/表5[[#This Row],[间夜数（支付口径）]]</f>
        <v>0.90956295975768064</v>
      </c>
    </row>
    <row r="182" spans="1:17" x14ac:dyDescent="0.2">
      <c r="A182" s="10">
        <v>43067</v>
      </c>
      <c r="B182" s="9">
        <v>1406</v>
      </c>
      <c r="C182" s="9">
        <v>36767</v>
      </c>
      <c r="D182" s="11">
        <f t="shared" si="2"/>
        <v>3.8240813773220549E-2</v>
      </c>
      <c r="F182" s="1">
        <v>43067</v>
      </c>
      <c r="G182">
        <v>2574</v>
      </c>
      <c r="H182">
        <v>1406</v>
      </c>
      <c r="I182"/>
      <c r="J182">
        <v>800649</v>
      </c>
      <c r="K182">
        <f>表5[[#This Row],[订单金额（支付口径）]]/表5[[#This Row],[宫格支付直接订单（支付口径）]]</f>
        <v>569.45163584637271</v>
      </c>
      <c r="M182" s="10">
        <v>43067</v>
      </c>
      <c r="N182" s="9">
        <v>1750</v>
      </c>
      <c r="O182" s="9">
        <v>998</v>
      </c>
      <c r="P182" s="9">
        <v>462311</v>
      </c>
      <c r="Q182" s="9">
        <f>表4[[#This Row],[间夜数（离店口径）]]/表5[[#This Row],[间夜数（支付口径）]]</f>
        <v>0.67987567987567987</v>
      </c>
    </row>
    <row r="183" spans="1:17" x14ac:dyDescent="0.2">
      <c r="A183" s="10">
        <v>43068</v>
      </c>
      <c r="B183" s="9">
        <v>1457</v>
      </c>
      <c r="C183" s="9">
        <v>39990</v>
      </c>
      <c r="D183" s="11">
        <f t="shared" si="2"/>
        <v>3.6434108527131782E-2</v>
      </c>
      <c r="F183" s="1">
        <v>43068</v>
      </c>
      <c r="G183">
        <v>2604</v>
      </c>
      <c r="H183">
        <v>1457</v>
      </c>
      <c r="I183"/>
      <c r="J183">
        <v>804622</v>
      </c>
      <c r="K183">
        <f>表5[[#This Row],[订单金额（支付口径）]]/表5[[#This Row],[宫格支付直接订单（支付口径）]]</f>
        <v>552.24571036376119</v>
      </c>
      <c r="M183" s="10">
        <v>43068</v>
      </c>
      <c r="N183" s="9">
        <v>1797</v>
      </c>
      <c r="O183" s="9">
        <v>1011</v>
      </c>
      <c r="P183" s="9">
        <v>438681.9</v>
      </c>
      <c r="Q183" s="9">
        <f>表4[[#This Row],[间夜数（离店口径）]]/表5[[#This Row],[间夜数（支付口径）]]</f>
        <v>0.69009216589861755</v>
      </c>
    </row>
    <row r="184" spans="1:17" x14ac:dyDescent="0.2">
      <c r="A184" s="10">
        <v>43069</v>
      </c>
      <c r="B184" s="9">
        <v>1587</v>
      </c>
      <c r="C184" s="9">
        <v>40995</v>
      </c>
      <c r="D184" s="11">
        <f t="shared" si="2"/>
        <v>3.8712038053421147E-2</v>
      </c>
      <c r="F184" s="1">
        <v>43069</v>
      </c>
      <c r="G184">
        <v>2956</v>
      </c>
      <c r="H184">
        <v>1587</v>
      </c>
      <c r="I184"/>
      <c r="J184">
        <v>947475</v>
      </c>
      <c r="K184">
        <f>表5[[#This Row],[订单金额（支付口径）]]/表5[[#This Row],[宫格支付直接订单（支付口径）]]</f>
        <v>597.02268431001892</v>
      </c>
      <c r="M184" s="10">
        <v>43069</v>
      </c>
      <c r="N184" s="9">
        <v>2004</v>
      </c>
      <c r="O184" s="9">
        <v>1038</v>
      </c>
      <c r="P184" s="9">
        <v>490656.9</v>
      </c>
      <c r="Q184" s="9">
        <f>表4[[#This Row],[间夜数（离店口径）]]/表5[[#This Row],[间夜数（支付口径）]]</f>
        <v>0.67794316644113672</v>
      </c>
    </row>
    <row r="185" spans="1:17" x14ac:dyDescent="0.2">
      <c r="A185" s="10">
        <v>43070</v>
      </c>
      <c r="B185" s="9">
        <v>1738</v>
      </c>
      <c r="C185" s="9">
        <v>41824</v>
      </c>
      <c r="D185" s="11">
        <f t="shared" si="2"/>
        <v>4.1555087987758227E-2</v>
      </c>
      <c r="F185" s="1">
        <v>43070</v>
      </c>
      <c r="G185">
        <v>3076</v>
      </c>
      <c r="H185">
        <v>1738</v>
      </c>
      <c r="I185"/>
      <c r="J185">
        <v>854995</v>
      </c>
      <c r="K185">
        <f>表5[[#This Row],[订单金额（支付口径）]]/表5[[#This Row],[宫格支付直接订单（支付口径）]]</f>
        <v>491.94188722669736</v>
      </c>
      <c r="M185" s="10">
        <v>43070</v>
      </c>
      <c r="N185" s="9">
        <v>1706</v>
      </c>
      <c r="O185" s="9">
        <v>1013</v>
      </c>
      <c r="P185" s="9">
        <v>467743.9</v>
      </c>
      <c r="Q185" s="9">
        <f>表4[[#This Row],[间夜数（离店口径）]]/表5[[#This Row],[间夜数（支付口径）]]</f>
        <v>0.5546163849154746</v>
      </c>
    </row>
    <row r="186" spans="1:17" x14ac:dyDescent="0.2">
      <c r="A186" s="10">
        <v>43071</v>
      </c>
      <c r="B186" s="9">
        <v>1555</v>
      </c>
      <c r="C186" s="9">
        <v>41141</v>
      </c>
      <c r="D186" s="11">
        <f t="shared" si="2"/>
        <v>3.7796844996475537E-2</v>
      </c>
      <c r="F186" s="1">
        <v>43071</v>
      </c>
      <c r="G186">
        <v>2691</v>
      </c>
      <c r="H186">
        <v>1555</v>
      </c>
      <c r="I186"/>
      <c r="J186">
        <v>794955</v>
      </c>
      <c r="K186">
        <f>表5[[#This Row],[订单金额（支付口径）]]/表5[[#This Row],[宫格支付直接订单（支付口径）]]</f>
        <v>511.2250803858521</v>
      </c>
      <c r="M186" s="10">
        <v>43071</v>
      </c>
      <c r="N186" s="9">
        <v>2209</v>
      </c>
      <c r="O186" s="9">
        <v>1405</v>
      </c>
      <c r="P186" s="9">
        <v>623518</v>
      </c>
      <c r="Q186" s="9">
        <f>表4[[#This Row],[间夜数（离店口径）]]/表5[[#This Row],[间夜数（支付口径）]]</f>
        <v>0.82088442958008179</v>
      </c>
    </row>
    <row r="187" spans="1:17" x14ac:dyDescent="0.2">
      <c r="A187" s="10">
        <v>43072</v>
      </c>
      <c r="B187" s="9">
        <v>1401</v>
      </c>
      <c r="C187" s="9">
        <v>41135</v>
      </c>
      <c r="D187" s="11">
        <f t="shared" si="2"/>
        <v>3.4058587577488759E-2</v>
      </c>
      <c r="F187" s="1">
        <v>43072</v>
      </c>
      <c r="G187">
        <v>2606</v>
      </c>
      <c r="H187">
        <v>1401</v>
      </c>
      <c r="I187"/>
      <c r="J187">
        <v>781335</v>
      </c>
      <c r="K187">
        <f>表5[[#This Row],[订单金额（支付口径）]]/表5[[#This Row],[宫格支付直接订单（支付口径）]]</f>
        <v>557.69807280513919</v>
      </c>
      <c r="M187" s="10">
        <v>43072</v>
      </c>
      <c r="N187" s="9">
        <v>3529</v>
      </c>
      <c r="O187" s="9">
        <v>2303</v>
      </c>
      <c r="P187" s="9">
        <v>993784</v>
      </c>
      <c r="Q187" s="9">
        <f>表4[[#This Row],[间夜数（离店口径）]]/表5[[#This Row],[间夜数（支付口径）]]</f>
        <v>1.3541826554105909</v>
      </c>
    </row>
    <row r="188" spans="1:17" x14ac:dyDescent="0.2">
      <c r="A188" s="10">
        <v>43073</v>
      </c>
      <c r="B188" s="9">
        <v>1607</v>
      </c>
      <c r="C188" s="9">
        <v>44451</v>
      </c>
      <c r="D188" s="11">
        <f t="shared" si="2"/>
        <v>3.6152167555285594E-2</v>
      </c>
      <c r="F188" s="1">
        <v>43073</v>
      </c>
      <c r="G188">
        <v>2996</v>
      </c>
      <c r="H188">
        <v>1607</v>
      </c>
      <c r="I188"/>
      <c r="J188">
        <v>829260</v>
      </c>
      <c r="K188">
        <f>表5[[#This Row],[订单金额（支付口径）]]/表5[[#This Row],[宫格支付直接订单（支付口径）]]</f>
        <v>516.02986932171746</v>
      </c>
      <c r="M188" s="10">
        <v>43073</v>
      </c>
      <c r="N188" s="9">
        <v>1833</v>
      </c>
      <c r="O188" s="9">
        <v>1099</v>
      </c>
      <c r="P188" s="9">
        <v>454358</v>
      </c>
      <c r="Q188" s="9">
        <f>表4[[#This Row],[间夜数（离店口径）]]/表5[[#This Row],[间夜数（支付口径）]]</f>
        <v>0.61181575433911883</v>
      </c>
    </row>
    <row r="189" spans="1:17" x14ac:dyDescent="0.2">
      <c r="A189" s="10">
        <v>43074</v>
      </c>
      <c r="B189" s="9">
        <v>1584</v>
      </c>
      <c r="C189" s="9">
        <v>42803</v>
      </c>
      <c r="D189" s="11">
        <f t="shared" si="2"/>
        <v>3.7006751863187158E-2</v>
      </c>
      <c r="F189" s="1">
        <v>43074</v>
      </c>
      <c r="G189">
        <v>2819</v>
      </c>
      <c r="H189">
        <v>1584</v>
      </c>
      <c r="I189"/>
      <c r="J189">
        <v>849910</v>
      </c>
      <c r="K189">
        <f>表5[[#This Row],[订单金额（支付口径）]]/表5[[#This Row],[宫格支付直接订单（支付口径）]]</f>
        <v>536.55934343434342</v>
      </c>
      <c r="M189" s="10">
        <v>43074</v>
      </c>
      <c r="N189" s="9">
        <v>1728</v>
      </c>
      <c r="O189" s="9">
        <v>977</v>
      </c>
      <c r="P189" s="9">
        <v>416448.8</v>
      </c>
      <c r="Q189" s="9">
        <f>表4[[#This Row],[间夜数（离店口径）]]/表5[[#This Row],[间夜数（支付口径）]]</f>
        <v>0.61298332742107131</v>
      </c>
    </row>
    <row r="190" spans="1:17" x14ac:dyDescent="0.2">
      <c r="A190" s="10">
        <v>43075</v>
      </c>
      <c r="B190" s="9">
        <v>1673</v>
      </c>
      <c r="C190" s="9">
        <v>43441</v>
      </c>
      <c r="D190" s="11">
        <f t="shared" si="2"/>
        <v>3.8512004788103404E-2</v>
      </c>
      <c r="F190" s="1">
        <v>43075</v>
      </c>
      <c r="G190">
        <v>3052</v>
      </c>
      <c r="H190">
        <v>1673</v>
      </c>
      <c r="I190"/>
      <c r="J190">
        <v>894275</v>
      </c>
      <c r="K190">
        <f>表5[[#This Row],[订单金额（支付口径）]]/表5[[#This Row],[宫格支付直接订单（支付口径）]]</f>
        <v>534.5337716676629</v>
      </c>
      <c r="M190" s="10">
        <v>43075</v>
      </c>
      <c r="N190" s="9">
        <v>1750</v>
      </c>
      <c r="O190" s="9">
        <v>1042</v>
      </c>
      <c r="P190" s="9">
        <v>472317</v>
      </c>
      <c r="Q190" s="9">
        <f>表4[[#This Row],[间夜数（离店口径）]]/表5[[#This Row],[间夜数（支付口径）]]</f>
        <v>0.57339449541284404</v>
      </c>
    </row>
    <row r="191" spans="1:17" x14ac:dyDescent="0.2">
      <c r="A191" s="10">
        <v>43076</v>
      </c>
      <c r="B191" s="9">
        <v>1717</v>
      </c>
      <c r="C191" s="9">
        <v>42708</v>
      </c>
      <c r="D191" s="11">
        <f t="shared" si="2"/>
        <v>4.0203240610658428E-2</v>
      </c>
      <c r="F191" s="1">
        <v>43076</v>
      </c>
      <c r="G191">
        <v>2986</v>
      </c>
      <c r="H191">
        <v>1717</v>
      </c>
      <c r="I191"/>
      <c r="J191">
        <v>833047</v>
      </c>
      <c r="K191">
        <f>表5[[#This Row],[订单金额（支付口径）]]/表5[[#This Row],[宫格支付直接订单（支付口径）]]</f>
        <v>485.17588817705303</v>
      </c>
      <c r="M191" s="10">
        <v>43076</v>
      </c>
      <c r="N191" s="9">
        <v>1731</v>
      </c>
      <c r="O191" s="9">
        <v>1040</v>
      </c>
      <c r="P191" s="9">
        <v>432221</v>
      </c>
      <c r="Q191" s="9">
        <f>表4[[#This Row],[间夜数（离店口径）]]/表5[[#This Row],[间夜数（支付口径）]]</f>
        <v>0.57970529135967852</v>
      </c>
    </row>
    <row r="192" spans="1:17" x14ac:dyDescent="0.2">
      <c r="A192" s="10">
        <v>43077</v>
      </c>
      <c r="B192" s="9">
        <v>1755</v>
      </c>
      <c r="C192" s="9">
        <v>41656</v>
      </c>
      <c r="D192" s="11">
        <f t="shared" si="2"/>
        <v>4.2130785481083156E-2</v>
      </c>
      <c r="F192" s="1">
        <v>43077</v>
      </c>
      <c r="G192">
        <v>3122</v>
      </c>
      <c r="H192">
        <v>1755</v>
      </c>
      <c r="I192"/>
      <c r="J192">
        <v>975836</v>
      </c>
      <c r="K192">
        <f>表5[[#This Row],[订单金额（支付口径）]]/表5[[#This Row],[宫格支付直接订单（支付口径）]]</f>
        <v>556.03190883190882</v>
      </c>
      <c r="M192" s="10">
        <v>43077</v>
      </c>
      <c r="N192" s="9">
        <v>2018</v>
      </c>
      <c r="O192" s="9">
        <v>1091</v>
      </c>
      <c r="P192" s="9">
        <v>499395</v>
      </c>
      <c r="Q192" s="9">
        <f>表4[[#This Row],[间夜数（离店口径）]]/表5[[#This Row],[间夜数（支付口径）]]</f>
        <v>0.64638052530429213</v>
      </c>
    </row>
    <row r="193" spans="1:17" x14ac:dyDescent="0.2">
      <c r="A193" s="10">
        <v>43078</v>
      </c>
      <c r="B193" s="9">
        <v>1596</v>
      </c>
      <c r="C193" s="9">
        <v>42536</v>
      </c>
      <c r="D193" s="11">
        <f t="shared" si="2"/>
        <v>3.7521158548053414E-2</v>
      </c>
      <c r="F193" s="1">
        <v>43078</v>
      </c>
      <c r="G193">
        <v>2826</v>
      </c>
      <c r="H193">
        <v>1596</v>
      </c>
      <c r="I193"/>
      <c r="J193">
        <v>840567</v>
      </c>
      <c r="K193">
        <f>表5[[#This Row],[订单金额（支付口径）]]/表5[[#This Row],[宫格支付直接订单（支付口径）]]</f>
        <v>526.67105263157896</v>
      </c>
      <c r="M193" s="10">
        <v>43078</v>
      </c>
      <c r="N193" s="9">
        <v>2279</v>
      </c>
      <c r="O193" s="9">
        <v>1431</v>
      </c>
      <c r="P193" s="9">
        <v>606603</v>
      </c>
      <c r="Q193" s="9">
        <f>表4[[#This Row],[间夜数（离店口径）]]/表5[[#This Row],[间夜数（支付口径）]]</f>
        <v>0.80644019815994339</v>
      </c>
    </row>
    <row r="194" spans="1:17" x14ac:dyDescent="0.2">
      <c r="A194" s="10">
        <v>43079</v>
      </c>
      <c r="B194" s="9">
        <v>1356</v>
      </c>
      <c r="C194" s="9">
        <v>41159</v>
      </c>
      <c r="D194" s="11">
        <f t="shared" si="2"/>
        <v>3.2945406836900802E-2</v>
      </c>
      <c r="F194" s="1">
        <v>43079</v>
      </c>
      <c r="G194">
        <v>2697</v>
      </c>
      <c r="H194">
        <v>1356</v>
      </c>
      <c r="I194"/>
      <c r="J194">
        <v>806245</v>
      </c>
      <c r="K194">
        <f>表5[[#This Row],[订单金额（支付口径）]]/表5[[#This Row],[宫格支付直接订单（支付口径）]]</f>
        <v>594.5759587020649</v>
      </c>
      <c r="M194" s="10">
        <v>43079</v>
      </c>
      <c r="N194" s="9">
        <v>4004</v>
      </c>
      <c r="O194" s="9">
        <v>2545</v>
      </c>
      <c r="P194" s="9">
        <v>1167628</v>
      </c>
      <c r="Q194" s="9">
        <f>表4[[#This Row],[间夜数（离店口径）]]/表5[[#This Row],[间夜数（支付口径）]]</f>
        <v>1.4846125324434556</v>
      </c>
    </row>
    <row r="195" spans="1:17" x14ac:dyDescent="0.2">
      <c r="A195" s="10">
        <v>43080</v>
      </c>
      <c r="B195" s="9">
        <v>1546</v>
      </c>
      <c r="C195" s="9">
        <v>42049</v>
      </c>
      <c r="D195" s="11">
        <f t="shared" ref="D195:D258" si="3">B195/C195</f>
        <v>3.676662940854717E-2</v>
      </c>
      <c r="F195" s="1">
        <v>43080</v>
      </c>
      <c r="G195">
        <v>3075</v>
      </c>
      <c r="H195">
        <v>1546</v>
      </c>
      <c r="I195"/>
      <c r="J195">
        <v>1000971</v>
      </c>
      <c r="K195">
        <f>表5[[#This Row],[订单金额（支付口径）]]/表5[[#This Row],[宫格支付直接订单（支付口径）]]</f>
        <v>647.4586028460543</v>
      </c>
      <c r="M195" s="10">
        <v>43080</v>
      </c>
      <c r="N195" s="9">
        <v>1971</v>
      </c>
      <c r="O195" s="9">
        <v>1151</v>
      </c>
      <c r="P195" s="9">
        <v>499211</v>
      </c>
      <c r="Q195" s="9">
        <f>表4[[#This Row],[间夜数（离店口径）]]/表5[[#This Row],[间夜数（支付口径）]]</f>
        <v>0.64097560975609758</v>
      </c>
    </row>
    <row r="196" spans="1:17" x14ac:dyDescent="0.2">
      <c r="A196" s="10">
        <v>43081</v>
      </c>
      <c r="B196" s="9">
        <v>1820</v>
      </c>
      <c r="C196" s="9">
        <v>43838</v>
      </c>
      <c r="D196" s="11">
        <f t="shared" si="3"/>
        <v>4.1516492540718097E-2</v>
      </c>
      <c r="F196" s="1">
        <v>43081</v>
      </c>
      <c r="G196">
        <v>3631</v>
      </c>
      <c r="H196">
        <v>1820</v>
      </c>
      <c r="I196"/>
      <c r="J196">
        <v>1153048</v>
      </c>
      <c r="K196">
        <f>表5[[#This Row],[订单金额（支付口径）]]/表5[[#This Row],[宫格支付直接订单（支付口径）]]</f>
        <v>633.54285714285709</v>
      </c>
      <c r="M196" s="10">
        <v>43081</v>
      </c>
      <c r="N196" s="9">
        <v>1807</v>
      </c>
      <c r="O196" s="9">
        <v>1006</v>
      </c>
      <c r="P196" s="9">
        <v>482987.4</v>
      </c>
      <c r="Q196" s="9">
        <f>表4[[#This Row],[间夜数（离店口径）]]/表5[[#This Row],[间夜数（支付口径）]]</f>
        <v>0.49765904709446435</v>
      </c>
    </row>
    <row r="197" spans="1:17" x14ac:dyDescent="0.2">
      <c r="A197" s="10">
        <v>43082</v>
      </c>
      <c r="B197" s="9">
        <v>1924</v>
      </c>
      <c r="C197" s="9">
        <v>45297</v>
      </c>
      <c r="D197" s="11">
        <f t="shared" si="3"/>
        <v>4.2475219109433297E-2</v>
      </c>
      <c r="F197" s="1">
        <v>43082</v>
      </c>
      <c r="G197">
        <v>3664</v>
      </c>
      <c r="H197">
        <v>1924</v>
      </c>
      <c r="I197"/>
      <c r="J197">
        <v>1077450</v>
      </c>
      <c r="K197">
        <f>表5[[#This Row],[订单金额（支付口径）]]/表5[[#This Row],[宫格支付直接订单（支付口径）]]</f>
        <v>560.00519750519754</v>
      </c>
      <c r="M197" s="10">
        <v>43082</v>
      </c>
      <c r="N197" s="9">
        <v>1695</v>
      </c>
      <c r="O197" s="9">
        <v>968</v>
      </c>
      <c r="P197" s="9">
        <v>426509</v>
      </c>
      <c r="Q197" s="9">
        <f>表4[[#This Row],[间夜数（离店口径）]]/表5[[#This Row],[间夜数（支付口径）]]</f>
        <v>0.46260917030567683</v>
      </c>
    </row>
    <row r="198" spans="1:17" x14ac:dyDescent="0.2">
      <c r="A198" s="10">
        <v>43083</v>
      </c>
      <c r="B198" s="9">
        <v>1913</v>
      </c>
      <c r="C198" s="9">
        <v>47592</v>
      </c>
      <c r="D198" s="11">
        <f t="shared" si="3"/>
        <v>4.0195831232139857E-2</v>
      </c>
      <c r="F198" s="1">
        <v>43083</v>
      </c>
      <c r="G198">
        <v>3689</v>
      </c>
      <c r="H198">
        <v>1913</v>
      </c>
      <c r="I198"/>
      <c r="J198">
        <v>1114513</v>
      </c>
      <c r="K198">
        <f>表5[[#This Row],[订单金额（支付口径）]]/表5[[#This Row],[宫格支付直接订单（支付口径）]]</f>
        <v>582.5995818086775</v>
      </c>
      <c r="M198" s="10">
        <v>43083</v>
      </c>
      <c r="N198" s="9">
        <v>1825</v>
      </c>
      <c r="O198" s="9">
        <v>1060</v>
      </c>
      <c r="P198" s="9">
        <v>471037</v>
      </c>
      <c r="Q198" s="9">
        <f>表4[[#This Row],[间夜数（离店口径）]]/表5[[#This Row],[间夜数（支付口径）]]</f>
        <v>0.49471401463811332</v>
      </c>
    </row>
    <row r="199" spans="1:17" x14ac:dyDescent="0.2">
      <c r="A199" s="10">
        <v>43084</v>
      </c>
      <c r="B199" s="9">
        <v>1764</v>
      </c>
      <c r="C199" s="9">
        <v>38249</v>
      </c>
      <c r="D199" s="11">
        <f t="shared" si="3"/>
        <v>4.6118852780464847E-2</v>
      </c>
      <c r="F199" s="1">
        <v>43084</v>
      </c>
      <c r="G199">
        <v>3162</v>
      </c>
      <c r="H199">
        <v>1764</v>
      </c>
      <c r="I199"/>
      <c r="J199">
        <v>1036613</v>
      </c>
      <c r="K199">
        <f>表5[[#This Row],[订单金额（支付口径）]]/表5[[#This Row],[宫格支付直接订单（支付口径）]]</f>
        <v>587.64909297052156</v>
      </c>
      <c r="M199" s="10">
        <v>43084</v>
      </c>
      <c r="N199" s="9">
        <v>2140</v>
      </c>
      <c r="O199" s="9">
        <v>1112</v>
      </c>
      <c r="P199" s="9">
        <v>585918</v>
      </c>
      <c r="Q199" s="9">
        <f>表4[[#This Row],[间夜数（离店口径）]]/表5[[#This Row],[间夜数（支付口径）]]</f>
        <v>0.67678684376976594</v>
      </c>
    </row>
    <row r="200" spans="1:17" x14ac:dyDescent="0.2">
      <c r="A200" s="10">
        <v>43085</v>
      </c>
      <c r="B200" s="9">
        <v>1713</v>
      </c>
      <c r="C200" s="9">
        <v>38311</v>
      </c>
      <c r="D200" s="11">
        <f t="shared" si="3"/>
        <v>4.4713006708256113E-2</v>
      </c>
      <c r="F200" s="1">
        <v>43085</v>
      </c>
      <c r="G200">
        <v>3034</v>
      </c>
      <c r="H200">
        <v>1713</v>
      </c>
      <c r="I200"/>
      <c r="J200">
        <v>957514</v>
      </c>
      <c r="K200">
        <f>表5[[#This Row],[订单金额（支付口径）]]/表5[[#This Row],[宫格支付直接订单（支付口径）]]</f>
        <v>558.96906012842965</v>
      </c>
      <c r="M200" s="10">
        <v>43085</v>
      </c>
      <c r="N200" s="9">
        <v>2096</v>
      </c>
      <c r="O200" s="9">
        <v>1310</v>
      </c>
      <c r="P200" s="9">
        <v>607829</v>
      </c>
      <c r="Q200" s="9">
        <f>表4[[#This Row],[间夜数（离店口径）]]/表5[[#This Row],[间夜数（支付口径）]]</f>
        <v>0.69083717864205674</v>
      </c>
    </row>
    <row r="201" spans="1:17" x14ac:dyDescent="0.2">
      <c r="A201" s="10">
        <v>43086</v>
      </c>
      <c r="B201" s="9">
        <v>1676</v>
      </c>
      <c r="C201" s="9">
        <v>37803</v>
      </c>
      <c r="D201" s="11">
        <f t="shared" si="3"/>
        <v>4.4335105679443432E-2</v>
      </c>
      <c r="F201" s="1">
        <v>43086</v>
      </c>
      <c r="G201">
        <v>3256</v>
      </c>
      <c r="H201">
        <v>1676</v>
      </c>
      <c r="I201"/>
      <c r="J201">
        <v>1106400</v>
      </c>
      <c r="K201">
        <f>表5[[#This Row],[订单金额（支付口径）]]/表5[[#This Row],[宫格支付直接订单（支付口径）]]</f>
        <v>660.14319809069218</v>
      </c>
      <c r="M201" s="10">
        <v>43086</v>
      </c>
      <c r="N201" s="9">
        <v>3308</v>
      </c>
      <c r="O201" s="9">
        <v>2136</v>
      </c>
      <c r="P201" s="9">
        <v>959570.6</v>
      </c>
      <c r="Q201" s="9">
        <f>表4[[#This Row],[间夜数（离店口径）]]/表5[[#This Row],[间夜数（支付口径）]]</f>
        <v>1.0159705159705159</v>
      </c>
    </row>
    <row r="202" spans="1:17" x14ac:dyDescent="0.2">
      <c r="A202" s="10">
        <v>43087</v>
      </c>
      <c r="B202" s="9">
        <v>1740</v>
      </c>
      <c r="C202" s="9">
        <v>44734</v>
      </c>
      <c r="D202" s="11">
        <f t="shared" si="3"/>
        <v>3.889658872446014E-2</v>
      </c>
      <c r="F202" s="1">
        <v>43087</v>
      </c>
      <c r="G202">
        <v>3244</v>
      </c>
      <c r="H202">
        <v>1740</v>
      </c>
      <c r="I202"/>
      <c r="J202">
        <v>956621</v>
      </c>
      <c r="K202">
        <f>表5[[#This Row],[订单金额（支付口径）]]/表5[[#This Row],[宫格支付直接订单（支付口径）]]</f>
        <v>549.78218390804602</v>
      </c>
      <c r="M202" s="10">
        <v>43087</v>
      </c>
      <c r="N202" s="9">
        <v>1935</v>
      </c>
      <c r="O202" s="9">
        <v>1120</v>
      </c>
      <c r="P202" s="9">
        <v>506618.2</v>
      </c>
      <c r="Q202" s="9">
        <f>表4[[#This Row],[间夜数（离店口径）]]/表5[[#This Row],[间夜数（支付口径）]]</f>
        <v>0.59648581997533912</v>
      </c>
    </row>
    <row r="203" spans="1:17" x14ac:dyDescent="0.2">
      <c r="A203" s="10">
        <v>43088</v>
      </c>
      <c r="B203" s="9">
        <v>1836</v>
      </c>
      <c r="C203" s="9">
        <v>44380</v>
      </c>
      <c r="D203" s="11">
        <f t="shared" si="3"/>
        <v>4.1369986480396574E-2</v>
      </c>
      <c r="F203" s="1">
        <v>43088</v>
      </c>
      <c r="G203">
        <v>3510</v>
      </c>
      <c r="H203">
        <v>1836</v>
      </c>
      <c r="I203"/>
      <c r="J203">
        <v>1018895</v>
      </c>
      <c r="K203">
        <f>表5[[#This Row],[订单金额（支付口径）]]/表5[[#This Row],[宫格支付直接订单（支付口径）]]</f>
        <v>554.9537037037037</v>
      </c>
      <c r="M203" s="10">
        <v>43088</v>
      </c>
      <c r="N203" s="9">
        <v>1692</v>
      </c>
      <c r="O203" s="9">
        <v>985</v>
      </c>
      <c r="P203" s="9">
        <v>413040</v>
      </c>
      <c r="Q203" s="9">
        <f>表4[[#This Row],[间夜数（离店口径）]]/表5[[#This Row],[间夜数（支付口径）]]</f>
        <v>0.48205128205128206</v>
      </c>
    </row>
    <row r="204" spans="1:17" x14ac:dyDescent="0.2">
      <c r="A204" s="10">
        <v>43089</v>
      </c>
      <c r="B204" s="9">
        <v>1878</v>
      </c>
      <c r="C204" s="9">
        <v>45626</v>
      </c>
      <c r="D204" s="11">
        <f t="shared" si="3"/>
        <v>4.1160741682374082E-2</v>
      </c>
      <c r="F204" s="1">
        <v>43089</v>
      </c>
      <c r="G204">
        <v>3348</v>
      </c>
      <c r="H204">
        <v>1878</v>
      </c>
      <c r="I204"/>
      <c r="J204">
        <v>1027638</v>
      </c>
      <c r="K204">
        <f>表5[[#This Row],[订单金额（支付口径）]]/表5[[#This Row],[宫格支付直接订单（支付口径）]]</f>
        <v>547.19808306709263</v>
      </c>
      <c r="M204" s="10">
        <v>43089</v>
      </c>
      <c r="N204" s="9">
        <v>1969</v>
      </c>
      <c r="O204" s="9">
        <v>1078</v>
      </c>
      <c r="P204" s="9">
        <v>611646.19999999995</v>
      </c>
      <c r="Q204" s="9">
        <f>表4[[#This Row],[间夜数（离店口径）]]/表5[[#This Row],[间夜数（支付口径）]]</f>
        <v>0.58811230585424135</v>
      </c>
    </row>
    <row r="205" spans="1:17" x14ac:dyDescent="0.2">
      <c r="A205" s="10">
        <v>43090</v>
      </c>
      <c r="B205" s="9">
        <v>1894</v>
      </c>
      <c r="C205" s="9">
        <v>44564</v>
      </c>
      <c r="D205" s="11">
        <f t="shared" si="3"/>
        <v>4.2500673189121263E-2</v>
      </c>
      <c r="F205" s="1">
        <v>43090</v>
      </c>
      <c r="G205">
        <v>3628</v>
      </c>
      <c r="H205">
        <v>1894</v>
      </c>
      <c r="I205"/>
      <c r="J205">
        <v>1182629</v>
      </c>
      <c r="K205">
        <f>表5[[#This Row],[订单金额（支付口径）]]/表5[[#This Row],[宫格支付直接订单（支付口径）]]</f>
        <v>624.40813093980989</v>
      </c>
      <c r="M205" s="10">
        <v>43090</v>
      </c>
      <c r="N205" s="9">
        <v>1867</v>
      </c>
      <c r="O205" s="9">
        <v>1048</v>
      </c>
      <c r="P205" s="9">
        <v>501644</v>
      </c>
      <c r="Q205" s="9">
        <f>表4[[#This Row],[间夜数（离店口径）]]/表5[[#This Row],[间夜数（支付口径）]]</f>
        <v>0.5146085997794928</v>
      </c>
    </row>
    <row r="206" spans="1:17" x14ac:dyDescent="0.2">
      <c r="A206" s="10">
        <v>43091</v>
      </c>
      <c r="B206" s="9">
        <v>2009</v>
      </c>
      <c r="C206" s="9">
        <v>44757</v>
      </c>
      <c r="D206" s="11">
        <f t="shared" si="3"/>
        <v>4.4886833344504773E-2</v>
      </c>
      <c r="F206" s="1">
        <v>43091</v>
      </c>
      <c r="G206">
        <v>3452</v>
      </c>
      <c r="H206">
        <v>2009</v>
      </c>
      <c r="I206"/>
      <c r="J206">
        <v>1083817</v>
      </c>
      <c r="K206">
        <f>表5[[#This Row],[订单金额（支付口径）]]/表5[[#This Row],[宫格支付直接订单（支付口径）]]</f>
        <v>539.48083623693378</v>
      </c>
      <c r="M206" s="10">
        <v>43091</v>
      </c>
      <c r="N206" s="9">
        <v>2048</v>
      </c>
      <c r="O206" s="9">
        <v>1065</v>
      </c>
      <c r="P206" s="9">
        <v>511502</v>
      </c>
      <c r="Q206" s="9">
        <f>表4[[#This Row],[间夜数（离店口径）]]/表5[[#This Row],[间夜数（支付口径）]]</f>
        <v>0.59327925840092699</v>
      </c>
    </row>
    <row r="207" spans="1:17" x14ac:dyDescent="0.2">
      <c r="A207" s="10">
        <v>43092</v>
      </c>
      <c r="B207" s="9">
        <v>1980</v>
      </c>
      <c r="C207" s="9">
        <v>46843</v>
      </c>
      <c r="D207" s="11">
        <f t="shared" si="3"/>
        <v>4.2268855538714428E-2</v>
      </c>
      <c r="F207" s="1">
        <v>43092</v>
      </c>
      <c r="G207">
        <v>3544</v>
      </c>
      <c r="H207">
        <v>1980</v>
      </c>
      <c r="I207"/>
      <c r="J207">
        <v>1120588</v>
      </c>
      <c r="K207">
        <f>表5[[#This Row],[订单金额（支付口径）]]/表5[[#This Row],[宫格支付直接订单（支付口径）]]</f>
        <v>565.95353535353536</v>
      </c>
      <c r="M207" s="10">
        <v>43092</v>
      </c>
      <c r="N207" s="9">
        <v>2326</v>
      </c>
      <c r="O207" s="9">
        <v>1468</v>
      </c>
      <c r="P207" s="9">
        <v>673520</v>
      </c>
      <c r="Q207" s="9">
        <f>表4[[#This Row],[间夜数（离店口径）]]/表5[[#This Row],[间夜数（支付口径）]]</f>
        <v>0.6563205417607223</v>
      </c>
    </row>
    <row r="208" spans="1:17" x14ac:dyDescent="0.2">
      <c r="A208" s="10">
        <v>43093</v>
      </c>
      <c r="B208" s="9">
        <v>1746</v>
      </c>
      <c r="C208" s="9">
        <v>44271</v>
      </c>
      <c r="D208" s="11">
        <f t="shared" si="3"/>
        <v>3.9438910347631632E-2</v>
      </c>
      <c r="F208" s="1">
        <v>43093</v>
      </c>
      <c r="G208">
        <v>3079</v>
      </c>
      <c r="H208">
        <v>1746</v>
      </c>
      <c r="I208"/>
      <c r="J208">
        <v>953212</v>
      </c>
      <c r="K208">
        <f>表5[[#This Row],[订单金额（支付口径）]]/表5[[#This Row],[宫格支付直接订单（支付口径）]]</f>
        <v>545.94043528064151</v>
      </c>
      <c r="M208" s="10">
        <v>43093</v>
      </c>
      <c r="N208" s="9">
        <v>4431</v>
      </c>
      <c r="O208" s="9">
        <v>2846</v>
      </c>
      <c r="P208" s="9">
        <v>1326310</v>
      </c>
      <c r="Q208" s="9">
        <f>表4[[#This Row],[间夜数（离店口径）]]/表5[[#This Row],[间夜数（支付口径）]]</f>
        <v>1.43910360506658</v>
      </c>
    </row>
    <row r="209" spans="1:17" x14ac:dyDescent="0.2">
      <c r="A209" s="10">
        <v>43094</v>
      </c>
      <c r="B209" s="9">
        <v>1959</v>
      </c>
      <c r="C209" s="9">
        <v>48429</v>
      </c>
      <c r="D209" s="11">
        <f t="shared" si="3"/>
        <v>4.0450969460447253E-2</v>
      </c>
      <c r="F209" s="1">
        <v>43094</v>
      </c>
      <c r="G209">
        <v>3572</v>
      </c>
      <c r="H209">
        <v>1959</v>
      </c>
      <c r="I209"/>
      <c r="J209">
        <v>1084318</v>
      </c>
      <c r="K209">
        <f>表5[[#This Row],[订单金额（支付口径）]]/表5[[#This Row],[宫格支付直接订单（支付口径）]]</f>
        <v>553.50587034201124</v>
      </c>
      <c r="M209" s="10">
        <v>43094</v>
      </c>
      <c r="N209" s="9">
        <v>2901</v>
      </c>
      <c r="O209" s="9">
        <v>1711</v>
      </c>
      <c r="P209" s="9">
        <v>806546</v>
      </c>
      <c r="Q209" s="9">
        <f>表4[[#This Row],[间夜数（离店口径）]]/表5[[#This Row],[间夜数（支付口径）]]</f>
        <v>0.8121500559910414</v>
      </c>
    </row>
    <row r="210" spans="1:17" x14ac:dyDescent="0.2">
      <c r="A210" s="10">
        <v>43095</v>
      </c>
      <c r="B210" s="9">
        <v>2192</v>
      </c>
      <c r="C210" s="9">
        <v>53378</v>
      </c>
      <c r="D210" s="11">
        <f t="shared" si="3"/>
        <v>4.1065607553673798E-2</v>
      </c>
      <c r="F210" s="1">
        <v>43095</v>
      </c>
      <c r="G210">
        <v>4105</v>
      </c>
      <c r="H210">
        <v>2192</v>
      </c>
      <c r="I210"/>
      <c r="J210">
        <v>1335459</v>
      </c>
      <c r="K210">
        <f>表5[[#This Row],[订单金额（支付口径）]]/表5[[#This Row],[宫格支付直接订单（支付口径）]]</f>
        <v>609.24224452554745</v>
      </c>
      <c r="M210" s="10">
        <v>43095</v>
      </c>
      <c r="N210" s="9">
        <v>2960</v>
      </c>
      <c r="O210" s="9">
        <v>1577</v>
      </c>
      <c r="P210" s="9">
        <v>836407</v>
      </c>
      <c r="Q210" s="9">
        <f>表4[[#This Row],[间夜数（离店口径）]]/表5[[#This Row],[间夜数（支付口径）]]</f>
        <v>0.72107186358099873</v>
      </c>
    </row>
    <row r="211" spans="1:17" x14ac:dyDescent="0.2">
      <c r="A211" s="10">
        <v>43096</v>
      </c>
      <c r="B211" s="9">
        <v>2182</v>
      </c>
      <c r="C211" s="9">
        <v>55153</v>
      </c>
      <c r="D211" s="11">
        <f t="shared" si="3"/>
        <v>3.9562671114898557E-2</v>
      </c>
      <c r="F211" s="1">
        <v>43096</v>
      </c>
      <c r="G211">
        <v>3830</v>
      </c>
      <c r="H211">
        <v>2182</v>
      </c>
      <c r="I211"/>
      <c r="J211">
        <v>1214658</v>
      </c>
      <c r="K211">
        <f>表5[[#This Row],[订单金额（支付口径）]]/表5[[#This Row],[宫格支付直接订单（支付口径）]]</f>
        <v>556.67186067827686</v>
      </c>
      <c r="M211" s="10">
        <v>43096</v>
      </c>
      <c r="N211" s="9">
        <v>2572</v>
      </c>
      <c r="O211" s="9">
        <v>1295</v>
      </c>
      <c r="P211" s="9">
        <v>748398</v>
      </c>
      <c r="Q211" s="9">
        <f>表4[[#This Row],[间夜数（离店口径）]]/表5[[#This Row],[间夜数（支付口径）]]</f>
        <v>0.67154046997389039</v>
      </c>
    </row>
    <row r="212" spans="1:17" x14ac:dyDescent="0.2">
      <c r="A212" s="10">
        <v>43097</v>
      </c>
      <c r="B212" s="9">
        <v>2393</v>
      </c>
      <c r="C212" s="9">
        <v>57542</v>
      </c>
      <c r="D212" s="11">
        <f t="shared" si="3"/>
        <v>4.1587014702304401E-2</v>
      </c>
      <c r="F212" s="1">
        <v>43097</v>
      </c>
      <c r="G212">
        <v>4059</v>
      </c>
      <c r="H212">
        <v>2393</v>
      </c>
      <c r="I212"/>
      <c r="J212">
        <v>1279792</v>
      </c>
      <c r="K212">
        <f>表5[[#This Row],[订单金额（支付口径）]]/表5[[#This Row],[宫格支付直接订单（支付口径）]]</f>
        <v>534.80651901379019</v>
      </c>
      <c r="M212" s="10">
        <v>43097</v>
      </c>
      <c r="N212" s="9">
        <v>2379</v>
      </c>
      <c r="O212" s="9">
        <v>1274</v>
      </c>
      <c r="P212" s="9">
        <v>613161</v>
      </c>
      <c r="Q212" s="9">
        <f>表4[[#This Row],[间夜数（离店口径）]]/表5[[#This Row],[间夜数（支付口径）]]</f>
        <v>0.58610495195861045</v>
      </c>
    </row>
    <row r="213" spans="1:17" x14ac:dyDescent="0.2">
      <c r="A213" s="10">
        <v>43098</v>
      </c>
      <c r="B213" s="9">
        <v>2526</v>
      </c>
      <c r="C213" s="9">
        <v>60430</v>
      </c>
      <c r="D213" s="11">
        <f t="shared" si="3"/>
        <v>4.180043024987589E-2</v>
      </c>
      <c r="F213" s="1">
        <v>43098</v>
      </c>
      <c r="G213">
        <v>4101</v>
      </c>
      <c r="H213">
        <v>2526</v>
      </c>
      <c r="I213"/>
      <c r="J213">
        <v>1323412</v>
      </c>
      <c r="K213">
        <f>表5[[#This Row],[订单金额（支付口径）]]/表5[[#This Row],[宫格支付直接订单（支付口径）]]</f>
        <v>523.91607284243867</v>
      </c>
      <c r="M213" s="10">
        <v>43098</v>
      </c>
      <c r="N213" s="9">
        <v>2827</v>
      </c>
      <c r="O213" s="9">
        <v>1447</v>
      </c>
      <c r="P213" s="9">
        <v>727732</v>
      </c>
      <c r="Q213" s="9">
        <f>表4[[#This Row],[间夜数（离店口径）]]/表5[[#This Row],[间夜数（支付口径）]]</f>
        <v>0.68934406242379909</v>
      </c>
    </row>
    <row r="214" spans="1:17" x14ac:dyDescent="0.2">
      <c r="A214" s="10">
        <v>43099</v>
      </c>
      <c r="B214" s="9">
        <v>2751</v>
      </c>
      <c r="C214" s="9">
        <v>63911</v>
      </c>
      <c r="D214" s="11">
        <f t="shared" si="3"/>
        <v>4.3044233387053869E-2</v>
      </c>
      <c r="F214" s="1">
        <v>43099</v>
      </c>
      <c r="G214">
        <v>4327</v>
      </c>
      <c r="H214">
        <v>2751</v>
      </c>
      <c r="I214"/>
      <c r="J214">
        <v>1378042</v>
      </c>
      <c r="K214">
        <f>表5[[#This Row],[订单金额（支付口径）]]/表5[[#This Row],[宫格支付直接订单（支付口径）]]</f>
        <v>500.9240276263177</v>
      </c>
      <c r="M214" s="10">
        <v>43099</v>
      </c>
      <c r="N214" s="9">
        <v>3650</v>
      </c>
      <c r="O214" s="9">
        <v>2274</v>
      </c>
      <c r="P214" s="9">
        <v>1000727</v>
      </c>
      <c r="Q214" s="9">
        <f>表4[[#This Row],[间夜数（离店口径）]]/表5[[#This Row],[间夜数（支付口径）]]</f>
        <v>0.84354055927894611</v>
      </c>
    </row>
    <row r="215" spans="1:17" x14ac:dyDescent="0.2">
      <c r="A215" s="10">
        <v>43100</v>
      </c>
      <c r="B215" s="9">
        <v>2108</v>
      </c>
      <c r="C215" s="9">
        <v>53420</v>
      </c>
      <c r="D215" s="11">
        <f t="shared" si="3"/>
        <v>3.9460876076375891E-2</v>
      </c>
      <c r="F215" s="1">
        <v>43100</v>
      </c>
      <c r="G215">
        <v>3414</v>
      </c>
      <c r="H215">
        <v>2108</v>
      </c>
      <c r="I215"/>
      <c r="J215">
        <v>1136073</v>
      </c>
      <c r="K215">
        <f>表5[[#This Row],[订单金额（支付口径）]]/表5[[#This Row],[宫格支付直接订单（支付口径）]]</f>
        <v>538.93406072106256</v>
      </c>
      <c r="M215" s="10">
        <v>43100</v>
      </c>
      <c r="N215" s="9">
        <v>6107</v>
      </c>
      <c r="O215" s="9">
        <v>4147</v>
      </c>
      <c r="P215" s="9">
        <v>1871523.75</v>
      </c>
      <c r="Q215" s="9">
        <f>表4[[#This Row],[间夜数（离店口径）]]/表5[[#This Row],[间夜数（支付口径）]]</f>
        <v>1.7888107791446983</v>
      </c>
    </row>
    <row r="216" spans="1:17" x14ac:dyDescent="0.2">
      <c r="A216" s="10">
        <v>43101</v>
      </c>
      <c r="B216" s="9">
        <v>1515</v>
      </c>
      <c r="C216" s="9">
        <v>44876</v>
      </c>
      <c r="D216" s="11">
        <f t="shared" si="3"/>
        <v>3.3759693377306353E-2</v>
      </c>
      <c r="F216" s="1">
        <v>43101</v>
      </c>
      <c r="G216">
        <v>2989</v>
      </c>
      <c r="H216">
        <v>1515</v>
      </c>
      <c r="I216"/>
      <c r="J216">
        <v>1006923</v>
      </c>
      <c r="K216">
        <f>表5[[#This Row],[订单金额（支付口径）]]/表5[[#This Row],[宫格支付直接订单（支付口径）]]</f>
        <v>664.63564356435643</v>
      </c>
      <c r="M216" s="10">
        <v>43101</v>
      </c>
      <c r="N216" s="9">
        <v>14346</v>
      </c>
      <c r="O216" s="9">
        <v>8647</v>
      </c>
      <c r="P216" s="9">
        <v>4867289</v>
      </c>
      <c r="Q216" s="9">
        <f>表4[[#This Row],[间夜数（离店口径）]]/表5[[#This Row],[间夜数（支付口径）]]</f>
        <v>4.7995985279357649</v>
      </c>
    </row>
    <row r="217" spans="1:17" x14ac:dyDescent="0.2">
      <c r="A217" s="10">
        <v>43102</v>
      </c>
      <c r="B217" s="9">
        <v>1583</v>
      </c>
      <c r="C217" s="9">
        <v>47309</v>
      </c>
      <c r="D217" s="11">
        <f t="shared" si="3"/>
        <v>3.34608636834429E-2</v>
      </c>
      <c r="F217" s="1">
        <v>43102</v>
      </c>
      <c r="G217">
        <v>3254</v>
      </c>
      <c r="H217">
        <v>1583</v>
      </c>
      <c r="I217"/>
      <c r="J217">
        <v>1072938</v>
      </c>
      <c r="K217">
        <f>表5[[#This Row],[订单金额（支付口径）]]/表5[[#This Row],[宫格支付直接订单（支付口径）]]</f>
        <v>677.78774478837647</v>
      </c>
      <c r="M217" s="10">
        <v>43102</v>
      </c>
      <c r="N217" s="9">
        <v>4025</v>
      </c>
      <c r="O217" s="9">
        <v>1996</v>
      </c>
      <c r="P217" s="9">
        <v>1139849.58</v>
      </c>
      <c r="Q217" s="9">
        <f>表4[[#This Row],[间夜数（离店口径）]]/表5[[#This Row],[间夜数（支付口径）]]</f>
        <v>1.2369391518131529</v>
      </c>
    </row>
    <row r="218" spans="1:17" x14ac:dyDescent="0.2">
      <c r="A218" s="10">
        <v>43103</v>
      </c>
      <c r="B218" s="9">
        <v>1688</v>
      </c>
      <c r="C218" s="9">
        <v>48809</v>
      </c>
      <c r="D218" s="11">
        <f t="shared" si="3"/>
        <v>3.4583785777213216E-2</v>
      </c>
      <c r="F218" s="1">
        <v>43103</v>
      </c>
      <c r="G218">
        <v>3456</v>
      </c>
      <c r="H218">
        <v>1688</v>
      </c>
      <c r="I218"/>
      <c r="J218">
        <v>1197793</v>
      </c>
      <c r="K218">
        <f>表5[[#This Row],[订单金额（支付口径）]]/表5[[#This Row],[宫格支付直接订单（支付口径）]]</f>
        <v>709.59300947867303</v>
      </c>
      <c r="M218" s="10">
        <v>43103</v>
      </c>
      <c r="N218" s="9">
        <v>2613</v>
      </c>
      <c r="O218" s="9">
        <v>1341</v>
      </c>
      <c r="P218" s="9">
        <v>706840</v>
      </c>
      <c r="Q218" s="9">
        <f>表4[[#This Row],[间夜数（离店口径）]]/表5[[#This Row],[间夜数（支付口径）]]</f>
        <v>0.75607638888888884</v>
      </c>
    </row>
    <row r="219" spans="1:17" x14ac:dyDescent="0.2">
      <c r="A219" s="10">
        <v>43104</v>
      </c>
      <c r="B219" s="9">
        <v>1772</v>
      </c>
      <c r="C219" s="9">
        <v>48154</v>
      </c>
      <c r="D219" s="11">
        <f t="shared" si="3"/>
        <v>3.6798604477301988E-2</v>
      </c>
      <c r="F219" s="1">
        <v>43104</v>
      </c>
      <c r="G219">
        <v>3622</v>
      </c>
      <c r="H219">
        <v>1772</v>
      </c>
      <c r="I219"/>
      <c r="J219">
        <v>1253187</v>
      </c>
      <c r="K219">
        <f>表5[[#This Row],[订单金额（支付口径）]]/表5[[#This Row],[宫格支付直接订单（支付口径）]]</f>
        <v>707.21613995485325</v>
      </c>
      <c r="M219" s="10">
        <v>43104</v>
      </c>
      <c r="N219" s="9">
        <v>1975</v>
      </c>
      <c r="O219" s="9">
        <v>1061</v>
      </c>
      <c r="P219" s="9">
        <v>494167</v>
      </c>
      <c r="Q219" s="9">
        <f>表4[[#This Row],[间夜数（离店口径）]]/表5[[#This Row],[间夜数（支付口径）]]</f>
        <v>0.54527885146327992</v>
      </c>
    </row>
    <row r="220" spans="1:17" x14ac:dyDescent="0.2">
      <c r="A220" s="10">
        <v>43105</v>
      </c>
      <c r="B220" s="9">
        <v>1778</v>
      </c>
      <c r="C220" s="9">
        <v>47930</v>
      </c>
      <c r="D220" s="11">
        <f t="shared" si="3"/>
        <v>3.7095764656791153E-2</v>
      </c>
      <c r="F220" s="1">
        <v>43105</v>
      </c>
      <c r="G220">
        <v>3716</v>
      </c>
      <c r="H220">
        <v>1778</v>
      </c>
      <c r="I220"/>
      <c r="J220">
        <v>1294133</v>
      </c>
      <c r="K220">
        <f>表5[[#This Row],[订单金额（支付口径）]]/表5[[#This Row],[宫格支付直接订单（支付口径）]]</f>
        <v>727.85883014623175</v>
      </c>
      <c r="M220" s="10">
        <v>43105</v>
      </c>
      <c r="N220" s="9">
        <v>1938</v>
      </c>
      <c r="O220" s="9">
        <v>1087</v>
      </c>
      <c r="P220" s="9">
        <v>507542.75</v>
      </c>
      <c r="Q220" s="9">
        <f>表4[[#This Row],[间夜数（离店口径）]]/表5[[#This Row],[间夜数（支付口径）]]</f>
        <v>0.52152852529601723</v>
      </c>
    </row>
    <row r="221" spans="1:17" x14ac:dyDescent="0.2">
      <c r="A221" s="10">
        <v>43106</v>
      </c>
      <c r="B221" s="9">
        <v>1723</v>
      </c>
      <c r="C221" s="9">
        <v>47430</v>
      </c>
      <c r="D221" s="11">
        <f t="shared" si="3"/>
        <v>3.6327219059666876E-2</v>
      </c>
      <c r="F221" s="1">
        <v>43106</v>
      </c>
      <c r="G221">
        <v>3601</v>
      </c>
      <c r="H221">
        <v>1723</v>
      </c>
      <c r="I221"/>
      <c r="J221">
        <v>1130128</v>
      </c>
      <c r="K221">
        <f>表5[[#This Row],[订单金额（支付口径）]]/表5[[#This Row],[宫格支付直接订单（支付口径）]]</f>
        <v>655.90713871154958</v>
      </c>
      <c r="M221" s="10">
        <v>43106</v>
      </c>
      <c r="N221" s="9">
        <v>2161</v>
      </c>
      <c r="O221" s="9">
        <v>1312</v>
      </c>
      <c r="P221" s="9">
        <v>584693</v>
      </c>
      <c r="Q221" s="9">
        <f>表4[[#This Row],[间夜数（离店口径）]]/表5[[#This Row],[间夜数（支付口径）]]</f>
        <v>0.60011108025548454</v>
      </c>
    </row>
    <row r="222" spans="1:17" x14ac:dyDescent="0.2">
      <c r="A222" s="10">
        <v>43107</v>
      </c>
      <c r="B222" s="9">
        <v>1733</v>
      </c>
      <c r="C222" s="9">
        <v>48020</v>
      </c>
      <c r="D222" s="11">
        <f t="shared" si="3"/>
        <v>3.6089129529362766E-2</v>
      </c>
      <c r="F222" s="1">
        <v>43107</v>
      </c>
      <c r="G222">
        <v>3672</v>
      </c>
      <c r="H222">
        <v>1733</v>
      </c>
      <c r="I222"/>
      <c r="J222">
        <v>1350798</v>
      </c>
      <c r="K222">
        <f>表5[[#This Row],[订单金额（支付口径）]]/表5[[#This Row],[宫格支付直接订单（支付口径）]]</f>
        <v>779.45643392960187</v>
      </c>
      <c r="M222" s="10">
        <v>43107</v>
      </c>
      <c r="N222" s="9">
        <v>2897</v>
      </c>
      <c r="O222" s="9">
        <v>1730</v>
      </c>
      <c r="P222" s="9">
        <v>809148</v>
      </c>
      <c r="Q222" s="9">
        <f>表4[[#This Row],[间夜数（离店口径）]]/表5[[#This Row],[间夜数（支付口径）]]</f>
        <v>0.78894335511982572</v>
      </c>
    </row>
    <row r="223" spans="1:17" x14ac:dyDescent="0.2">
      <c r="A223" s="10">
        <v>43108</v>
      </c>
      <c r="B223" s="9">
        <v>1619</v>
      </c>
      <c r="C223" s="9">
        <v>46970</v>
      </c>
      <c r="D223" s="11">
        <f t="shared" si="3"/>
        <v>3.4468809878645944E-2</v>
      </c>
      <c r="F223" s="1">
        <v>43108</v>
      </c>
      <c r="G223">
        <v>3395</v>
      </c>
      <c r="H223">
        <v>1619</v>
      </c>
      <c r="I223"/>
      <c r="J223">
        <v>1155530</v>
      </c>
      <c r="K223">
        <f>表5[[#This Row],[订单金额（支付口径）]]/表5[[#This Row],[宫格支付直接订单（支付口径）]]</f>
        <v>713.73069796170478</v>
      </c>
      <c r="M223" s="10">
        <v>43108</v>
      </c>
      <c r="N223" s="9">
        <v>2201</v>
      </c>
      <c r="O223" s="9">
        <v>1137</v>
      </c>
      <c r="P223" s="9">
        <v>574441</v>
      </c>
      <c r="Q223" s="9">
        <f>表4[[#This Row],[间夜数（离店口径）]]/表5[[#This Row],[间夜数（支付口径）]]</f>
        <v>0.64830633284241534</v>
      </c>
    </row>
    <row r="224" spans="1:17" x14ac:dyDescent="0.2">
      <c r="A224" s="10">
        <v>43109</v>
      </c>
      <c r="B224" s="9">
        <v>1787</v>
      </c>
      <c r="C224" s="9">
        <v>47798</v>
      </c>
      <c r="D224" s="11">
        <f t="shared" si="3"/>
        <v>3.7386501527260557E-2</v>
      </c>
      <c r="F224" s="1">
        <v>43109</v>
      </c>
      <c r="G224">
        <v>3842</v>
      </c>
      <c r="H224">
        <v>1787</v>
      </c>
      <c r="I224"/>
      <c r="J224">
        <v>1375239</v>
      </c>
      <c r="K224">
        <f>表5[[#This Row],[订单金额（支付口径）]]/表5[[#This Row],[宫格支付直接订单（支付口径）]]</f>
        <v>769.57974258533852</v>
      </c>
      <c r="M224" s="10">
        <v>43109</v>
      </c>
      <c r="N224" s="9">
        <v>1975</v>
      </c>
      <c r="O224" s="9">
        <v>1095</v>
      </c>
      <c r="P224" s="9">
        <v>506766.7</v>
      </c>
      <c r="Q224" s="9">
        <f>表4[[#This Row],[间夜数（离店口径）]]/表5[[#This Row],[间夜数（支付口径）]]</f>
        <v>0.51405517959396152</v>
      </c>
    </row>
    <row r="225" spans="1:17" x14ac:dyDescent="0.2">
      <c r="A225" s="10">
        <v>43110</v>
      </c>
      <c r="B225" s="9">
        <v>1879</v>
      </c>
      <c r="C225" s="9">
        <v>47829</v>
      </c>
      <c r="D225" s="11">
        <f t="shared" si="3"/>
        <v>3.9285788956490833E-2</v>
      </c>
      <c r="F225" s="1">
        <v>43110</v>
      </c>
      <c r="G225">
        <v>3800</v>
      </c>
      <c r="H225">
        <v>1879</v>
      </c>
      <c r="I225"/>
      <c r="J225">
        <v>1434035</v>
      </c>
      <c r="K225">
        <f>表5[[#This Row],[订单金额（支付口径）]]/表5[[#This Row],[宫格支付直接订单（支付口径）]]</f>
        <v>763.19052687599788</v>
      </c>
      <c r="M225" s="10">
        <v>43110</v>
      </c>
      <c r="N225" s="9">
        <v>2031</v>
      </c>
      <c r="O225" s="9">
        <v>1073</v>
      </c>
      <c r="P225" s="9">
        <v>516728</v>
      </c>
      <c r="Q225" s="9">
        <f>表4[[#This Row],[间夜数（离店口径）]]/表5[[#This Row],[间夜数（支付口径）]]</f>
        <v>0.53447368421052632</v>
      </c>
    </row>
    <row r="226" spans="1:17" x14ac:dyDescent="0.2">
      <c r="A226" s="10">
        <v>43111</v>
      </c>
      <c r="B226" s="9">
        <v>1956</v>
      </c>
      <c r="C226" s="9">
        <v>45758</v>
      </c>
      <c r="D226" s="11">
        <f t="shared" si="3"/>
        <v>4.274662354123869E-2</v>
      </c>
      <c r="F226" s="1">
        <v>43111</v>
      </c>
      <c r="G226">
        <v>3950</v>
      </c>
      <c r="H226">
        <v>1956</v>
      </c>
      <c r="I226"/>
      <c r="J226">
        <v>1253851</v>
      </c>
      <c r="K226">
        <f>表5[[#This Row],[订单金额（支付口径）]]/表5[[#This Row],[宫格支付直接订单（支付口径）]]</f>
        <v>641.02811860940699</v>
      </c>
      <c r="M226" s="10">
        <v>43111</v>
      </c>
      <c r="N226" s="9">
        <v>2143</v>
      </c>
      <c r="O226" s="9">
        <v>1172</v>
      </c>
      <c r="P226" s="9">
        <v>518817</v>
      </c>
      <c r="Q226" s="9">
        <f>表4[[#This Row],[间夜数（离店口径）]]/表5[[#This Row],[间夜数（支付口径）]]</f>
        <v>0.5425316455696203</v>
      </c>
    </row>
    <row r="227" spans="1:17" x14ac:dyDescent="0.2">
      <c r="A227" s="10">
        <v>43112</v>
      </c>
      <c r="B227" s="9">
        <v>1912</v>
      </c>
      <c r="C227" s="9">
        <v>48869</v>
      </c>
      <c r="D227" s="11">
        <f t="shared" si="3"/>
        <v>3.9125007673576295E-2</v>
      </c>
      <c r="F227" s="1">
        <v>43112</v>
      </c>
      <c r="G227">
        <v>3722</v>
      </c>
      <c r="H227">
        <v>1912</v>
      </c>
      <c r="I227"/>
      <c r="J227">
        <v>1262166</v>
      </c>
      <c r="K227">
        <f>表5[[#This Row],[订单金额（支付口径）]]/表5[[#This Row],[宫格支付直接订单（支付口径）]]</f>
        <v>660.12866108786613</v>
      </c>
      <c r="M227" s="10">
        <v>43112</v>
      </c>
      <c r="N227" s="9">
        <v>2409</v>
      </c>
      <c r="O227" s="9">
        <v>1298</v>
      </c>
      <c r="P227" s="9">
        <v>569941</v>
      </c>
      <c r="Q227" s="9">
        <f>表4[[#This Row],[间夜数（离店口径）]]/表5[[#This Row],[间夜数（支付口径）]]</f>
        <v>0.64723267060720047</v>
      </c>
    </row>
    <row r="228" spans="1:17" x14ac:dyDescent="0.2">
      <c r="A228" s="10">
        <v>43113</v>
      </c>
      <c r="B228" s="9">
        <v>2139</v>
      </c>
      <c r="C228" s="9">
        <v>50029</v>
      </c>
      <c r="D228" s="11">
        <f t="shared" si="3"/>
        <v>4.2755201982849947E-2</v>
      </c>
      <c r="F228" s="1">
        <v>43113</v>
      </c>
      <c r="G228">
        <v>4430</v>
      </c>
      <c r="H228">
        <v>2139</v>
      </c>
      <c r="I228"/>
      <c r="J228">
        <v>1452692</v>
      </c>
      <c r="K228">
        <f>表5[[#This Row],[订单金额（支付口径）]]/表5[[#This Row],[宫格支付直接订单（支付口径）]]</f>
        <v>679.14539504441325</v>
      </c>
      <c r="M228" s="10">
        <v>43113</v>
      </c>
      <c r="N228" s="9">
        <v>2488</v>
      </c>
      <c r="O228" s="9">
        <v>1449</v>
      </c>
      <c r="P228" s="9">
        <v>685428</v>
      </c>
      <c r="Q228" s="9">
        <f>表4[[#This Row],[间夜数（离店口径）]]/表5[[#This Row],[间夜数（支付口径）]]</f>
        <v>0.56162528216704288</v>
      </c>
    </row>
    <row r="229" spans="1:17" x14ac:dyDescent="0.2">
      <c r="A229" s="10">
        <v>43114</v>
      </c>
      <c r="B229" s="9">
        <v>1914</v>
      </c>
      <c r="C229" s="9">
        <v>51553</v>
      </c>
      <c r="D229" s="11">
        <f t="shared" si="3"/>
        <v>3.7126840339068531E-2</v>
      </c>
      <c r="F229" s="1">
        <v>43114</v>
      </c>
      <c r="G229">
        <v>3981</v>
      </c>
      <c r="H229">
        <v>1914</v>
      </c>
      <c r="I229"/>
      <c r="J229">
        <v>1316560</v>
      </c>
      <c r="K229">
        <f>表5[[#This Row],[订单金额（支付口径）]]/表5[[#This Row],[宫格支付直接订单（支付口径）]]</f>
        <v>687.85788923719963</v>
      </c>
      <c r="M229" s="10">
        <v>43114</v>
      </c>
      <c r="N229" s="9">
        <v>3394</v>
      </c>
      <c r="O229" s="9">
        <v>2099</v>
      </c>
      <c r="P229" s="9">
        <v>893079</v>
      </c>
      <c r="Q229" s="9">
        <f>表4[[#This Row],[间夜数（离店口径）]]/表5[[#This Row],[间夜数（支付口径）]]</f>
        <v>0.85254961065059032</v>
      </c>
    </row>
    <row r="230" spans="1:17" x14ac:dyDescent="0.2">
      <c r="A230" s="10">
        <v>43115</v>
      </c>
      <c r="B230" s="9">
        <v>1983</v>
      </c>
      <c r="C230" s="9">
        <v>52000</v>
      </c>
      <c r="D230" s="11">
        <f t="shared" si="3"/>
        <v>3.8134615384615385E-2</v>
      </c>
      <c r="F230" s="1">
        <v>43115</v>
      </c>
      <c r="G230">
        <v>4183</v>
      </c>
      <c r="H230">
        <v>1983</v>
      </c>
      <c r="I230"/>
      <c r="J230">
        <v>1428956</v>
      </c>
      <c r="K230">
        <f>表5[[#This Row],[订单金额（支付口径）]]/表5[[#This Row],[宫格支付直接订单（支付口径）]]</f>
        <v>720.60312657589509</v>
      </c>
      <c r="M230" s="10">
        <v>43115</v>
      </c>
      <c r="N230" s="9">
        <v>2807</v>
      </c>
      <c r="O230" s="9">
        <v>1444</v>
      </c>
      <c r="P230" s="9">
        <v>721548</v>
      </c>
      <c r="Q230" s="9">
        <f>表4[[#This Row],[间夜数（离店口径）]]/表5[[#This Row],[间夜数（支付口径）]]</f>
        <v>0.67104948601482195</v>
      </c>
    </row>
    <row r="231" spans="1:17" x14ac:dyDescent="0.2">
      <c r="A231" s="10">
        <v>43116</v>
      </c>
      <c r="B231" s="9">
        <v>2175</v>
      </c>
      <c r="C231" s="9">
        <v>53760</v>
      </c>
      <c r="D231" s="11">
        <f t="shared" si="3"/>
        <v>4.0457589285714288E-2</v>
      </c>
      <c r="F231" s="1">
        <v>43116</v>
      </c>
      <c r="G231">
        <v>4405</v>
      </c>
      <c r="H231">
        <v>2175</v>
      </c>
      <c r="I231"/>
      <c r="J231">
        <v>1485017</v>
      </c>
      <c r="K231">
        <f>表5[[#This Row],[订单金额（支付口径）]]/表5[[#This Row],[宫格支付直接订单（支付口径）]]</f>
        <v>682.76643678160917</v>
      </c>
      <c r="M231" s="10">
        <v>43116</v>
      </c>
      <c r="N231" s="9">
        <v>2422</v>
      </c>
      <c r="O231" s="9">
        <v>1348</v>
      </c>
      <c r="P231" s="9">
        <v>597407</v>
      </c>
      <c r="Q231" s="9">
        <f>表4[[#This Row],[间夜数（离店口径）]]/表5[[#This Row],[间夜数（支付口径）]]</f>
        <v>0.54982973893303067</v>
      </c>
    </row>
    <row r="232" spans="1:17" x14ac:dyDescent="0.2">
      <c r="A232" s="10">
        <v>43117</v>
      </c>
      <c r="B232" s="9">
        <v>2242</v>
      </c>
      <c r="C232" s="9">
        <v>53833</v>
      </c>
      <c r="D232" s="11">
        <f t="shared" si="3"/>
        <v>4.16473167016514E-2</v>
      </c>
      <c r="F232" s="1">
        <v>43117</v>
      </c>
      <c r="G232">
        <v>4432</v>
      </c>
      <c r="H232">
        <v>2242</v>
      </c>
      <c r="I232"/>
      <c r="J232">
        <v>1465406</v>
      </c>
      <c r="K232">
        <f>表5[[#This Row],[订单金额（支付口径）]]/表5[[#This Row],[宫格支付直接订单（支付口径）]]</f>
        <v>653.61552185548612</v>
      </c>
      <c r="M232" s="10">
        <v>43117</v>
      </c>
      <c r="N232" s="9">
        <v>2726</v>
      </c>
      <c r="O232" s="9">
        <v>1427</v>
      </c>
      <c r="P232" s="9">
        <v>686610</v>
      </c>
      <c r="Q232" s="9">
        <f>表4[[#This Row],[间夜数（离店口径）]]/表5[[#This Row],[间夜数（支付口径）]]</f>
        <v>0.61507220216606495</v>
      </c>
    </row>
    <row r="233" spans="1:17" x14ac:dyDescent="0.2">
      <c r="A233" s="10">
        <v>43118</v>
      </c>
      <c r="B233" s="9">
        <v>2250</v>
      </c>
      <c r="C233" s="9">
        <v>52602</v>
      </c>
      <c r="D233" s="11">
        <f t="shared" si="3"/>
        <v>4.2774039009923576E-2</v>
      </c>
      <c r="F233" s="1">
        <v>43118</v>
      </c>
      <c r="G233">
        <v>4264</v>
      </c>
      <c r="H233">
        <v>2250</v>
      </c>
      <c r="I233"/>
      <c r="J233">
        <v>1460977</v>
      </c>
      <c r="K233">
        <f>表5[[#This Row],[订单金额（支付口径）]]/表5[[#This Row],[宫格支付直接订单（支付口径）]]</f>
        <v>649.32311111111107</v>
      </c>
      <c r="M233" s="10">
        <v>43118</v>
      </c>
      <c r="N233" s="9">
        <v>2982</v>
      </c>
      <c r="O233" s="9">
        <v>1624</v>
      </c>
      <c r="P233" s="9">
        <v>775749</v>
      </c>
      <c r="Q233" s="9">
        <f>表4[[#This Row],[间夜数（离店口径）]]/表5[[#This Row],[间夜数（支付口径）]]</f>
        <v>0.69934333958724204</v>
      </c>
    </row>
    <row r="234" spans="1:17" x14ac:dyDescent="0.2">
      <c r="A234" s="10">
        <v>43119</v>
      </c>
      <c r="B234" s="9">
        <v>2276</v>
      </c>
      <c r="C234" s="9">
        <v>51585</v>
      </c>
      <c r="D234" s="11">
        <f t="shared" si="3"/>
        <v>4.4121353106523216E-2</v>
      </c>
      <c r="F234" s="1">
        <v>43119</v>
      </c>
      <c r="G234">
        <v>4332</v>
      </c>
      <c r="H234">
        <v>2276</v>
      </c>
      <c r="I234"/>
      <c r="J234">
        <v>1480074</v>
      </c>
      <c r="K234">
        <f>表5[[#This Row],[订单金额（支付口径）]]/表5[[#This Row],[宫格支付直接订单（支付口径）]]</f>
        <v>650.29613356766254</v>
      </c>
      <c r="M234" s="10">
        <v>43119</v>
      </c>
      <c r="N234" s="9">
        <v>3164</v>
      </c>
      <c r="O234" s="9">
        <v>1692</v>
      </c>
      <c r="P234" s="9">
        <v>824423</v>
      </c>
      <c r="Q234" s="9">
        <f>表4[[#This Row],[间夜数（离店口径）]]/表5[[#This Row],[间夜数（支付口径）]]</f>
        <v>0.73037857802400741</v>
      </c>
    </row>
    <row r="235" spans="1:17" x14ac:dyDescent="0.2">
      <c r="A235" s="10">
        <v>43120</v>
      </c>
      <c r="B235" s="9">
        <v>2213</v>
      </c>
      <c r="C235" s="9">
        <v>49559</v>
      </c>
      <c r="D235" s="11">
        <f t="shared" si="3"/>
        <v>4.4653846929921914E-2</v>
      </c>
      <c r="F235" s="1">
        <v>43120</v>
      </c>
      <c r="G235">
        <v>4457</v>
      </c>
      <c r="H235">
        <v>2213</v>
      </c>
      <c r="I235"/>
      <c r="J235">
        <v>1501438</v>
      </c>
      <c r="K235">
        <f>表5[[#This Row],[订单金额（支付口径）]]/表5[[#This Row],[宫格支付直接订单（支付口径）]]</f>
        <v>678.46272028920021</v>
      </c>
      <c r="M235" s="10">
        <v>43120</v>
      </c>
      <c r="N235" s="9">
        <v>3810</v>
      </c>
      <c r="O235" s="9">
        <v>2019</v>
      </c>
      <c r="P235" s="9">
        <v>1020815</v>
      </c>
      <c r="Q235" s="9">
        <f>表4[[#This Row],[间夜数（离店口径）]]/表5[[#This Row],[间夜数（支付口径）]]</f>
        <v>0.85483509086829701</v>
      </c>
    </row>
    <row r="236" spans="1:17" x14ac:dyDescent="0.2">
      <c r="A236" s="10">
        <v>43121</v>
      </c>
      <c r="B236" s="9">
        <v>2237</v>
      </c>
      <c r="C236" s="9">
        <v>51761</v>
      </c>
      <c r="D236" s="11">
        <f t="shared" si="3"/>
        <v>4.3217866733641155E-2</v>
      </c>
      <c r="F236" s="1">
        <v>43121</v>
      </c>
      <c r="G236">
        <v>4461</v>
      </c>
      <c r="H236">
        <v>2237</v>
      </c>
      <c r="I236"/>
      <c r="J236">
        <v>1733594</v>
      </c>
      <c r="K236">
        <f>表5[[#This Row],[订单金额（支付口径）]]/表5[[#This Row],[宫格支付直接订单（支付口径）]]</f>
        <v>774.96379079123824</v>
      </c>
      <c r="M236" s="10">
        <v>43121</v>
      </c>
      <c r="N236" s="9">
        <v>4141</v>
      </c>
      <c r="O236" s="9">
        <v>2432</v>
      </c>
      <c r="P236" s="9">
        <v>1222266</v>
      </c>
      <c r="Q236" s="9">
        <f>表4[[#This Row],[间夜数（离店口径）]]/表5[[#This Row],[间夜数（支付口径）]]</f>
        <v>0.92826720466263168</v>
      </c>
    </row>
    <row r="237" spans="1:17" x14ac:dyDescent="0.2">
      <c r="A237" s="10">
        <v>43122</v>
      </c>
      <c r="B237" s="9">
        <v>2086</v>
      </c>
      <c r="C237" s="9">
        <v>51550</v>
      </c>
      <c r="D237" s="11">
        <f t="shared" si="3"/>
        <v>4.0465567410281282E-2</v>
      </c>
      <c r="F237" s="1">
        <v>43122</v>
      </c>
      <c r="G237">
        <v>4094</v>
      </c>
      <c r="H237">
        <v>2086</v>
      </c>
      <c r="I237"/>
      <c r="J237">
        <v>1409396</v>
      </c>
      <c r="K237">
        <f>表5[[#This Row],[订单金额（支付口径）]]/表5[[#This Row],[宫格支付直接订单（支付口径）]]</f>
        <v>675.64525407478425</v>
      </c>
      <c r="M237" s="10">
        <v>43122</v>
      </c>
      <c r="N237" s="9">
        <v>3430</v>
      </c>
      <c r="O237" s="9">
        <v>1759</v>
      </c>
      <c r="P237" s="9">
        <v>908469</v>
      </c>
      <c r="Q237" s="9">
        <f>表4[[#This Row],[间夜数（离店口径）]]/表5[[#This Row],[间夜数（支付口径）]]</f>
        <v>0.8378114313629702</v>
      </c>
    </row>
    <row r="238" spans="1:17" x14ac:dyDescent="0.2">
      <c r="A238" s="10">
        <v>43123</v>
      </c>
      <c r="B238" s="9">
        <v>2197</v>
      </c>
      <c r="C238" s="9">
        <v>52393</v>
      </c>
      <c r="D238" s="11">
        <f t="shared" si="3"/>
        <v>4.1933082663714621E-2</v>
      </c>
      <c r="F238" s="1">
        <v>43123</v>
      </c>
      <c r="G238">
        <v>4459</v>
      </c>
      <c r="H238">
        <v>2197</v>
      </c>
      <c r="I238"/>
      <c r="J238">
        <v>1489758</v>
      </c>
      <c r="K238">
        <f>表5[[#This Row],[订单金额（支付口径）]]/表5[[#This Row],[宫格支付直接订单（支付口径）]]</f>
        <v>678.08739189804282</v>
      </c>
      <c r="M238" s="10">
        <v>43123</v>
      </c>
      <c r="N238" s="9">
        <v>3266</v>
      </c>
      <c r="O238" s="9">
        <v>1696</v>
      </c>
      <c r="P238" s="9">
        <v>832247</v>
      </c>
      <c r="Q238" s="9">
        <f>表4[[#This Row],[间夜数（离店口径）]]/表5[[#This Row],[间夜数（支付口径）]]</f>
        <v>0.73245122224714065</v>
      </c>
    </row>
    <row r="239" spans="1:17" x14ac:dyDescent="0.2">
      <c r="A239" s="10">
        <v>43124</v>
      </c>
      <c r="B239" s="9">
        <v>2149</v>
      </c>
      <c r="C239" s="9">
        <v>50066</v>
      </c>
      <c r="D239" s="11">
        <f t="shared" si="3"/>
        <v>4.2923341189629691E-2</v>
      </c>
      <c r="F239" s="1">
        <v>43124</v>
      </c>
      <c r="G239">
        <v>4342</v>
      </c>
      <c r="H239">
        <v>2149</v>
      </c>
      <c r="I239"/>
      <c r="J239">
        <v>1494785</v>
      </c>
      <c r="K239">
        <f>表5[[#This Row],[订单金额（支付口径）]]/表5[[#This Row],[宫格支付直接订单（支付口径）]]</f>
        <v>695.57235923685437</v>
      </c>
      <c r="M239" s="10">
        <v>43124</v>
      </c>
      <c r="N239" s="9">
        <v>3324</v>
      </c>
      <c r="O239" s="9">
        <v>1719</v>
      </c>
      <c r="P239" s="9">
        <v>867880</v>
      </c>
      <c r="Q239" s="9">
        <f>表4[[#This Row],[间夜数（离店口径）]]/表5[[#This Row],[间夜数（支付口径）]]</f>
        <v>0.76554583141409493</v>
      </c>
    </row>
    <row r="240" spans="1:17" x14ac:dyDescent="0.2">
      <c r="A240" s="10">
        <v>43125</v>
      </c>
      <c r="B240" s="9">
        <v>2090</v>
      </c>
      <c r="C240" s="9">
        <v>50937</v>
      </c>
      <c r="D240" s="11">
        <f t="shared" si="3"/>
        <v>4.103107760566975E-2</v>
      </c>
      <c r="F240" s="1">
        <v>43125</v>
      </c>
      <c r="G240">
        <v>4019</v>
      </c>
      <c r="H240">
        <v>2090</v>
      </c>
      <c r="I240"/>
      <c r="J240">
        <v>1272481</v>
      </c>
      <c r="K240">
        <f>表5[[#This Row],[订单金额（支付口径）]]/表5[[#This Row],[宫格支付直接订单（支付口径）]]</f>
        <v>608.84258373205739</v>
      </c>
      <c r="M240" s="10">
        <v>43125</v>
      </c>
      <c r="N240" s="9">
        <v>3580</v>
      </c>
      <c r="O240" s="9">
        <v>1758</v>
      </c>
      <c r="P240" s="9">
        <v>991276</v>
      </c>
      <c r="Q240" s="9">
        <f>表4[[#This Row],[间夜数（离店口径）]]/表5[[#This Row],[间夜数（支付口径）]]</f>
        <v>0.8907688479721324</v>
      </c>
    </row>
    <row r="241" spans="1:17" x14ac:dyDescent="0.2">
      <c r="A241" s="10">
        <v>43126</v>
      </c>
      <c r="B241" s="9">
        <v>2086</v>
      </c>
      <c r="C241" s="9">
        <v>48881</v>
      </c>
      <c r="D241" s="11">
        <f t="shared" si="3"/>
        <v>4.2675068022339967E-2</v>
      </c>
      <c r="F241" s="1">
        <v>43126</v>
      </c>
      <c r="G241">
        <v>3898</v>
      </c>
      <c r="H241">
        <v>2086</v>
      </c>
      <c r="I241"/>
      <c r="J241">
        <v>1356058</v>
      </c>
      <c r="K241">
        <f>表5[[#This Row],[订单金额（支付口径）]]/表5[[#This Row],[宫格支付直接订单（支付口径）]]</f>
        <v>650.07574304889738</v>
      </c>
      <c r="M241" s="10">
        <v>43126</v>
      </c>
      <c r="N241" s="9">
        <v>3655</v>
      </c>
      <c r="O241" s="9">
        <v>1724</v>
      </c>
      <c r="P241" s="9">
        <v>952615</v>
      </c>
      <c r="Q241" s="9">
        <f>表4[[#This Row],[间夜数（离店口径）]]/表5[[#This Row],[间夜数（支付口径）]]</f>
        <v>0.93766033863519749</v>
      </c>
    </row>
    <row r="242" spans="1:17" x14ac:dyDescent="0.2">
      <c r="A242" s="10">
        <v>43127</v>
      </c>
      <c r="B242" s="9">
        <v>2115</v>
      </c>
      <c r="C242" s="9">
        <v>50057</v>
      </c>
      <c r="D242" s="11">
        <f t="shared" si="3"/>
        <v>4.2251832910482054E-2</v>
      </c>
      <c r="F242" s="1">
        <v>43127</v>
      </c>
      <c r="G242">
        <v>4096</v>
      </c>
      <c r="H242">
        <v>2115</v>
      </c>
      <c r="I242"/>
      <c r="J242">
        <v>1385782</v>
      </c>
      <c r="K242">
        <f>表5[[#This Row],[订单金额（支付口径）]]/表5[[#This Row],[宫格支付直接订单（支付口径）]]</f>
        <v>655.21607565011823</v>
      </c>
      <c r="M242" s="10">
        <v>43127</v>
      </c>
      <c r="N242" s="9">
        <v>3582</v>
      </c>
      <c r="O242" s="9">
        <v>1829</v>
      </c>
      <c r="P242" s="9">
        <v>997975.4</v>
      </c>
      <c r="Q242" s="9">
        <f>表4[[#This Row],[间夜数（离店口径）]]/表5[[#This Row],[间夜数（支付口径）]]</f>
        <v>0.87451171875</v>
      </c>
    </row>
    <row r="243" spans="1:17" x14ac:dyDescent="0.2">
      <c r="A243" s="10">
        <v>43128</v>
      </c>
      <c r="B243" s="9">
        <v>1991</v>
      </c>
      <c r="C243" s="9">
        <v>49707</v>
      </c>
      <c r="D243" s="11">
        <f t="shared" si="3"/>
        <v>4.0054720663085679E-2</v>
      </c>
      <c r="F243" s="1">
        <v>43128</v>
      </c>
      <c r="G243">
        <v>3832</v>
      </c>
      <c r="H243">
        <v>1991</v>
      </c>
      <c r="I243"/>
      <c r="J243">
        <v>1343738</v>
      </c>
      <c r="K243">
        <f>表5[[#This Row],[订单金额（支付口径）]]/表5[[#This Row],[宫格支付直接订单（支付口径）]]</f>
        <v>674.90607734806633</v>
      </c>
      <c r="M243" s="10">
        <v>43128</v>
      </c>
      <c r="N243" s="9">
        <v>4203</v>
      </c>
      <c r="O243" s="9">
        <v>2359</v>
      </c>
      <c r="P243" s="9">
        <v>1271668</v>
      </c>
      <c r="Q243" s="9">
        <f>表4[[#This Row],[间夜数（离店口径）]]/表5[[#This Row],[间夜数（支付口径）]]</f>
        <v>1.0968162839248434</v>
      </c>
    </row>
    <row r="244" spans="1:17" x14ac:dyDescent="0.2">
      <c r="A244" s="10">
        <v>43129</v>
      </c>
      <c r="B244" s="9">
        <v>1830</v>
      </c>
      <c r="C244" s="9">
        <v>48051</v>
      </c>
      <c r="D244" s="11">
        <f t="shared" si="3"/>
        <v>3.8084535181369797E-2</v>
      </c>
      <c r="F244" s="1">
        <v>43129</v>
      </c>
      <c r="G244">
        <v>3645</v>
      </c>
      <c r="H244">
        <v>1830</v>
      </c>
      <c r="I244"/>
      <c r="J244">
        <v>1326014</v>
      </c>
      <c r="K244">
        <f>表5[[#This Row],[订单金额（支付口径）]]/表5[[#This Row],[宫格支付直接订单（支付口径）]]</f>
        <v>724.59781420765023</v>
      </c>
      <c r="M244" s="10">
        <v>43129</v>
      </c>
      <c r="N244" s="9">
        <v>3397</v>
      </c>
      <c r="O244" s="9">
        <v>1762</v>
      </c>
      <c r="P244" s="9">
        <v>888369</v>
      </c>
      <c r="Q244" s="9">
        <f>表4[[#This Row],[间夜数（离店口径）]]/表5[[#This Row],[间夜数（支付口径）]]</f>
        <v>0.93196159122085043</v>
      </c>
    </row>
    <row r="245" spans="1:17" x14ac:dyDescent="0.2">
      <c r="A245" s="10">
        <v>43130</v>
      </c>
      <c r="B245" s="9">
        <v>1920</v>
      </c>
      <c r="C245" s="9">
        <v>48051</v>
      </c>
      <c r="D245" s="11">
        <f t="shared" si="3"/>
        <v>3.9957545108322411E-2</v>
      </c>
      <c r="F245" s="1">
        <v>43130</v>
      </c>
      <c r="G245">
        <v>3667</v>
      </c>
      <c r="H245">
        <v>1920</v>
      </c>
      <c r="I245"/>
      <c r="J245">
        <v>1326744</v>
      </c>
      <c r="K245">
        <f>表5[[#This Row],[订单金额（支付口径）]]/表5[[#This Row],[宫格支付直接订单（支付口径）]]</f>
        <v>691.01250000000005</v>
      </c>
      <c r="M245" s="10">
        <v>43130</v>
      </c>
      <c r="N245" s="9">
        <v>3405</v>
      </c>
      <c r="O245" s="9">
        <v>1698</v>
      </c>
      <c r="P245" s="9">
        <v>934971</v>
      </c>
      <c r="Q245" s="9">
        <f>表4[[#This Row],[间夜数（离店口径）]]/表5[[#This Row],[间夜数（支付口径）]]</f>
        <v>0.92855194982274336</v>
      </c>
    </row>
    <row r="246" spans="1:17" x14ac:dyDescent="0.2">
      <c r="A246" s="10">
        <v>43131</v>
      </c>
      <c r="B246" s="9">
        <v>1893</v>
      </c>
      <c r="C246" s="9">
        <v>46831</v>
      </c>
      <c r="D246" s="11">
        <f t="shared" si="3"/>
        <v>4.0421942730242785E-2</v>
      </c>
      <c r="F246" s="1">
        <v>43131</v>
      </c>
      <c r="G246">
        <v>3653</v>
      </c>
      <c r="H246">
        <v>1893</v>
      </c>
      <c r="I246"/>
      <c r="J246">
        <v>1361344</v>
      </c>
      <c r="K246">
        <f>表5[[#This Row],[订单金额（支付口径）]]/表5[[#This Row],[宫格支付直接订单（支付口径）]]</f>
        <v>719.14632857897516</v>
      </c>
      <c r="M246" s="10">
        <v>43131</v>
      </c>
      <c r="N246" s="9">
        <v>4447</v>
      </c>
      <c r="O246" s="9">
        <v>1845</v>
      </c>
      <c r="P246" s="9">
        <v>1330559</v>
      </c>
      <c r="Q246" s="9">
        <f>表4[[#This Row],[间夜数（离店口径）]]/表5[[#This Row],[间夜数（支付口径）]]</f>
        <v>1.2173555981385162</v>
      </c>
    </row>
    <row r="247" spans="1:17" x14ac:dyDescent="0.2">
      <c r="A247" s="10">
        <v>43132</v>
      </c>
      <c r="B247" s="9">
        <v>2063</v>
      </c>
      <c r="C247" s="9">
        <v>48482</v>
      </c>
      <c r="D247" s="11">
        <f t="shared" si="3"/>
        <v>4.2551874922651708E-2</v>
      </c>
      <c r="F247" s="1">
        <v>43132</v>
      </c>
      <c r="G247">
        <v>3924</v>
      </c>
      <c r="H247">
        <v>2063</v>
      </c>
      <c r="I247"/>
      <c r="J247">
        <v>1388628</v>
      </c>
      <c r="K247">
        <f>表5[[#This Row],[订单金额（支付口径）]]/表5[[#This Row],[宫格支付直接订单（支付口径）]]</f>
        <v>673.11100339311679</v>
      </c>
      <c r="M247" s="10">
        <v>43132</v>
      </c>
      <c r="N247" s="9">
        <v>3473</v>
      </c>
      <c r="O247" s="9">
        <v>1718</v>
      </c>
      <c r="P247" s="9">
        <v>962539</v>
      </c>
      <c r="Q247" s="9">
        <f>表4[[#This Row],[间夜数（离店口径）]]/表5[[#This Row],[间夜数（支付口径）]]</f>
        <v>0.88506625891946988</v>
      </c>
    </row>
    <row r="248" spans="1:17" x14ac:dyDescent="0.2">
      <c r="A248" s="10">
        <v>43133</v>
      </c>
      <c r="B248" s="9">
        <v>2095</v>
      </c>
      <c r="C248" s="9">
        <v>48412</v>
      </c>
      <c r="D248" s="11">
        <f t="shared" si="3"/>
        <v>4.3274394778154174E-2</v>
      </c>
      <c r="F248" s="1">
        <v>43133</v>
      </c>
      <c r="G248">
        <v>3925</v>
      </c>
      <c r="H248">
        <v>2095</v>
      </c>
      <c r="I248"/>
      <c r="J248">
        <v>1386187</v>
      </c>
      <c r="K248">
        <f>表5[[#This Row],[订单金额（支付口径）]]/表5[[#This Row],[宫格支付直接订单（支付口径）]]</f>
        <v>661.66443914081151</v>
      </c>
      <c r="M248" s="10">
        <v>43133</v>
      </c>
      <c r="N248" s="9">
        <v>3160</v>
      </c>
      <c r="O248" s="9">
        <v>1649</v>
      </c>
      <c r="P248" s="9">
        <v>972478</v>
      </c>
      <c r="Q248" s="9">
        <f>表4[[#This Row],[间夜数（离店口径）]]/表5[[#This Row],[间夜数（支付口径）]]</f>
        <v>0.80509554140127393</v>
      </c>
    </row>
    <row r="249" spans="1:17" x14ac:dyDescent="0.2">
      <c r="A249" s="10">
        <v>43134</v>
      </c>
      <c r="B249" s="9">
        <v>2023</v>
      </c>
      <c r="C249" s="9">
        <v>46223</v>
      </c>
      <c r="D249" s="11">
        <f t="shared" si="3"/>
        <v>4.3766090474439134E-2</v>
      </c>
      <c r="F249" s="1">
        <v>43134</v>
      </c>
      <c r="G249">
        <v>3716</v>
      </c>
      <c r="H249">
        <v>2023</v>
      </c>
      <c r="I249"/>
      <c r="J249">
        <v>1205513</v>
      </c>
      <c r="K249">
        <f>表5[[#This Row],[订单金额（支付口径）]]/表5[[#This Row],[宫格支付直接订单（支付口径）]]</f>
        <v>595.90360850222442</v>
      </c>
      <c r="M249" s="10">
        <v>43134</v>
      </c>
      <c r="N249" s="9">
        <v>3685</v>
      </c>
      <c r="O249" s="9">
        <v>1824</v>
      </c>
      <c r="P249" s="9">
        <v>1158276</v>
      </c>
      <c r="Q249" s="9">
        <f>表4[[#This Row],[间夜数（离店口径）]]/表5[[#This Row],[间夜数（支付口径）]]</f>
        <v>0.99165769644779334</v>
      </c>
    </row>
    <row r="250" spans="1:17" x14ac:dyDescent="0.2">
      <c r="A250" s="10">
        <v>43135</v>
      </c>
      <c r="B250" s="9">
        <v>1996</v>
      </c>
      <c r="C250" s="9">
        <v>47037</v>
      </c>
      <c r="D250" s="11">
        <f t="shared" si="3"/>
        <v>4.2434679082424473E-2</v>
      </c>
      <c r="F250" s="1">
        <v>43135</v>
      </c>
      <c r="G250">
        <v>3798</v>
      </c>
      <c r="H250">
        <v>1996</v>
      </c>
      <c r="I250"/>
      <c r="J250">
        <v>1335531</v>
      </c>
      <c r="K250">
        <f>表5[[#This Row],[订单金额（支付口径）]]/表5[[#This Row],[宫格支付直接订单（支付口径）]]</f>
        <v>669.10370741482961</v>
      </c>
      <c r="M250" s="10">
        <v>43135</v>
      </c>
      <c r="N250" s="9">
        <v>3966</v>
      </c>
      <c r="O250" s="9">
        <v>2206</v>
      </c>
      <c r="P250" s="9">
        <v>1317465</v>
      </c>
      <c r="Q250" s="9">
        <f>表4[[#This Row],[间夜数（离店口径）]]/表5[[#This Row],[间夜数（支付口径）]]</f>
        <v>1.0442338072669826</v>
      </c>
    </row>
    <row r="251" spans="1:17" x14ac:dyDescent="0.2">
      <c r="A251" s="10">
        <v>43136</v>
      </c>
      <c r="B251" s="9">
        <v>1958</v>
      </c>
      <c r="C251" s="9">
        <v>47338</v>
      </c>
      <c r="D251" s="11">
        <f t="shared" si="3"/>
        <v>4.1362119227681779E-2</v>
      </c>
      <c r="F251" s="1">
        <v>43136</v>
      </c>
      <c r="G251">
        <v>3668</v>
      </c>
      <c r="H251">
        <v>1958</v>
      </c>
      <c r="I251"/>
      <c r="J251">
        <v>1252150</v>
      </c>
      <c r="K251">
        <f>表5[[#This Row],[订单金额（支付口径）]]/表5[[#This Row],[宫格支付直接订单（支付口径）]]</f>
        <v>639.50459652706843</v>
      </c>
      <c r="M251" s="10">
        <v>43136</v>
      </c>
      <c r="N251" s="9">
        <v>3741</v>
      </c>
      <c r="O251" s="9">
        <v>1848</v>
      </c>
      <c r="P251" s="9">
        <v>1072305.8</v>
      </c>
      <c r="Q251" s="9">
        <f>表4[[#This Row],[间夜数（离店口径）]]/表5[[#This Row],[间夜数（支付口径）]]</f>
        <v>1.0199018538713196</v>
      </c>
    </row>
    <row r="252" spans="1:17" x14ac:dyDescent="0.2">
      <c r="A252" s="10">
        <v>43137</v>
      </c>
      <c r="B252" s="9">
        <v>2071</v>
      </c>
      <c r="C252" s="9">
        <v>47964</v>
      </c>
      <c r="D252" s="11">
        <f t="shared" si="3"/>
        <v>4.317821699608039E-2</v>
      </c>
      <c r="F252" s="1">
        <v>43137</v>
      </c>
      <c r="G252">
        <v>3985</v>
      </c>
      <c r="H252">
        <v>2071</v>
      </c>
      <c r="I252"/>
      <c r="J252">
        <v>1391839</v>
      </c>
      <c r="K252">
        <f>表5[[#This Row],[订单金额（支付口径）]]/表5[[#This Row],[宫格支付直接订单（支付口径）]]</f>
        <v>672.06132303235154</v>
      </c>
      <c r="M252" s="10">
        <v>43137</v>
      </c>
      <c r="N252" s="9">
        <v>3415</v>
      </c>
      <c r="O252" s="9">
        <v>1806</v>
      </c>
      <c r="P252" s="9">
        <v>935850.6</v>
      </c>
      <c r="Q252" s="9">
        <f>表4[[#This Row],[间夜数（离店口径）]]/表5[[#This Row],[间夜数（支付口径）]]</f>
        <v>0.85696361355081552</v>
      </c>
    </row>
    <row r="253" spans="1:17" x14ac:dyDescent="0.2">
      <c r="A253" s="10">
        <v>43138</v>
      </c>
      <c r="B253" s="9">
        <v>2024</v>
      </c>
      <c r="C253" s="9">
        <v>48007</v>
      </c>
      <c r="D253" s="11">
        <f t="shared" si="3"/>
        <v>4.2160518257754076E-2</v>
      </c>
      <c r="F253" s="1">
        <v>43138</v>
      </c>
      <c r="G253">
        <v>3607</v>
      </c>
      <c r="H253">
        <v>2024</v>
      </c>
      <c r="I253"/>
      <c r="J253">
        <v>1249401</v>
      </c>
      <c r="K253">
        <f>表5[[#This Row],[订单金额（支付口径）]]/表5[[#This Row],[宫格支付直接订单（支付口径）]]</f>
        <v>617.29298418972337</v>
      </c>
      <c r="M253" s="10">
        <v>43138</v>
      </c>
      <c r="N253" s="9">
        <v>3692</v>
      </c>
      <c r="O253" s="9">
        <v>1809</v>
      </c>
      <c r="P253" s="9">
        <v>1093902</v>
      </c>
      <c r="Q253" s="9">
        <f>表4[[#This Row],[间夜数（离店口径）]]/表5[[#This Row],[间夜数（支付口径）]]</f>
        <v>1.023565289714444</v>
      </c>
    </row>
    <row r="254" spans="1:17" x14ac:dyDescent="0.2">
      <c r="A254" s="10">
        <v>43139</v>
      </c>
      <c r="B254" s="9">
        <v>2012</v>
      </c>
      <c r="C254" s="9">
        <v>49280</v>
      </c>
      <c r="D254" s="11">
        <f t="shared" si="3"/>
        <v>4.0827922077922081E-2</v>
      </c>
      <c r="F254" s="1">
        <v>43139</v>
      </c>
      <c r="G254">
        <v>3671</v>
      </c>
      <c r="H254">
        <v>2012</v>
      </c>
      <c r="I254"/>
      <c r="J254">
        <v>1396486</v>
      </c>
      <c r="K254">
        <f>表5[[#This Row],[订单金额（支付口径）]]/表5[[#This Row],[宫格支付直接订单（支付口径）]]</f>
        <v>694.07852882703776</v>
      </c>
      <c r="M254" s="10">
        <v>43139</v>
      </c>
      <c r="N254" s="9">
        <v>3660</v>
      </c>
      <c r="O254" s="9">
        <v>1857</v>
      </c>
      <c r="P254" s="9">
        <v>1032082</v>
      </c>
      <c r="Q254" s="9">
        <f>表4[[#This Row],[间夜数（离店口径）]]/表5[[#This Row],[间夜数（支付口径）]]</f>
        <v>0.99700354126940893</v>
      </c>
    </row>
    <row r="255" spans="1:17" x14ac:dyDescent="0.2">
      <c r="A255" s="10">
        <v>43140</v>
      </c>
      <c r="B255" s="9">
        <v>2066</v>
      </c>
      <c r="C255" s="9">
        <v>49689</v>
      </c>
      <c r="D255" s="11">
        <f t="shared" si="3"/>
        <v>4.1578619010243713E-2</v>
      </c>
      <c r="F255" s="1">
        <v>43140</v>
      </c>
      <c r="G255">
        <v>3596</v>
      </c>
      <c r="H255">
        <v>2066</v>
      </c>
      <c r="I255"/>
      <c r="J255">
        <v>1296740</v>
      </c>
      <c r="K255">
        <f>表5[[#This Row],[订单金额（支付口径）]]/表5[[#This Row],[宫格支付直接订单（支付口径）]]</f>
        <v>627.65730880929334</v>
      </c>
      <c r="M255" s="10">
        <v>43140</v>
      </c>
      <c r="N255" s="9">
        <v>3570</v>
      </c>
      <c r="O255" s="9">
        <v>1897</v>
      </c>
      <c r="P255" s="9">
        <v>1011713</v>
      </c>
      <c r="Q255" s="9">
        <f>表4[[#This Row],[间夜数（离店口径）]]/表5[[#This Row],[间夜数（支付口径）]]</f>
        <v>0.99276974416017794</v>
      </c>
    </row>
    <row r="256" spans="1:17" x14ac:dyDescent="0.2">
      <c r="A256" s="10">
        <v>43141</v>
      </c>
      <c r="B256" s="9">
        <v>2185</v>
      </c>
      <c r="C256" s="9">
        <v>50928</v>
      </c>
      <c r="D256" s="11">
        <f t="shared" si="3"/>
        <v>4.2903707194470626E-2</v>
      </c>
      <c r="F256" s="1">
        <v>43141</v>
      </c>
      <c r="G256">
        <v>4093</v>
      </c>
      <c r="H256">
        <v>2185</v>
      </c>
      <c r="I256"/>
      <c r="J256">
        <v>1585033</v>
      </c>
      <c r="K256">
        <f>表5[[#This Row],[订单金额（支付口径）]]/表5[[#This Row],[宫格支付直接订单（支付口径）]]</f>
        <v>725.41556064073222</v>
      </c>
      <c r="M256" s="10">
        <v>43141</v>
      </c>
      <c r="N256" s="9">
        <v>4270</v>
      </c>
      <c r="O256" s="9">
        <v>2097</v>
      </c>
      <c r="P256" s="9">
        <v>1315614</v>
      </c>
      <c r="Q256" s="9">
        <f>表4[[#This Row],[间夜数（离店口径）]]/表5[[#This Row],[间夜数（支付口径）]]</f>
        <v>1.0432445638895675</v>
      </c>
    </row>
    <row r="257" spans="1:17" x14ac:dyDescent="0.2">
      <c r="A257" s="10">
        <v>43142</v>
      </c>
      <c r="B257" s="9">
        <v>2053</v>
      </c>
      <c r="C257" s="9">
        <v>52178</v>
      </c>
      <c r="D257" s="11">
        <f t="shared" si="3"/>
        <v>3.9346084556709723E-2</v>
      </c>
      <c r="F257" s="1">
        <v>43142</v>
      </c>
      <c r="G257">
        <v>3644</v>
      </c>
      <c r="H257">
        <v>2053</v>
      </c>
      <c r="I257"/>
      <c r="J257">
        <v>1320009</v>
      </c>
      <c r="K257">
        <f>表5[[#This Row],[订单金额（支付口径）]]/表5[[#This Row],[宫格支付直接订单（支付口径）]]</f>
        <v>642.965903555772</v>
      </c>
      <c r="M257" s="10">
        <v>43142</v>
      </c>
      <c r="N257" s="9">
        <v>4058</v>
      </c>
      <c r="O257" s="9">
        <v>2103</v>
      </c>
      <c r="P257" s="9">
        <v>1336784</v>
      </c>
      <c r="Q257" s="9">
        <f>表4[[#This Row],[间夜数（离店口径）]]/表5[[#This Row],[间夜数（支付口径）]]</f>
        <v>1.1136114160263446</v>
      </c>
    </row>
    <row r="258" spans="1:17" x14ac:dyDescent="0.2">
      <c r="A258" s="10">
        <v>43143</v>
      </c>
      <c r="B258" s="9">
        <v>2101</v>
      </c>
      <c r="C258" s="9">
        <v>51496</v>
      </c>
      <c r="D258" s="11">
        <f t="shared" si="3"/>
        <v>4.0799285381388849E-2</v>
      </c>
      <c r="F258" s="1">
        <v>43143</v>
      </c>
      <c r="G258">
        <v>3756</v>
      </c>
      <c r="H258">
        <v>2101</v>
      </c>
      <c r="I258"/>
      <c r="J258">
        <v>1501950</v>
      </c>
      <c r="K258">
        <f>表5[[#This Row],[订单金额（支付口径）]]/表5[[#This Row],[宫格支付直接订单（支付口径）]]</f>
        <v>714.87386958591151</v>
      </c>
      <c r="M258" s="10">
        <v>43143</v>
      </c>
      <c r="N258" s="9">
        <v>3905</v>
      </c>
      <c r="O258" s="9">
        <v>2004</v>
      </c>
      <c r="P258" s="9">
        <v>1255641.8</v>
      </c>
      <c r="Q258" s="9">
        <f>表4[[#This Row],[间夜数（离店口径）]]/表5[[#This Row],[间夜数（支付口径）]]</f>
        <v>1.0396698615548456</v>
      </c>
    </row>
    <row r="259" spans="1:17" x14ac:dyDescent="0.2">
      <c r="A259" s="10">
        <v>43144</v>
      </c>
      <c r="B259" s="9">
        <v>2183</v>
      </c>
      <c r="C259" s="9">
        <v>51934</v>
      </c>
      <c r="D259" s="11">
        <f t="shared" ref="D259:D322" si="4">B259/C259</f>
        <v>4.2034120229522083E-2</v>
      </c>
      <c r="F259" s="1">
        <v>43144</v>
      </c>
      <c r="G259">
        <v>3899</v>
      </c>
      <c r="H259">
        <v>2183</v>
      </c>
      <c r="I259"/>
      <c r="J259">
        <v>1567771</v>
      </c>
      <c r="K259">
        <f>表5[[#This Row],[订单金额（支付口径）]]/表5[[#This Row],[宫格支付直接订单（支付口径）]]</f>
        <v>718.17269812185066</v>
      </c>
      <c r="M259" s="10">
        <v>43144</v>
      </c>
      <c r="N259" s="9">
        <v>4298</v>
      </c>
      <c r="O259" s="9">
        <v>2081</v>
      </c>
      <c r="P259" s="9">
        <v>1310759</v>
      </c>
      <c r="Q259" s="9">
        <f>表4[[#This Row],[间夜数（离店口径）]]/表5[[#This Row],[间夜数（支付口径）]]</f>
        <v>1.1023339317773788</v>
      </c>
    </row>
    <row r="260" spans="1:17" x14ac:dyDescent="0.2">
      <c r="A260" s="10">
        <v>43145</v>
      </c>
      <c r="B260" s="9">
        <v>2079</v>
      </c>
      <c r="C260" s="9">
        <v>49831</v>
      </c>
      <c r="D260" s="11">
        <f t="shared" si="4"/>
        <v>4.1721017037587044E-2</v>
      </c>
      <c r="F260" s="1">
        <v>43145</v>
      </c>
      <c r="G260">
        <v>3733</v>
      </c>
      <c r="H260">
        <v>2079</v>
      </c>
      <c r="I260"/>
      <c r="J260">
        <v>1487887</v>
      </c>
      <c r="K260">
        <f>表5[[#This Row],[订单金额（支付口径）]]/表5[[#This Row],[宫格支付直接订单（支付口径）]]</f>
        <v>715.67436267436267</v>
      </c>
      <c r="M260" s="10">
        <v>43145</v>
      </c>
      <c r="N260" s="9">
        <v>4665</v>
      </c>
      <c r="O260" s="9">
        <v>2165</v>
      </c>
      <c r="P260" s="9">
        <v>1553915</v>
      </c>
      <c r="Q260" s="9">
        <f>表4[[#This Row],[间夜数（离店口径）]]/表5[[#This Row],[间夜数（支付口径）]]</f>
        <v>1.2496651486739887</v>
      </c>
    </row>
    <row r="261" spans="1:17" x14ac:dyDescent="0.2">
      <c r="A261" s="10">
        <v>43146</v>
      </c>
      <c r="B261" s="9">
        <v>1977</v>
      </c>
      <c r="C261" s="9">
        <v>42925</v>
      </c>
      <c r="D261" s="11">
        <f t="shared" si="4"/>
        <v>4.6057076295864884E-2</v>
      </c>
      <c r="F261" s="1">
        <v>43146</v>
      </c>
      <c r="G261">
        <v>3385</v>
      </c>
      <c r="H261">
        <v>1977</v>
      </c>
      <c r="I261"/>
      <c r="J261">
        <v>1340599</v>
      </c>
      <c r="K261">
        <f>表5[[#This Row],[订单金额（支付口径）]]/表5[[#This Row],[宫格支付直接订单（支付口径）]]</f>
        <v>678.09762266059681</v>
      </c>
      <c r="M261" s="10">
        <v>43146</v>
      </c>
      <c r="N261" s="9">
        <v>3220</v>
      </c>
      <c r="O261" s="9">
        <v>1703</v>
      </c>
      <c r="P261" s="9">
        <v>1096678</v>
      </c>
      <c r="Q261" s="9">
        <f>表4[[#This Row],[间夜数（离店口径）]]/表5[[#This Row],[间夜数（支付口径）]]</f>
        <v>0.95125553914327921</v>
      </c>
    </row>
    <row r="262" spans="1:17" x14ac:dyDescent="0.2">
      <c r="A262" s="10">
        <v>43147</v>
      </c>
      <c r="B262" s="9">
        <v>2837</v>
      </c>
      <c r="C262" s="9">
        <v>72097</v>
      </c>
      <c r="D262" s="11">
        <f t="shared" si="4"/>
        <v>3.9349764900065191E-2</v>
      </c>
      <c r="F262" s="1">
        <v>43147</v>
      </c>
      <c r="G262">
        <v>4516</v>
      </c>
      <c r="H262">
        <v>2837</v>
      </c>
      <c r="I262"/>
      <c r="J262">
        <v>1647347</v>
      </c>
      <c r="K262">
        <f>表5[[#This Row],[订单金额（支付口径）]]/表5[[#This Row],[宫格支付直接订单（支付口径）]]</f>
        <v>580.66513923158266</v>
      </c>
      <c r="M262" s="10">
        <v>43147</v>
      </c>
      <c r="N262" s="9">
        <v>3835</v>
      </c>
      <c r="O262" s="9">
        <v>2119</v>
      </c>
      <c r="P262" s="9">
        <v>1679273.5</v>
      </c>
      <c r="Q262" s="9">
        <f>表4[[#This Row],[间夜数（离店口径）]]/表5[[#This Row],[间夜数（支付口径）]]</f>
        <v>0.84920283436669619</v>
      </c>
    </row>
    <row r="263" spans="1:17" x14ac:dyDescent="0.2">
      <c r="A263" s="10">
        <v>43148</v>
      </c>
      <c r="B263" s="9">
        <v>3498</v>
      </c>
      <c r="C263" s="9">
        <v>92750</v>
      </c>
      <c r="D263" s="11">
        <f t="shared" si="4"/>
        <v>3.7714285714285714E-2</v>
      </c>
      <c r="F263" s="1">
        <v>43148</v>
      </c>
      <c r="G263">
        <v>5223</v>
      </c>
      <c r="H263">
        <v>3498</v>
      </c>
      <c r="I263"/>
      <c r="J263">
        <v>1954872</v>
      </c>
      <c r="K263">
        <f>表5[[#This Row],[订单金额（支付口径）]]/表5[[#This Row],[宫格支付直接订单（支付口径）]]</f>
        <v>558.85420240137216</v>
      </c>
      <c r="M263" s="10">
        <v>43148</v>
      </c>
      <c r="N263" s="9">
        <v>6647</v>
      </c>
      <c r="O263" s="9">
        <v>3721</v>
      </c>
      <c r="P263" s="9">
        <v>3238926.2</v>
      </c>
      <c r="Q263" s="9">
        <f>表4[[#This Row],[间夜数（离店口径）]]/表5[[#This Row],[间夜数（支付口径）]]</f>
        <v>1.2726402450698833</v>
      </c>
    </row>
    <row r="264" spans="1:17" x14ac:dyDescent="0.2">
      <c r="A264" s="10">
        <v>43149</v>
      </c>
      <c r="B264" s="9">
        <v>3909</v>
      </c>
      <c r="C264" s="9">
        <v>106712</v>
      </c>
      <c r="D264" s="11">
        <f t="shared" si="4"/>
        <v>3.6631306694654774E-2</v>
      </c>
      <c r="F264" s="1">
        <v>43149</v>
      </c>
      <c r="G264">
        <v>5736</v>
      </c>
      <c r="H264">
        <v>3909</v>
      </c>
      <c r="I264"/>
      <c r="J264">
        <v>2032485</v>
      </c>
      <c r="K264">
        <f>表5[[#This Row],[订单金额（支付口径）]]/表5[[#This Row],[宫格支付直接订单（支付口径）]]</f>
        <v>519.95011511895621</v>
      </c>
      <c r="M264" s="10">
        <v>43149</v>
      </c>
      <c r="N264" s="9">
        <v>9405</v>
      </c>
      <c r="O264" s="9">
        <v>5425</v>
      </c>
      <c r="P264" s="9">
        <v>4634457.2</v>
      </c>
      <c r="Q264" s="9">
        <f>表4[[#This Row],[间夜数（离店口径）]]/表5[[#This Row],[间夜数（支付口径）]]</f>
        <v>1.6396443514644352</v>
      </c>
    </row>
    <row r="265" spans="1:17" x14ac:dyDescent="0.2">
      <c r="A265" s="10">
        <v>43150</v>
      </c>
      <c r="B265" s="9">
        <v>3743</v>
      </c>
      <c r="C265" s="9">
        <v>97960</v>
      </c>
      <c r="D265" s="11">
        <f t="shared" si="4"/>
        <v>3.8209473254389545E-2</v>
      </c>
      <c r="F265" s="1">
        <v>43150</v>
      </c>
      <c r="G265">
        <v>5527</v>
      </c>
      <c r="H265">
        <v>3743</v>
      </c>
      <c r="I265"/>
      <c r="J265">
        <v>1945643</v>
      </c>
      <c r="K265">
        <f>表5[[#This Row],[订单金额（支付口径）]]/表5[[#This Row],[宫格支付直接订单（支付口径）]]</f>
        <v>519.80844242586159</v>
      </c>
      <c r="M265" s="10">
        <v>43150</v>
      </c>
      <c r="N265" s="9">
        <v>12826</v>
      </c>
      <c r="O265" s="9">
        <v>7015</v>
      </c>
      <c r="P265" s="9">
        <v>6462215</v>
      </c>
      <c r="Q265" s="9">
        <f>表4[[#This Row],[间夜数（离店口径）]]/表5[[#This Row],[间夜数（支付口径）]]</f>
        <v>2.3206079247331282</v>
      </c>
    </row>
    <row r="266" spans="1:17" x14ac:dyDescent="0.2">
      <c r="A266" s="10">
        <v>43151</v>
      </c>
      <c r="B266" s="9">
        <v>3138</v>
      </c>
      <c r="C266" s="9">
        <v>84491</v>
      </c>
      <c r="D266" s="11">
        <f t="shared" si="4"/>
        <v>3.7140050419571316E-2</v>
      </c>
      <c r="F266" s="1">
        <v>43151</v>
      </c>
      <c r="G266">
        <v>4779</v>
      </c>
      <c r="H266">
        <v>3138</v>
      </c>
      <c r="I266"/>
      <c r="J266">
        <v>1551920</v>
      </c>
      <c r="K266">
        <f>表5[[#This Row],[订单金额（支付口径）]]/表5[[#This Row],[宫格支付直接订单（支付口径）]]</f>
        <v>494.55704270235822</v>
      </c>
      <c r="M266" s="10">
        <v>43151</v>
      </c>
      <c r="N266" s="9">
        <v>13952</v>
      </c>
      <c r="O266" s="9">
        <v>7163</v>
      </c>
      <c r="P266" s="9">
        <v>7229395</v>
      </c>
      <c r="Q266" s="9">
        <f>表4[[#This Row],[间夜数（离店口径）]]/表5[[#This Row],[间夜数（支付口径）]]</f>
        <v>2.9194392132245239</v>
      </c>
    </row>
    <row r="267" spans="1:17" x14ac:dyDescent="0.2">
      <c r="A267" s="10">
        <v>43152</v>
      </c>
      <c r="B267" s="9">
        <v>2832</v>
      </c>
      <c r="C267" s="9">
        <v>76823</v>
      </c>
      <c r="D267" s="11">
        <f t="shared" si="4"/>
        <v>3.6863960011975581E-2</v>
      </c>
      <c r="F267" s="1">
        <v>43152</v>
      </c>
      <c r="G267">
        <v>4544</v>
      </c>
      <c r="H267">
        <v>2832</v>
      </c>
      <c r="I267"/>
      <c r="J267">
        <v>1366923</v>
      </c>
      <c r="K267">
        <f>表5[[#This Row],[订单金额（支付口径）]]/表5[[#This Row],[宫格支付直接订单（支付口径）]]</f>
        <v>482.6705508474576</v>
      </c>
      <c r="M267" s="10">
        <v>43152</v>
      </c>
      <c r="N267" s="9">
        <v>11751</v>
      </c>
      <c r="O267" s="9">
        <v>5772</v>
      </c>
      <c r="P267" s="9">
        <v>6181044</v>
      </c>
      <c r="Q267" s="9">
        <f>表4[[#This Row],[间夜数（离店口径）]]/表5[[#This Row],[间夜数（支付口径）]]</f>
        <v>2.5860475352112675</v>
      </c>
    </row>
    <row r="268" spans="1:17" x14ac:dyDescent="0.2">
      <c r="A268" s="10">
        <v>43153</v>
      </c>
      <c r="B268" s="9">
        <v>2782</v>
      </c>
      <c r="C268" s="9">
        <v>74694</v>
      </c>
      <c r="D268" s="11">
        <f t="shared" si="4"/>
        <v>3.7245294133397597E-2</v>
      </c>
      <c r="F268" s="1">
        <v>43153</v>
      </c>
      <c r="G268">
        <v>4594</v>
      </c>
      <c r="H268">
        <v>2782</v>
      </c>
      <c r="I268"/>
      <c r="J268">
        <v>1306718</v>
      </c>
      <c r="K268">
        <f>表5[[#This Row],[订单金额（支付口径）]]/表5[[#This Row],[宫格支付直接订单（支付口径）]]</f>
        <v>469.70452911574409</v>
      </c>
      <c r="M268" s="10">
        <v>43153</v>
      </c>
      <c r="N268" s="9">
        <v>7898</v>
      </c>
      <c r="O268" s="9">
        <v>3996</v>
      </c>
      <c r="P268" s="9">
        <v>3808710.4</v>
      </c>
      <c r="Q268" s="9">
        <f>表4[[#This Row],[间夜数（离店口径）]]/表5[[#This Row],[间夜数（支付口径）]]</f>
        <v>1.7191989551589029</v>
      </c>
    </row>
    <row r="269" spans="1:17" x14ac:dyDescent="0.2">
      <c r="A269" s="10">
        <v>43154</v>
      </c>
      <c r="B269" s="9">
        <v>2843</v>
      </c>
      <c r="C269" s="9">
        <v>69940</v>
      </c>
      <c r="D269" s="11">
        <f t="shared" si="4"/>
        <v>4.064912782384901E-2</v>
      </c>
      <c r="F269" s="1">
        <v>43154</v>
      </c>
      <c r="G269">
        <v>4563</v>
      </c>
      <c r="H269">
        <v>2843</v>
      </c>
      <c r="I269"/>
      <c r="J269">
        <v>1257649</v>
      </c>
      <c r="K269">
        <f>表5[[#This Row],[订单金额（支付口径）]]/表5[[#This Row],[宫格支付直接订单（支付口径）]]</f>
        <v>442.36686598663385</v>
      </c>
      <c r="M269" s="10">
        <v>43154</v>
      </c>
      <c r="N269" s="9">
        <v>7061</v>
      </c>
      <c r="O269" s="9">
        <v>3671</v>
      </c>
      <c r="P269" s="9">
        <v>2915820</v>
      </c>
      <c r="Q269" s="9">
        <f>表4[[#This Row],[间夜数（离店口径）]]/表5[[#This Row],[间夜数（支付口径）]]</f>
        <v>1.5474468551391629</v>
      </c>
    </row>
    <row r="270" spans="1:17" x14ac:dyDescent="0.2">
      <c r="A270" s="10">
        <v>43155</v>
      </c>
      <c r="B270" s="9">
        <v>2619</v>
      </c>
      <c r="C270" s="9">
        <v>71204</v>
      </c>
      <c r="D270" s="11">
        <f t="shared" si="4"/>
        <v>3.6781641480815683E-2</v>
      </c>
      <c r="F270" s="1">
        <v>43155</v>
      </c>
      <c r="G270">
        <v>4339</v>
      </c>
      <c r="H270">
        <v>2619</v>
      </c>
      <c r="I270"/>
      <c r="J270">
        <v>1156618</v>
      </c>
      <c r="K270">
        <f>表5[[#This Row],[订单金额（支付口径）]]/表5[[#This Row],[宫格支付直接订单（支付口径）]]</f>
        <v>441.62581137838868</v>
      </c>
      <c r="M270" s="10">
        <v>43155</v>
      </c>
      <c r="N270" s="9">
        <v>6378</v>
      </c>
      <c r="O270" s="9">
        <v>3500</v>
      </c>
      <c r="P270" s="9">
        <v>2809542</v>
      </c>
      <c r="Q270" s="9">
        <f>表4[[#This Row],[间夜数（离店口径）]]/表5[[#This Row],[间夜数（支付口径）]]</f>
        <v>1.4699239456095874</v>
      </c>
    </row>
    <row r="271" spans="1:17" x14ac:dyDescent="0.2">
      <c r="A271" s="10">
        <v>43156</v>
      </c>
      <c r="B271" s="9">
        <v>2511</v>
      </c>
      <c r="C271" s="9">
        <v>61937</v>
      </c>
      <c r="D271" s="11">
        <f t="shared" si="4"/>
        <v>4.0541195085328642E-2</v>
      </c>
      <c r="F271" s="1">
        <v>43156</v>
      </c>
      <c r="G271">
        <v>4193</v>
      </c>
      <c r="H271">
        <v>2511</v>
      </c>
      <c r="I271"/>
      <c r="J271">
        <v>1115848</v>
      </c>
      <c r="K271">
        <f>表5[[#This Row],[订单金额（支付口径）]]/表5[[#This Row],[宫格支付直接订单（支付口径）]]</f>
        <v>444.38391079251295</v>
      </c>
      <c r="M271" s="10">
        <v>43156</v>
      </c>
      <c r="N271" s="9">
        <v>5619</v>
      </c>
      <c r="O271" s="9">
        <v>3183</v>
      </c>
      <c r="P271" s="9">
        <v>1910378.2</v>
      </c>
      <c r="Q271" s="9">
        <f>表4[[#This Row],[间夜数（离店口径）]]/表5[[#This Row],[间夜数（支付口径）]]</f>
        <v>1.3400906272358692</v>
      </c>
    </row>
    <row r="272" spans="1:17" x14ac:dyDescent="0.2">
      <c r="A272" s="10">
        <v>43157</v>
      </c>
      <c r="B272" s="9">
        <v>2523</v>
      </c>
      <c r="C272" s="9">
        <v>61750</v>
      </c>
      <c r="D272" s="11">
        <f t="shared" si="4"/>
        <v>4.0858299595141701E-2</v>
      </c>
      <c r="F272" s="1">
        <v>43157</v>
      </c>
      <c r="G272">
        <v>4217</v>
      </c>
      <c r="H272">
        <v>2523</v>
      </c>
      <c r="I272"/>
      <c r="J272">
        <v>1094393</v>
      </c>
      <c r="K272">
        <f>表5[[#This Row],[订单金额（支付口径）]]/表5[[#This Row],[宫格支付直接订单（支付口径）]]</f>
        <v>433.76654776060246</v>
      </c>
      <c r="M272" s="10">
        <v>43157</v>
      </c>
      <c r="N272" s="9">
        <v>4947</v>
      </c>
      <c r="O272" s="9">
        <v>2717</v>
      </c>
      <c r="P272" s="9">
        <v>1556699</v>
      </c>
      <c r="Q272" s="9">
        <f>表4[[#This Row],[间夜数（离店口径）]]/表5[[#This Row],[间夜数（支付口径）]]</f>
        <v>1.1731088451505809</v>
      </c>
    </row>
    <row r="273" spans="1:17" x14ac:dyDescent="0.2">
      <c r="A273" s="10">
        <v>43158</v>
      </c>
      <c r="B273" s="9">
        <v>2409</v>
      </c>
      <c r="C273" s="9">
        <v>60838</v>
      </c>
      <c r="D273" s="11">
        <f t="shared" si="4"/>
        <v>3.9596962424800292E-2</v>
      </c>
      <c r="F273" s="1">
        <v>43158</v>
      </c>
      <c r="G273">
        <v>4107</v>
      </c>
      <c r="H273">
        <v>2409</v>
      </c>
      <c r="I273"/>
      <c r="J273">
        <v>1169704</v>
      </c>
      <c r="K273">
        <f>表5[[#This Row],[订单金额（支付口径）]]/表5[[#This Row],[宫格支付直接订单（支付口径）]]</f>
        <v>485.55583229555833</v>
      </c>
      <c r="M273" s="10">
        <v>43158</v>
      </c>
      <c r="N273" s="9">
        <v>4443</v>
      </c>
      <c r="O273" s="9">
        <v>2545</v>
      </c>
      <c r="P273" s="9">
        <v>1334417</v>
      </c>
      <c r="Q273" s="9">
        <f>表4[[#This Row],[间夜数（离店口径）]]/表5[[#This Row],[间夜数（支付口径）]]</f>
        <v>1.0818115412710008</v>
      </c>
    </row>
    <row r="274" spans="1:17" x14ac:dyDescent="0.2">
      <c r="A274" s="10">
        <v>43159</v>
      </c>
      <c r="B274" s="9">
        <v>2503</v>
      </c>
      <c r="C274" s="9">
        <v>58705</v>
      </c>
      <c r="D274" s="11">
        <f t="shared" si="4"/>
        <v>4.2636913380461633E-2</v>
      </c>
      <c r="F274" s="1">
        <v>43159</v>
      </c>
      <c r="G274">
        <v>4308</v>
      </c>
      <c r="H274">
        <v>2503</v>
      </c>
      <c r="I274"/>
      <c r="J274">
        <v>1298724</v>
      </c>
      <c r="K274">
        <f>表5[[#This Row],[订单金额（支付口径）]]/表5[[#This Row],[宫格支付直接订单（支付口径）]]</f>
        <v>518.86695964842193</v>
      </c>
      <c r="M274" s="10">
        <v>43159</v>
      </c>
      <c r="N274" s="9">
        <v>4926</v>
      </c>
      <c r="O274" s="9">
        <v>2548</v>
      </c>
      <c r="P274" s="9">
        <v>1505842</v>
      </c>
      <c r="Q274" s="9">
        <f>表4[[#This Row],[间夜数（离店口径）]]/表5[[#This Row],[间夜数（支付口径）]]</f>
        <v>1.1434540389972145</v>
      </c>
    </row>
    <row r="275" spans="1:17" x14ac:dyDescent="0.2">
      <c r="A275" s="10">
        <v>43160</v>
      </c>
      <c r="B275" s="9">
        <v>2578</v>
      </c>
      <c r="C275" s="9">
        <v>58948</v>
      </c>
      <c r="D275" s="11">
        <f t="shared" si="4"/>
        <v>4.3733459998642872E-2</v>
      </c>
      <c r="F275" s="1">
        <v>43160</v>
      </c>
      <c r="G275">
        <v>4376</v>
      </c>
      <c r="H275">
        <v>2578</v>
      </c>
      <c r="I275"/>
      <c r="J275">
        <v>1313520</v>
      </c>
      <c r="K275">
        <f>表5[[#This Row],[订单金额（支付口径）]]/表5[[#This Row],[宫格支付直接订单（支付口径）]]</f>
        <v>509.51124903025601</v>
      </c>
      <c r="M275" s="10">
        <v>43160</v>
      </c>
      <c r="N275" s="9">
        <v>4454</v>
      </c>
      <c r="O275" s="9">
        <v>2379</v>
      </c>
      <c r="P275" s="9">
        <v>1327660</v>
      </c>
      <c r="Q275" s="9">
        <f>表4[[#This Row],[间夜数（离店口径）]]/表5[[#This Row],[间夜数（支付口径）]]</f>
        <v>1.0178244972577697</v>
      </c>
    </row>
    <row r="276" spans="1:17" x14ac:dyDescent="0.2">
      <c r="A276" s="10">
        <v>43161</v>
      </c>
      <c r="B276" s="9">
        <v>2400</v>
      </c>
      <c r="C276" s="9">
        <v>55056</v>
      </c>
      <c r="D276" s="11">
        <f t="shared" si="4"/>
        <v>4.3591979075850044E-2</v>
      </c>
      <c r="F276" s="1">
        <v>43161</v>
      </c>
      <c r="G276">
        <v>4055</v>
      </c>
      <c r="H276">
        <v>2400</v>
      </c>
      <c r="I276"/>
      <c r="J276">
        <v>1138157</v>
      </c>
      <c r="K276">
        <f>表5[[#This Row],[订单金额（支付口径）]]/表5[[#This Row],[宫格支付直接订单（支付口径）]]</f>
        <v>474.23208333333332</v>
      </c>
      <c r="M276" s="10">
        <v>43161</v>
      </c>
      <c r="N276" s="9">
        <v>3874</v>
      </c>
      <c r="O276" s="9">
        <v>2242</v>
      </c>
      <c r="P276" s="9">
        <v>1062644</v>
      </c>
      <c r="Q276" s="9">
        <f>表4[[#This Row],[间夜数（离店口径）]]/表5[[#This Row],[间夜数（支付口径）]]</f>
        <v>0.95536374845869299</v>
      </c>
    </row>
    <row r="277" spans="1:17" x14ac:dyDescent="0.2">
      <c r="A277" s="10">
        <v>43162</v>
      </c>
      <c r="B277" s="9">
        <v>2443</v>
      </c>
      <c r="C277" s="9">
        <v>58352</v>
      </c>
      <c r="D277" s="11">
        <f t="shared" si="4"/>
        <v>4.1866602687140118E-2</v>
      </c>
      <c r="F277" s="1">
        <v>43162</v>
      </c>
      <c r="G277">
        <v>4051</v>
      </c>
      <c r="H277">
        <v>2443</v>
      </c>
      <c r="I277"/>
      <c r="J277">
        <v>1091796</v>
      </c>
      <c r="K277">
        <f>表5[[#This Row],[订单金额（支付口径）]]/表5[[#This Row],[宫格支付直接订单（支付口径）]]</f>
        <v>446.90790012279984</v>
      </c>
      <c r="M277" s="10">
        <v>43162</v>
      </c>
      <c r="N277" s="9">
        <v>5031</v>
      </c>
      <c r="O277" s="9">
        <v>2723</v>
      </c>
      <c r="P277" s="9">
        <v>1427313</v>
      </c>
      <c r="Q277" s="9">
        <f>表4[[#This Row],[间夜数（离店口径）]]/表5[[#This Row],[间夜数（支付口径）]]</f>
        <v>1.2419155764008887</v>
      </c>
    </row>
    <row r="278" spans="1:17" x14ac:dyDescent="0.2">
      <c r="A278" s="10">
        <v>43163</v>
      </c>
      <c r="B278" s="9">
        <v>2051</v>
      </c>
      <c r="C278" s="9">
        <v>55609</v>
      </c>
      <c r="D278" s="11">
        <f t="shared" si="4"/>
        <v>3.6882519016705931E-2</v>
      </c>
      <c r="F278" s="1">
        <v>43163</v>
      </c>
      <c r="G278">
        <v>3643</v>
      </c>
      <c r="H278">
        <v>2051</v>
      </c>
      <c r="I278"/>
      <c r="J278">
        <v>1024276</v>
      </c>
      <c r="K278">
        <f>表5[[#This Row],[订单金额（支付口径）]]/表5[[#This Row],[宫格支付直接订单（支付口径）]]</f>
        <v>499.40321794246711</v>
      </c>
      <c r="M278" s="10">
        <v>43163</v>
      </c>
      <c r="N278" s="9">
        <v>5275</v>
      </c>
      <c r="O278" s="9">
        <v>3359</v>
      </c>
      <c r="P278" s="9">
        <v>1389140</v>
      </c>
      <c r="Q278" s="9">
        <f>表4[[#This Row],[间夜数（离店口径）]]/表5[[#This Row],[间夜数（支付口径）]]</f>
        <v>1.4479824320614878</v>
      </c>
    </row>
    <row r="279" spans="1:17" x14ac:dyDescent="0.2">
      <c r="A279" s="10">
        <v>43164</v>
      </c>
      <c r="B279" s="9">
        <v>2346</v>
      </c>
      <c r="C279" s="9">
        <v>57180</v>
      </c>
      <c r="D279" s="11">
        <f t="shared" si="4"/>
        <v>4.1028331584470092E-2</v>
      </c>
      <c r="F279" s="1">
        <v>43164</v>
      </c>
      <c r="G279">
        <v>4152</v>
      </c>
      <c r="H279">
        <v>2346</v>
      </c>
      <c r="I279"/>
      <c r="J279">
        <v>1271540</v>
      </c>
      <c r="K279">
        <f>表5[[#This Row],[订单金额（支付口径）]]/表5[[#This Row],[宫格支付直接订单（支付口径）]]</f>
        <v>542.00341005967607</v>
      </c>
      <c r="M279" s="10">
        <v>43164</v>
      </c>
      <c r="N279" s="9">
        <v>2928</v>
      </c>
      <c r="O279" s="9">
        <v>1639</v>
      </c>
      <c r="P279" s="9">
        <v>744777</v>
      </c>
      <c r="Q279" s="9">
        <f>表4[[#This Row],[间夜数（离店口径）]]/表5[[#This Row],[间夜数（支付口径）]]</f>
        <v>0.7052023121387283</v>
      </c>
    </row>
    <row r="280" spans="1:17" x14ac:dyDescent="0.2">
      <c r="A280" s="10">
        <v>43165</v>
      </c>
      <c r="B280" s="9">
        <v>2660</v>
      </c>
      <c r="C280" s="9">
        <v>60741</v>
      </c>
      <c r="D280" s="11">
        <f t="shared" si="4"/>
        <v>4.3792496007638994E-2</v>
      </c>
      <c r="F280" s="1">
        <v>43165</v>
      </c>
      <c r="G280">
        <v>4739</v>
      </c>
      <c r="H280">
        <v>2660</v>
      </c>
      <c r="I280"/>
      <c r="J280">
        <v>1430905</v>
      </c>
      <c r="K280">
        <f>表5[[#This Row],[订单金额（支付口径）]]/表5[[#This Row],[宫格支付直接订单（支付口径）]]</f>
        <v>537.93421052631584</v>
      </c>
      <c r="M280" s="10">
        <v>43165</v>
      </c>
      <c r="N280" s="9">
        <v>2528</v>
      </c>
      <c r="O280" s="9">
        <v>1509</v>
      </c>
      <c r="P280" s="9">
        <v>630775</v>
      </c>
      <c r="Q280" s="9">
        <f>表4[[#This Row],[间夜数（离店口径）]]/表5[[#This Row],[间夜数（支付口径）]]</f>
        <v>0.53344587465710069</v>
      </c>
    </row>
    <row r="281" spans="1:17" x14ac:dyDescent="0.2">
      <c r="A281" s="10">
        <v>43166</v>
      </c>
      <c r="B281" s="9">
        <v>2615</v>
      </c>
      <c r="C281" s="9">
        <v>61663</v>
      </c>
      <c r="D281" s="11">
        <f t="shared" si="4"/>
        <v>4.2407926957819114E-2</v>
      </c>
      <c r="F281" s="1">
        <v>43166</v>
      </c>
      <c r="G281">
        <v>4755</v>
      </c>
      <c r="H281">
        <v>2615</v>
      </c>
      <c r="I281"/>
      <c r="J281">
        <v>1450796</v>
      </c>
      <c r="K281">
        <f>表5[[#This Row],[订单金额（支付口径）]]/表5[[#This Row],[宫格支付直接订单（支付口径）]]</f>
        <v>554.79770554493302</v>
      </c>
      <c r="M281" s="10">
        <v>43166</v>
      </c>
      <c r="N281" s="9">
        <v>2667</v>
      </c>
      <c r="O281" s="9">
        <v>1579</v>
      </c>
      <c r="P281" s="9">
        <v>759959</v>
      </c>
      <c r="Q281" s="9">
        <f>表4[[#This Row],[间夜数（离店口径）]]/表5[[#This Row],[间夜数（支付口径）]]</f>
        <v>0.56088328075709781</v>
      </c>
    </row>
    <row r="282" spans="1:17" x14ac:dyDescent="0.2">
      <c r="A282" s="10">
        <v>43167</v>
      </c>
      <c r="B282" s="9">
        <v>2666</v>
      </c>
      <c r="C282" s="9">
        <v>57150</v>
      </c>
      <c r="D282" s="11">
        <f t="shared" si="4"/>
        <v>4.6649168853893266E-2</v>
      </c>
      <c r="F282" s="1">
        <v>43167</v>
      </c>
      <c r="G282">
        <v>4657</v>
      </c>
      <c r="H282">
        <v>2666</v>
      </c>
      <c r="I282"/>
      <c r="J282">
        <v>1390473</v>
      </c>
      <c r="K282">
        <f>表5[[#This Row],[订单金额（支付口径）]]/表5[[#This Row],[宫格支付直接订单（支付口径）]]</f>
        <v>521.55776444111029</v>
      </c>
      <c r="M282" s="10">
        <v>43167</v>
      </c>
      <c r="N282" s="9">
        <v>2718</v>
      </c>
      <c r="O282" s="9">
        <v>1572</v>
      </c>
      <c r="P282" s="9">
        <v>763760</v>
      </c>
      <c r="Q282" s="9">
        <f>表4[[#This Row],[间夜数（离店口径）]]/表5[[#This Row],[间夜数（支付口径）]]</f>
        <v>0.5836375348937084</v>
      </c>
    </row>
    <row r="283" spans="1:17" x14ac:dyDescent="0.2">
      <c r="A283" s="10">
        <v>43168</v>
      </c>
      <c r="B283" s="9">
        <v>2933</v>
      </c>
      <c r="C283" s="9">
        <v>61228</v>
      </c>
      <c r="D283" s="11">
        <f t="shared" si="4"/>
        <v>4.790292023257333E-2</v>
      </c>
      <c r="F283" s="1">
        <v>43168</v>
      </c>
      <c r="G283">
        <v>4917</v>
      </c>
      <c r="H283">
        <v>2933</v>
      </c>
      <c r="I283"/>
      <c r="J283">
        <v>1449568</v>
      </c>
      <c r="K283">
        <f>表5[[#This Row],[订单金额（支付口径）]]/表5[[#This Row],[宫格支付直接订单（支付口径）]]</f>
        <v>494.22707125809751</v>
      </c>
      <c r="M283" s="10">
        <v>43168</v>
      </c>
      <c r="N283" s="9">
        <v>2977</v>
      </c>
      <c r="O283" s="9">
        <v>1842</v>
      </c>
      <c r="P283" s="9">
        <v>846750</v>
      </c>
      <c r="Q283" s="9">
        <f>表4[[#This Row],[间夜数（离店口径）]]/表5[[#This Row],[间夜数（支付口径）]]</f>
        <v>0.60545047793369944</v>
      </c>
    </row>
    <row r="284" spans="1:17" x14ac:dyDescent="0.2">
      <c r="A284" s="10">
        <v>43169</v>
      </c>
      <c r="B284" s="9">
        <v>2822</v>
      </c>
      <c r="C284" s="9">
        <v>60695</v>
      </c>
      <c r="D284" s="11">
        <f t="shared" si="4"/>
        <v>4.6494768926600212E-2</v>
      </c>
      <c r="F284" s="1">
        <v>43169</v>
      </c>
      <c r="G284">
        <v>4631</v>
      </c>
      <c r="H284">
        <v>2822</v>
      </c>
      <c r="I284"/>
      <c r="J284">
        <v>1324798</v>
      </c>
      <c r="K284">
        <f>表5[[#This Row],[订单金额（支付口径）]]/表5[[#This Row],[宫格支付直接订单（支付口径）]]</f>
        <v>469.45357902197026</v>
      </c>
      <c r="M284" s="10">
        <v>43169</v>
      </c>
      <c r="N284" s="9">
        <v>3586</v>
      </c>
      <c r="O284" s="9">
        <v>2292</v>
      </c>
      <c r="P284" s="9">
        <v>992071</v>
      </c>
      <c r="Q284" s="9">
        <f>表4[[#This Row],[间夜数（离店口径）]]/表5[[#This Row],[间夜数（支付口径）]]</f>
        <v>0.77434679334916867</v>
      </c>
    </row>
    <row r="285" spans="1:17" x14ac:dyDescent="0.2">
      <c r="A285" s="10">
        <v>43170</v>
      </c>
      <c r="B285" s="9">
        <v>2400</v>
      </c>
      <c r="C285" s="9">
        <v>57920</v>
      </c>
      <c r="D285" s="11">
        <f t="shared" si="4"/>
        <v>4.1436464088397788E-2</v>
      </c>
      <c r="F285" s="1">
        <v>43170</v>
      </c>
      <c r="G285">
        <v>4080</v>
      </c>
      <c r="H285">
        <v>2400</v>
      </c>
      <c r="I285"/>
      <c r="J285">
        <v>1105932</v>
      </c>
      <c r="K285">
        <f>表5[[#This Row],[订单金额（支付口径）]]/表5[[#This Row],[宫格支付直接订单（支付口径）]]</f>
        <v>460.80500000000001</v>
      </c>
      <c r="M285" s="10">
        <v>43170</v>
      </c>
      <c r="N285" s="9">
        <v>5996</v>
      </c>
      <c r="O285" s="9">
        <v>3896</v>
      </c>
      <c r="P285" s="9">
        <v>1733906</v>
      </c>
      <c r="Q285" s="9">
        <f>表4[[#This Row],[间夜数（离店口径）]]/表5[[#This Row],[间夜数（支付口径）]]</f>
        <v>1.469607843137255</v>
      </c>
    </row>
    <row r="286" spans="1:17" x14ac:dyDescent="0.2">
      <c r="A286" s="10">
        <v>43171</v>
      </c>
      <c r="B286" s="9">
        <v>2693</v>
      </c>
      <c r="C286" s="9">
        <v>61783</v>
      </c>
      <c r="D286" s="11">
        <f t="shared" si="4"/>
        <v>4.3588042018030848E-2</v>
      </c>
      <c r="F286" s="1">
        <v>43171</v>
      </c>
      <c r="G286">
        <v>4679</v>
      </c>
      <c r="H286">
        <v>2693</v>
      </c>
      <c r="I286"/>
      <c r="J286">
        <v>1370241</v>
      </c>
      <c r="K286">
        <f>表5[[#This Row],[订单金额（支付口径）]]/表5[[#This Row],[宫格支付直接订单（支付口径）]]</f>
        <v>508.81581878945411</v>
      </c>
      <c r="M286" s="10">
        <v>43171</v>
      </c>
      <c r="N286" s="9">
        <v>3314</v>
      </c>
      <c r="O286" s="9">
        <v>1948</v>
      </c>
      <c r="P286" s="9">
        <v>875515</v>
      </c>
      <c r="Q286" s="9">
        <f>表4[[#This Row],[间夜数（离店口径）]]/表5[[#This Row],[间夜数（支付口径）]]</f>
        <v>0.70827099807651206</v>
      </c>
    </row>
    <row r="287" spans="1:17" x14ac:dyDescent="0.2">
      <c r="A287" s="10">
        <v>43172</v>
      </c>
      <c r="B287" s="9">
        <v>2673</v>
      </c>
      <c r="C287" s="9">
        <v>62243</v>
      </c>
      <c r="D287" s="11">
        <f t="shared" si="4"/>
        <v>4.2944588146458233E-2</v>
      </c>
      <c r="F287" s="1">
        <v>43172</v>
      </c>
      <c r="G287">
        <v>4808</v>
      </c>
      <c r="H287">
        <v>2673</v>
      </c>
      <c r="I287"/>
      <c r="J287">
        <v>1452554</v>
      </c>
      <c r="K287">
        <f>表5[[#This Row],[订单金额（支付口径）]]/表5[[#This Row],[宫格支付直接订单（支付口径）]]</f>
        <v>543.41713430602317</v>
      </c>
      <c r="M287" s="10">
        <v>43172</v>
      </c>
      <c r="N287" s="9">
        <v>2967</v>
      </c>
      <c r="O287" s="9">
        <v>1787</v>
      </c>
      <c r="P287" s="9">
        <v>762988</v>
      </c>
      <c r="Q287" s="9">
        <f>表4[[#This Row],[间夜数（离店口径）]]/表5[[#This Row],[间夜数（支付口径）]]</f>
        <v>0.61709650582362729</v>
      </c>
    </row>
    <row r="288" spans="1:17" x14ac:dyDescent="0.2">
      <c r="A288" s="10">
        <v>43173</v>
      </c>
      <c r="B288" s="9">
        <v>2798</v>
      </c>
      <c r="C288" s="9">
        <v>62023</v>
      </c>
      <c r="D288" s="11">
        <f t="shared" si="4"/>
        <v>4.5112297051093951E-2</v>
      </c>
      <c r="F288" s="1">
        <v>43173</v>
      </c>
      <c r="G288">
        <v>4940</v>
      </c>
      <c r="H288">
        <v>2798</v>
      </c>
      <c r="I288"/>
      <c r="J288">
        <v>1482271</v>
      </c>
      <c r="K288">
        <f>表5[[#This Row],[订单金额（支付口径）]]/表5[[#This Row],[宫格支付直接订单（支付口径）]]</f>
        <v>529.76090064331663</v>
      </c>
      <c r="M288" s="10">
        <v>43173</v>
      </c>
      <c r="N288" s="9">
        <v>2993</v>
      </c>
      <c r="O288" s="9">
        <v>1735</v>
      </c>
      <c r="P288" s="9">
        <v>768386</v>
      </c>
      <c r="Q288" s="9">
        <f>表4[[#This Row],[间夜数（离店口径）]]/表5[[#This Row],[间夜数（支付口径）]]</f>
        <v>0.60587044534412959</v>
      </c>
    </row>
    <row r="289" spans="1:17" x14ac:dyDescent="0.2">
      <c r="A289" s="10">
        <v>43174</v>
      </c>
      <c r="B289" s="9">
        <v>3105</v>
      </c>
      <c r="C289" s="9">
        <v>64164</v>
      </c>
      <c r="D289" s="11">
        <f t="shared" si="4"/>
        <v>4.8391621469983166E-2</v>
      </c>
      <c r="F289" s="1">
        <v>43174</v>
      </c>
      <c r="G289">
        <v>5280</v>
      </c>
      <c r="H289">
        <v>3105</v>
      </c>
      <c r="I289"/>
      <c r="J289">
        <v>1611399</v>
      </c>
      <c r="K289">
        <f>表5[[#This Row],[订单金额（支付口径）]]/表5[[#This Row],[宫格支付直接订单（支付口径）]]</f>
        <v>518.9690821256039</v>
      </c>
      <c r="M289" s="10">
        <v>43174</v>
      </c>
      <c r="N289" s="9">
        <v>3200</v>
      </c>
      <c r="O289" s="9">
        <v>1915</v>
      </c>
      <c r="P289" s="9">
        <v>866444</v>
      </c>
      <c r="Q289" s="9">
        <f>表4[[#This Row],[间夜数（离店口径）]]/表5[[#This Row],[间夜数（支付口径）]]</f>
        <v>0.60606060606060608</v>
      </c>
    </row>
    <row r="290" spans="1:17" x14ac:dyDescent="0.2">
      <c r="A290" s="10">
        <v>43175</v>
      </c>
      <c r="B290" s="9">
        <v>3218</v>
      </c>
      <c r="C290" s="9">
        <v>64502</v>
      </c>
      <c r="D290" s="11">
        <f t="shared" si="4"/>
        <v>4.9889925893770733E-2</v>
      </c>
      <c r="F290" s="1">
        <v>43175</v>
      </c>
      <c r="G290">
        <v>5455</v>
      </c>
      <c r="H290">
        <v>3218</v>
      </c>
      <c r="I290"/>
      <c r="J290">
        <v>1616085</v>
      </c>
      <c r="K290">
        <f>表5[[#This Row],[订单金额（支付口径）]]/表5[[#This Row],[宫格支付直接订单（支付口径）]]</f>
        <v>502.2016780609074</v>
      </c>
      <c r="M290" s="10">
        <v>43175</v>
      </c>
      <c r="N290" s="9">
        <v>3462</v>
      </c>
      <c r="O290" s="9">
        <v>1976</v>
      </c>
      <c r="P290" s="9">
        <v>965315</v>
      </c>
      <c r="Q290" s="9">
        <f>表4[[#This Row],[间夜数（离店口径）]]/表5[[#This Row],[间夜数（支付口径）]]</f>
        <v>0.63464711274060492</v>
      </c>
    </row>
    <row r="291" spans="1:17" x14ac:dyDescent="0.2">
      <c r="A291" s="10">
        <v>43176</v>
      </c>
      <c r="B291" s="9">
        <v>2995</v>
      </c>
      <c r="C291" s="9">
        <v>61758</v>
      </c>
      <c r="D291" s="11">
        <f t="shared" si="4"/>
        <v>4.8495741442404226E-2</v>
      </c>
      <c r="F291" s="1">
        <v>43176</v>
      </c>
      <c r="G291">
        <v>4925</v>
      </c>
      <c r="H291">
        <v>2995</v>
      </c>
      <c r="I291"/>
      <c r="J291">
        <v>1370693</v>
      </c>
      <c r="K291">
        <f>表5[[#This Row],[订单金额（支付口径）]]/表5[[#This Row],[宫格支付直接订单（支付口径）]]</f>
        <v>457.66043405676129</v>
      </c>
      <c r="M291" s="10">
        <v>43176</v>
      </c>
      <c r="N291" s="9">
        <v>3852</v>
      </c>
      <c r="O291" s="9">
        <v>2525</v>
      </c>
      <c r="P291" s="9">
        <v>1140535</v>
      </c>
      <c r="Q291" s="9">
        <f>表4[[#This Row],[间夜数（离店口径）]]/表5[[#This Row],[间夜数（支付口径）]]</f>
        <v>0.78213197969543147</v>
      </c>
    </row>
    <row r="292" spans="1:17" x14ac:dyDescent="0.2">
      <c r="A292" s="10">
        <v>43177</v>
      </c>
      <c r="B292" s="9">
        <v>2598</v>
      </c>
      <c r="C292" s="9">
        <v>59370</v>
      </c>
      <c r="D292" s="11">
        <f t="shared" si="4"/>
        <v>4.3759474482061647E-2</v>
      </c>
      <c r="F292" s="1">
        <v>43177</v>
      </c>
      <c r="G292">
        <v>4552</v>
      </c>
      <c r="H292">
        <v>2598</v>
      </c>
      <c r="I292"/>
      <c r="J292">
        <v>1276266</v>
      </c>
      <c r="K292">
        <f>表5[[#This Row],[订单金额（支付口径）]]/表5[[#This Row],[宫格支付直接订单（支付口径）]]</f>
        <v>491.24942263279445</v>
      </c>
      <c r="M292" s="10">
        <v>43177</v>
      </c>
      <c r="N292" s="9">
        <v>6369</v>
      </c>
      <c r="O292" s="9">
        <v>4070</v>
      </c>
      <c r="P292" s="9">
        <v>2004342</v>
      </c>
      <c r="Q292" s="9">
        <f>表4[[#This Row],[间夜数（离店口径）]]/表5[[#This Row],[间夜数（支付口径）]]</f>
        <v>1.3991652021089631</v>
      </c>
    </row>
    <row r="293" spans="1:17" x14ac:dyDescent="0.2">
      <c r="A293" s="10">
        <v>43178</v>
      </c>
      <c r="B293" s="9">
        <v>2990</v>
      </c>
      <c r="C293" s="9">
        <v>65999</v>
      </c>
      <c r="D293" s="11">
        <f t="shared" si="4"/>
        <v>4.5303716722980648E-2</v>
      </c>
      <c r="F293" s="1">
        <v>43178</v>
      </c>
      <c r="G293">
        <v>5363</v>
      </c>
      <c r="H293">
        <v>2990</v>
      </c>
      <c r="I293"/>
      <c r="J293">
        <v>1566346</v>
      </c>
      <c r="K293">
        <f>表5[[#This Row],[订单金额（支付口径）]]/表5[[#This Row],[宫格支付直接订单（支付口径）]]</f>
        <v>523.86153846153843</v>
      </c>
      <c r="M293" s="10">
        <v>43178</v>
      </c>
      <c r="N293" s="9">
        <v>3797</v>
      </c>
      <c r="O293" s="9">
        <v>2135</v>
      </c>
      <c r="P293" s="9">
        <v>1033131</v>
      </c>
      <c r="Q293" s="9">
        <f>表4[[#This Row],[间夜数（离店口径）]]/表5[[#This Row],[间夜数（支付口径）]]</f>
        <v>0.70799925414879727</v>
      </c>
    </row>
    <row r="294" spans="1:17" x14ac:dyDescent="0.2">
      <c r="A294" s="10">
        <v>43179</v>
      </c>
      <c r="B294" s="9">
        <v>3309</v>
      </c>
      <c r="C294" s="9">
        <v>66926</v>
      </c>
      <c r="D294" s="11">
        <f t="shared" si="4"/>
        <v>4.9442668021396768E-2</v>
      </c>
      <c r="F294" s="1">
        <v>43179</v>
      </c>
      <c r="G294">
        <v>5797</v>
      </c>
      <c r="H294">
        <v>3309</v>
      </c>
      <c r="I294"/>
      <c r="J294">
        <v>1785207</v>
      </c>
      <c r="K294">
        <f>表5[[#This Row],[订单金额（支付口径）]]/表5[[#This Row],[宫格支付直接订单（支付口径）]]</f>
        <v>539.5004533091568</v>
      </c>
      <c r="M294" s="10">
        <v>43179</v>
      </c>
      <c r="N294" s="9">
        <v>3168</v>
      </c>
      <c r="O294" s="9">
        <v>1881</v>
      </c>
      <c r="P294" s="9">
        <v>864199</v>
      </c>
      <c r="Q294" s="9">
        <f>表4[[#This Row],[间夜数（离店口径）]]/表5[[#This Row],[间夜数（支付口径）]]</f>
        <v>0.54648956356736245</v>
      </c>
    </row>
    <row r="295" spans="1:17" x14ac:dyDescent="0.2">
      <c r="A295" s="10">
        <v>43180</v>
      </c>
      <c r="B295" s="9">
        <v>3321</v>
      </c>
      <c r="C295" s="9">
        <v>68461</v>
      </c>
      <c r="D295" s="11">
        <f t="shared" si="4"/>
        <v>4.8509370298418078E-2</v>
      </c>
      <c r="F295" s="1">
        <v>43180</v>
      </c>
      <c r="G295">
        <v>5723</v>
      </c>
      <c r="H295">
        <v>3321</v>
      </c>
      <c r="I295"/>
      <c r="J295">
        <v>1703267</v>
      </c>
      <c r="K295">
        <f>表5[[#This Row],[订单金额（支付口径）]]/表5[[#This Row],[宫格支付直接订单（支付口径）]]</f>
        <v>512.87774766636551</v>
      </c>
      <c r="M295" s="10">
        <v>43180</v>
      </c>
      <c r="N295" s="9">
        <v>3487</v>
      </c>
      <c r="O295" s="9">
        <v>1964</v>
      </c>
      <c r="P295" s="9">
        <v>980483</v>
      </c>
      <c r="Q295" s="9">
        <f>表4[[#This Row],[间夜数（离店口径）]]/表5[[#This Row],[间夜数（支付口径）]]</f>
        <v>0.60929582386860037</v>
      </c>
    </row>
    <row r="296" spans="1:17" x14ac:dyDescent="0.2">
      <c r="A296" s="10">
        <v>43181</v>
      </c>
      <c r="B296" s="9">
        <v>3495</v>
      </c>
      <c r="C296" s="9">
        <v>69548</v>
      </c>
      <c r="D296" s="11">
        <f t="shared" si="4"/>
        <v>5.0253062633001666E-2</v>
      </c>
      <c r="F296" s="1">
        <v>43181</v>
      </c>
      <c r="G296">
        <v>5846</v>
      </c>
      <c r="H296">
        <v>3495</v>
      </c>
      <c r="I296"/>
      <c r="J296">
        <v>1747771</v>
      </c>
      <c r="K296">
        <f>表5[[#This Row],[订单金额（支付口径）]]/表5[[#This Row],[宫格支付直接订单（支付口径）]]</f>
        <v>500.07753934191703</v>
      </c>
      <c r="M296" s="10">
        <v>43181</v>
      </c>
      <c r="N296" s="9">
        <v>3485</v>
      </c>
      <c r="O296" s="9">
        <v>2026</v>
      </c>
      <c r="P296" s="9">
        <v>1012238</v>
      </c>
      <c r="Q296" s="9">
        <f>表4[[#This Row],[间夜数（离店口径）]]/表5[[#This Row],[间夜数（支付口径）]]</f>
        <v>0.59613410879233664</v>
      </c>
    </row>
    <row r="297" spans="1:17" x14ac:dyDescent="0.2">
      <c r="A297" s="10">
        <v>43182</v>
      </c>
      <c r="B297" s="9">
        <v>3577</v>
      </c>
      <c r="C297" s="9">
        <v>67890</v>
      </c>
      <c r="D297" s="11">
        <f t="shared" si="4"/>
        <v>5.2688172043010753E-2</v>
      </c>
      <c r="F297" s="1">
        <v>43182</v>
      </c>
      <c r="G297">
        <v>5865</v>
      </c>
      <c r="H297">
        <v>3577</v>
      </c>
      <c r="I297"/>
      <c r="J297">
        <v>1765093</v>
      </c>
      <c r="K297">
        <f>表5[[#This Row],[订单金额（支付口径）]]/表5[[#This Row],[宫格支付直接订单（支付口径）]]</f>
        <v>493.45624825272574</v>
      </c>
      <c r="M297" s="10">
        <v>43182</v>
      </c>
      <c r="N297" s="9">
        <v>4028</v>
      </c>
      <c r="O297" s="9">
        <v>2303</v>
      </c>
      <c r="P297" s="9">
        <v>1145654</v>
      </c>
      <c r="Q297" s="9">
        <f>表4[[#This Row],[间夜数（离店口径）]]/表5[[#This Row],[间夜数（支付口径）]]</f>
        <v>0.68678601875532819</v>
      </c>
    </row>
    <row r="298" spans="1:17" x14ac:dyDescent="0.2">
      <c r="A298" s="10">
        <v>43183</v>
      </c>
      <c r="B298" s="9">
        <v>3389</v>
      </c>
      <c r="C298" s="9">
        <v>65493</v>
      </c>
      <c r="D298" s="11">
        <f t="shared" si="4"/>
        <v>5.1745988120867878E-2</v>
      </c>
      <c r="F298" s="1">
        <v>43183</v>
      </c>
      <c r="G298">
        <v>5447</v>
      </c>
      <c r="H298">
        <v>3389</v>
      </c>
      <c r="I298"/>
      <c r="J298">
        <v>1568378</v>
      </c>
      <c r="K298">
        <f>表5[[#This Row],[订单金额（支付口径）]]/表5[[#This Row],[宫格支付直接订单（支付口径）]]</f>
        <v>462.78489229861316</v>
      </c>
      <c r="M298" s="10">
        <v>43183</v>
      </c>
      <c r="N298" s="9">
        <v>4723</v>
      </c>
      <c r="O298" s="9">
        <v>2981</v>
      </c>
      <c r="P298" s="9">
        <v>1368889</v>
      </c>
      <c r="Q298" s="9">
        <f>表4[[#This Row],[间夜数（离店口径）]]/表5[[#This Row],[间夜数（支付口径）]]</f>
        <v>0.86708279787038733</v>
      </c>
    </row>
    <row r="299" spans="1:17" x14ac:dyDescent="0.2">
      <c r="A299" s="10">
        <v>43184</v>
      </c>
      <c r="B299" s="9">
        <v>2846</v>
      </c>
      <c r="C299" s="9">
        <v>63486</v>
      </c>
      <c r="D299" s="11">
        <f t="shared" si="4"/>
        <v>4.4828781148599693E-2</v>
      </c>
      <c r="F299" s="1">
        <v>43184</v>
      </c>
      <c r="G299">
        <v>4927</v>
      </c>
      <c r="H299">
        <v>2846</v>
      </c>
      <c r="I299"/>
      <c r="J299">
        <v>1410773</v>
      </c>
      <c r="K299">
        <f>表5[[#This Row],[订单金额（支付口径）]]/表5[[#This Row],[宫格支付直接订单（支付口径）]]</f>
        <v>495.70379479971888</v>
      </c>
      <c r="M299" s="10">
        <v>43184</v>
      </c>
      <c r="N299" s="9">
        <v>7605</v>
      </c>
      <c r="O299" s="9">
        <v>4889</v>
      </c>
      <c r="P299" s="9">
        <v>2325581</v>
      </c>
      <c r="Q299" s="9">
        <f>表4[[#This Row],[间夜数（离店口径）]]/表5[[#This Row],[间夜数（支付口径）]]</f>
        <v>1.5435356200527703</v>
      </c>
    </row>
    <row r="300" spans="1:17" x14ac:dyDescent="0.2">
      <c r="A300" s="10">
        <v>43185</v>
      </c>
      <c r="B300" s="9">
        <v>3277</v>
      </c>
      <c r="C300" s="9">
        <v>70262</v>
      </c>
      <c r="D300" s="11">
        <f t="shared" si="4"/>
        <v>4.663971990549657E-2</v>
      </c>
      <c r="F300" s="1">
        <v>43185</v>
      </c>
      <c r="G300">
        <v>5772</v>
      </c>
      <c r="H300">
        <v>3277</v>
      </c>
      <c r="I300"/>
      <c r="J300">
        <v>1640752</v>
      </c>
      <c r="K300">
        <f>表5[[#This Row],[订单金额（支付口径）]]/表5[[#This Row],[宫格支付直接订单（支付口径）]]</f>
        <v>500.6872139151663</v>
      </c>
      <c r="M300" s="10">
        <v>43185</v>
      </c>
      <c r="N300" s="9">
        <v>3903</v>
      </c>
      <c r="O300" s="9">
        <v>2269</v>
      </c>
      <c r="P300" s="9">
        <v>1029533</v>
      </c>
      <c r="Q300" s="9">
        <f>表4[[#This Row],[间夜数（离店口径）]]/表5[[#This Row],[间夜数（支付口径）]]</f>
        <v>0.67619542619542616</v>
      </c>
    </row>
    <row r="301" spans="1:17" x14ac:dyDescent="0.2">
      <c r="A301" s="10">
        <v>43186</v>
      </c>
      <c r="B301" s="9">
        <v>3713</v>
      </c>
      <c r="C301" s="9">
        <v>72441</v>
      </c>
      <c r="D301" s="11">
        <f t="shared" si="4"/>
        <v>5.1255504479507462E-2</v>
      </c>
      <c r="F301" s="1">
        <v>43186</v>
      </c>
      <c r="G301">
        <v>6360</v>
      </c>
      <c r="H301">
        <v>3713</v>
      </c>
      <c r="I301"/>
      <c r="J301">
        <v>1941466</v>
      </c>
      <c r="K301">
        <f>表5[[#This Row],[订单金额（支付口径）]]/表5[[#This Row],[宫格支付直接订单（支付口径）]]</f>
        <v>522.88338270939937</v>
      </c>
      <c r="M301" s="10">
        <v>43186</v>
      </c>
      <c r="N301" s="9">
        <v>3316</v>
      </c>
      <c r="O301" s="9">
        <v>1982</v>
      </c>
      <c r="P301" s="9">
        <v>895571</v>
      </c>
      <c r="Q301" s="9">
        <f>表4[[#This Row],[间夜数（离店口径）]]/表5[[#This Row],[间夜数（支付口径）]]</f>
        <v>0.52138364779874213</v>
      </c>
    </row>
    <row r="302" spans="1:17" x14ac:dyDescent="0.2">
      <c r="A302" s="10">
        <v>43187</v>
      </c>
      <c r="B302" s="9">
        <v>3839</v>
      </c>
      <c r="C302" s="9">
        <v>72872</v>
      </c>
      <c r="D302" s="11">
        <f t="shared" si="4"/>
        <v>5.2681413986167526E-2</v>
      </c>
      <c r="F302" s="1">
        <v>43187</v>
      </c>
      <c r="G302">
        <v>6535</v>
      </c>
      <c r="H302">
        <v>3839</v>
      </c>
      <c r="I302"/>
      <c r="J302">
        <v>2019504</v>
      </c>
      <c r="K302">
        <f>表5[[#This Row],[订单金额（支付口径）]]/表5[[#This Row],[宫格支付直接订单（支付口径）]]</f>
        <v>526.04949205522269</v>
      </c>
      <c r="M302" s="10">
        <v>43187</v>
      </c>
      <c r="N302" s="9">
        <v>3756</v>
      </c>
      <c r="O302" s="9">
        <v>2211</v>
      </c>
      <c r="P302" s="9">
        <v>1094828</v>
      </c>
      <c r="Q302" s="9">
        <f>表4[[#This Row],[间夜数（离店口径）]]/表5[[#This Row],[间夜数（支付口径）]]</f>
        <v>0.57475133894414687</v>
      </c>
    </row>
    <row r="303" spans="1:17" x14ac:dyDescent="0.2">
      <c r="A303" s="10">
        <v>43188</v>
      </c>
      <c r="B303" s="9">
        <v>3905</v>
      </c>
      <c r="C303" s="9">
        <v>74359</v>
      </c>
      <c r="D303" s="11">
        <f t="shared" si="4"/>
        <v>5.2515499132586504E-2</v>
      </c>
      <c r="F303" s="1">
        <v>43188</v>
      </c>
      <c r="G303">
        <v>6456</v>
      </c>
      <c r="H303">
        <v>3905</v>
      </c>
      <c r="I303"/>
      <c r="J303">
        <v>1992673</v>
      </c>
      <c r="K303">
        <f>表5[[#This Row],[订单金额（支付口径）]]/表5[[#This Row],[宫格支付直接订单（支付口径）]]</f>
        <v>510.28758002560818</v>
      </c>
      <c r="M303" s="10">
        <v>43188</v>
      </c>
      <c r="N303" s="9">
        <v>3491</v>
      </c>
      <c r="O303" s="9">
        <v>2157</v>
      </c>
      <c r="P303" s="9">
        <v>993550</v>
      </c>
      <c r="Q303" s="9">
        <f>表4[[#This Row],[间夜数（离店口径）]]/表5[[#This Row],[间夜数（支付口径）]]</f>
        <v>0.54073729863692688</v>
      </c>
    </row>
    <row r="304" spans="1:17" x14ac:dyDescent="0.2">
      <c r="A304" s="10">
        <v>43189</v>
      </c>
      <c r="B304" s="9">
        <v>3970</v>
      </c>
      <c r="C304" s="9">
        <v>74479</v>
      </c>
      <c r="D304" s="11">
        <f t="shared" si="4"/>
        <v>5.3303615784315042E-2</v>
      </c>
      <c r="F304" s="1">
        <v>43189</v>
      </c>
      <c r="G304">
        <v>6499</v>
      </c>
      <c r="H304">
        <v>3970</v>
      </c>
      <c r="I304"/>
      <c r="J304">
        <v>2021176</v>
      </c>
      <c r="K304">
        <f>表5[[#This Row],[订单金额（支付口径）]]/表5[[#This Row],[宫格支付直接订单（支付口径）]]</f>
        <v>509.11234256926952</v>
      </c>
      <c r="M304" s="10">
        <v>43189</v>
      </c>
      <c r="N304" s="9">
        <v>3888</v>
      </c>
      <c r="O304" s="9">
        <v>2298</v>
      </c>
      <c r="P304" s="9">
        <v>1094235</v>
      </c>
      <c r="Q304" s="9">
        <f>表4[[#This Row],[间夜数（离店口径）]]/表5[[#This Row],[间夜数（支付口径）]]</f>
        <v>0.59824588398215106</v>
      </c>
    </row>
    <row r="305" spans="1:17" x14ac:dyDescent="0.2">
      <c r="A305" s="10">
        <v>43190</v>
      </c>
      <c r="B305" s="9">
        <v>3884</v>
      </c>
      <c r="C305" s="9">
        <v>72681</v>
      </c>
      <c r="D305" s="11">
        <f t="shared" si="4"/>
        <v>5.3439000564108913E-2</v>
      </c>
      <c r="F305" s="1">
        <v>43190</v>
      </c>
      <c r="G305">
        <v>6243</v>
      </c>
      <c r="H305">
        <v>3884</v>
      </c>
      <c r="I305"/>
      <c r="J305">
        <v>1850030</v>
      </c>
      <c r="K305">
        <f>表5[[#This Row],[订单金额（支付口径）]]/表5[[#This Row],[宫格支付直接订单（支付口径）]]</f>
        <v>476.32080329557158</v>
      </c>
      <c r="M305" s="10">
        <v>43190</v>
      </c>
      <c r="N305" s="9">
        <v>5134</v>
      </c>
      <c r="O305" s="9">
        <v>3083</v>
      </c>
      <c r="P305" s="9">
        <v>1398217</v>
      </c>
      <c r="Q305" s="9">
        <f>表4[[#This Row],[间夜数（离店口径）]]/表5[[#This Row],[间夜数（支付口径）]]</f>
        <v>0.82236104436969404</v>
      </c>
    </row>
    <row r="306" spans="1:17" x14ac:dyDescent="0.2">
      <c r="A306" s="10">
        <v>43191</v>
      </c>
      <c r="B306" s="9">
        <v>3738</v>
      </c>
      <c r="C306" s="9">
        <v>73509</v>
      </c>
      <c r="D306" s="11">
        <f t="shared" si="4"/>
        <v>5.0850916214341103E-2</v>
      </c>
      <c r="F306" s="1">
        <v>43191</v>
      </c>
      <c r="G306">
        <v>6240</v>
      </c>
      <c r="H306">
        <v>3738</v>
      </c>
      <c r="I306"/>
      <c r="J306">
        <v>1828620</v>
      </c>
      <c r="K306">
        <f>表5[[#This Row],[订单金额（支付口径）]]/表5[[#This Row],[宫格支付直接订单（支付口径）]]</f>
        <v>489.19743178170143</v>
      </c>
      <c r="M306" s="10">
        <v>43191</v>
      </c>
      <c r="N306" s="9">
        <v>7200</v>
      </c>
      <c r="O306" s="9">
        <v>4703</v>
      </c>
      <c r="P306" s="9">
        <v>2129979</v>
      </c>
      <c r="Q306" s="9">
        <f>表4[[#This Row],[间夜数（离店口径）]]/表5[[#This Row],[间夜数（支付口径）]]</f>
        <v>1.1538461538461537</v>
      </c>
    </row>
    <row r="307" spans="1:17" x14ac:dyDescent="0.2">
      <c r="A307" s="10">
        <v>43192</v>
      </c>
      <c r="B307" s="9">
        <v>4220</v>
      </c>
      <c r="C307" s="9">
        <v>84850</v>
      </c>
      <c r="D307" s="11">
        <f t="shared" si="4"/>
        <v>4.9734826163818503E-2</v>
      </c>
      <c r="F307" s="1">
        <v>43192</v>
      </c>
      <c r="G307">
        <v>7019</v>
      </c>
      <c r="H307">
        <v>4220</v>
      </c>
      <c r="I307"/>
      <c r="J307">
        <v>2144582</v>
      </c>
      <c r="K307">
        <f>表5[[#This Row],[订单金额（支付口径）]]/表5[[#This Row],[宫格支付直接订单（支付口径）]]</f>
        <v>508.19478672985781</v>
      </c>
      <c r="M307" s="10">
        <v>43192</v>
      </c>
      <c r="N307" s="9">
        <v>4130</v>
      </c>
      <c r="O307" s="9">
        <v>2482</v>
      </c>
      <c r="P307" s="9">
        <v>1126093</v>
      </c>
      <c r="Q307" s="9">
        <f>表4[[#This Row],[间夜数（离店口径）]]/表5[[#This Row],[间夜数（支付口径）]]</f>
        <v>0.58840290639692261</v>
      </c>
    </row>
    <row r="308" spans="1:17" x14ac:dyDescent="0.2">
      <c r="A308" s="10">
        <v>43193</v>
      </c>
      <c r="B308" s="9">
        <v>4438</v>
      </c>
      <c r="C308" s="9">
        <v>90082</v>
      </c>
      <c r="D308" s="11">
        <f t="shared" si="4"/>
        <v>4.92662241069248E-2</v>
      </c>
      <c r="F308" s="1">
        <v>43193</v>
      </c>
      <c r="G308">
        <v>7224</v>
      </c>
      <c r="H308">
        <v>4438</v>
      </c>
      <c r="I308"/>
      <c r="J308">
        <v>2477606</v>
      </c>
      <c r="K308">
        <f>表5[[#This Row],[订单金额（支付口径）]]/表5[[#This Row],[宫格支付直接订单（支付口径）]]</f>
        <v>558.27084272194679</v>
      </c>
      <c r="M308" s="10">
        <v>43193</v>
      </c>
      <c r="N308" s="9">
        <v>4155</v>
      </c>
      <c r="O308" s="9">
        <v>2429</v>
      </c>
      <c r="P308" s="9">
        <v>1134422</v>
      </c>
      <c r="Q308" s="9">
        <f>表4[[#This Row],[间夜数（离店口径）]]/表5[[#This Row],[间夜数（支付口径）]]</f>
        <v>0.57516611295681064</v>
      </c>
    </row>
    <row r="309" spans="1:17" x14ac:dyDescent="0.2">
      <c r="A309" s="10">
        <v>43194</v>
      </c>
      <c r="B309" s="9">
        <v>4821</v>
      </c>
      <c r="C309" s="9">
        <v>97253</v>
      </c>
      <c r="D309" s="11">
        <f t="shared" si="4"/>
        <v>4.9571735576280425E-2</v>
      </c>
      <c r="F309" s="1">
        <v>43194</v>
      </c>
      <c r="G309">
        <v>7552</v>
      </c>
      <c r="H309">
        <v>4821</v>
      </c>
      <c r="I309"/>
      <c r="J309">
        <v>2451616</v>
      </c>
      <c r="K309">
        <f>表5[[#This Row],[订单金额（支付口径）]]/表5[[#This Row],[宫格支付直接订单（支付口径）]]</f>
        <v>508.5285210537233</v>
      </c>
      <c r="M309" s="10">
        <v>43194</v>
      </c>
      <c r="N309" s="9">
        <v>4620</v>
      </c>
      <c r="O309" s="9">
        <v>2716</v>
      </c>
      <c r="P309" s="9">
        <v>1372422</v>
      </c>
      <c r="Q309" s="9">
        <f>表4[[#This Row],[间夜数（离店口径）]]/表5[[#This Row],[间夜数（支付口径）]]</f>
        <v>0.61175847457627119</v>
      </c>
    </row>
    <row r="310" spans="1:17" x14ac:dyDescent="0.2">
      <c r="A310" s="10">
        <v>43195</v>
      </c>
      <c r="B310" s="9">
        <v>4681</v>
      </c>
      <c r="C310" s="9">
        <v>105029</v>
      </c>
      <c r="D310" s="11">
        <f t="shared" si="4"/>
        <v>4.4568642946233895E-2</v>
      </c>
      <c r="F310" s="1">
        <v>43195</v>
      </c>
      <c r="G310">
        <v>7111</v>
      </c>
      <c r="H310">
        <v>4681</v>
      </c>
      <c r="I310"/>
      <c r="J310">
        <v>2115054</v>
      </c>
      <c r="K310">
        <f>表5[[#This Row],[订单金额（支付口径）]]/表5[[#This Row],[宫格支付直接订单（支付口径）]]</f>
        <v>451.83806878872036</v>
      </c>
      <c r="M310" s="10">
        <v>43195</v>
      </c>
      <c r="N310" s="9">
        <v>6025</v>
      </c>
      <c r="O310" s="9">
        <v>4355</v>
      </c>
      <c r="P310" s="9">
        <v>1787536</v>
      </c>
      <c r="Q310" s="9">
        <f>表4[[#This Row],[间夜数（离店口径）]]/表5[[#This Row],[间夜数（支付口径）]]</f>
        <v>0.84727886373224581</v>
      </c>
    </row>
    <row r="311" spans="1:17" x14ac:dyDescent="0.2">
      <c r="A311" s="10">
        <v>43196</v>
      </c>
      <c r="B311" s="9">
        <v>3459</v>
      </c>
      <c r="C311" s="9">
        <v>79445</v>
      </c>
      <c r="D311" s="11">
        <f t="shared" si="4"/>
        <v>4.3539555667442886E-2</v>
      </c>
      <c r="F311" s="1">
        <v>43196</v>
      </c>
      <c r="G311">
        <v>5377</v>
      </c>
      <c r="H311">
        <v>3459</v>
      </c>
      <c r="I311"/>
      <c r="J311">
        <v>1643430</v>
      </c>
      <c r="K311">
        <f>表5[[#This Row],[订单金额（支付口径）]]/表5[[#This Row],[宫格支付直接订单（支付口径）]]</f>
        <v>475.11708586296618</v>
      </c>
      <c r="M311" s="10">
        <v>43196</v>
      </c>
      <c r="N311" s="9">
        <v>11926</v>
      </c>
      <c r="O311" s="9">
        <v>8934</v>
      </c>
      <c r="P311" s="9">
        <v>3831906</v>
      </c>
      <c r="Q311" s="9">
        <f>表4[[#This Row],[间夜数（离店口径）]]/表5[[#This Row],[间夜数（支付口径）]]</f>
        <v>2.2179654082201972</v>
      </c>
    </row>
    <row r="312" spans="1:17" x14ac:dyDescent="0.2">
      <c r="A312" s="10">
        <v>43197</v>
      </c>
      <c r="B312" s="9">
        <v>2904</v>
      </c>
      <c r="C312" s="9">
        <v>65138</v>
      </c>
      <c r="D312" s="11">
        <f t="shared" si="4"/>
        <v>4.4582271485154597E-2</v>
      </c>
      <c r="F312" s="1">
        <v>43197</v>
      </c>
      <c r="G312">
        <v>4991</v>
      </c>
      <c r="H312">
        <v>2904</v>
      </c>
      <c r="I312"/>
      <c r="J312">
        <v>1494013</v>
      </c>
      <c r="K312">
        <f>表5[[#This Row],[订单金额（支付口径）]]/表5[[#This Row],[宫格支付直接订单（支付口径）]]</f>
        <v>514.46728650137743</v>
      </c>
      <c r="M312" s="10">
        <v>43197</v>
      </c>
      <c r="N312" s="9">
        <v>22597</v>
      </c>
      <c r="O312" s="9">
        <v>12301</v>
      </c>
      <c r="P312" s="9">
        <v>7157079</v>
      </c>
      <c r="Q312" s="9">
        <f>表4[[#This Row],[间夜数（离店口径）]]/表5[[#This Row],[间夜数（支付口径）]]</f>
        <v>4.5275495892606692</v>
      </c>
    </row>
    <row r="313" spans="1:17" x14ac:dyDescent="0.2">
      <c r="A313" s="10">
        <v>43198</v>
      </c>
      <c r="B313" s="9">
        <v>3251</v>
      </c>
      <c r="C313" s="9">
        <v>60713</v>
      </c>
      <c r="D313" s="11">
        <f t="shared" si="4"/>
        <v>5.3547016289756721E-2</v>
      </c>
      <c r="F313" s="1">
        <v>43198</v>
      </c>
      <c r="G313">
        <v>5729</v>
      </c>
      <c r="H313">
        <v>3251</v>
      </c>
      <c r="I313"/>
      <c r="J313">
        <v>1754074</v>
      </c>
      <c r="K313">
        <f>表5[[#This Row],[订单金额（支付口径）]]/表5[[#This Row],[宫格支付直接订单（支付口径）]]</f>
        <v>539.54906182713012</v>
      </c>
      <c r="M313" s="10">
        <v>43198</v>
      </c>
      <c r="N313" s="9">
        <v>7405</v>
      </c>
      <c r="O313" s="9">
        <v>3920</v>
      </c>
      <c r="P313" s="9">
        <v>2292651</v>
      </c>
      <c r="Q313" s="9">
        <f>表4[[#This Row],[间夜数（离店口径）]]/表5[[#This Row],[间夜数（支付口径）]]</f>
        <v>1.2925466922674114</v>
      </c>
    </row>
    <row r="314" spans="1:17" x14ac:dyDescent="0.2">
      <c r="A314" s="10">
        <v>43199</v>
      </c>
      <c r="B314" s="9">
        <v>3818</v>
      </c>
      <c r="C314" s="9">
        <v>74831</v>
      </c>
      <c r="D314" s="11">
        <f t="shared" si="4"/>
        <v>5.1021635418476298E-2</v>
      </c>
      <c r="F314" s="1">
        <v>43199</v>
      </c>
      <c r="G314">
        <v>7255</v>
      </c>
      <c r="H314">
        <v>3818</v>
      </c>
      <c r="I314"/>
      <c r="J314">
        <v>2058935</v>
      </c>
      <c r="K314">
        <f>表5[[#This Row],[订单金额（支付口径）]]/表5[[#This Row],[宫格支付直接订单（支付口径）]]</f>
        <v>539.27056050288104</v>
      </c>
      <c r="M314" s="10">
        <v>43199</v>
      </c>
      <c r="N314" s="9">
        <v>3958</v>
      </c>
      <c r="O314" s="9">
        <v>2302</v>
      </c>
      <c r="P314" s="9">
        <v>1131173</v>
      </c>
      <c r="Q314" s="9">
        <f>表4[[#This Row],[间夜数（离店口径）]]/表5[[#This Row],[间夜数（支付口径）]]</f>
        <v>0.54555478980013783</v>
      </c>
    </row>
    <row r="315" spans="1:17" x14ac:dyDescent="0.2">
      <c r="A315" s="10">
        <v>43200</v>
      </c>
      <c r="B315" s="9">
        <v>4075</v>
      </c>
      <c r="C315" s="9">
        <v>73654</v>
      </c>
      <c r="D315" s="11">
        <f t="shared" si="4"/>
        <v>5.5326255193200641E-2</v>
      </c>
      <c r="F315" s="1">
        <v>43200</v>
      </c>
      <c r="G315">
        <v>7037</v>
      </c>
      <c r="H315">
        <v>4075</v>
      </c>
      <c r="I315"/>
      <c r="J315">
        <v>2266137</v>
      </c>
      <c r="K315">
        <f>表5[[#This Row],[订单金额（支付口径）]]/表5[[#This Row],[宫格支付直接订单（支付口径）]]</f>
        <v>556.10723926380365</v>
      </c>
      <c r="M315" s="10">
        <v>43200</v>
      </c>
      <c r="N315" s="9">
        <v>3672</v>
      </c>
      <c r="O315" s="9">
        <v>2262</v>
      </c>
      <c r="P315" s="9">
        <v>1045793</v>
      </c>
      <c r="Q315" s="9">
        <f>表4[[#This Row],[间夜数（离店口径）]]/表5[[#This Row],[间夜数（支付口径）]]</f>
        <v>0.52181327270143529</v>
      </c>
    </row>
    <row r="316" spans="1:17" x14ac:dyDescent="0.2">
      <c r="A316" s="10">
        <v>43201</v>
      </c>
      <c r="B316" s="9">
        <v>4041</v>
      </c>
      <c r="C316" s="9">
        <v>73390</v>
      </c>
      <c r="D316" s="11">
        <f t="shared" si="4"/>
        <v>5.5061997547349778E-2</v>
      </c>
      <c r="F316" s="1">
        <v>43201</v>
      </c>
      <c r="G316">
        <v>7074</v>
      </c>
      <c r="H316">
        <v>4041</v>
      </c>
      <c r="I316"/>
      <c r="J316">
        <v>2269545</v>
      </c>
      <c r="K316">
        <f>表5[[#This Row],[订单金额（支付口径）]]/表5[[#This Row],[宫格支付直接订单（支付口径）]]</f>
        <v>561.62954714179659</v>
      </c>
      <c r="M316" s="10">
        <v>43201</v>
      </c>
      <c r="N316" s="9">
        <v>3928</v>
      </c>
      <c r="O316" s="9">
        <v>2435</v>
      </c>
      <c r="P316" s="9">
        <v>1224828</v>
      </c>
      <c r="Q316" s="9">
        <f>表4[[#This Row],[间夜数（离店口径）]]/表5[[#This Row],[间夜数（支付口径）]]</f>
        <v>0.55527283008199035</v>
      </c>
    </row>
    <row r="317" spans="1:17" x14ac:dyDescent="0.2">
      <c r="A317" s="10">
        <v>43202</v>
      </c>
      <c r="B317" s="9">
        <v>3901</v>
      </c>
      <c r="C317" s="9">
        <v>76077</v>
      </c>
      <c r="D317" s="11">
        <f t="shared" si="4"/>
        <v>5.1276995675434096E-2</v>
      </c>
      <c r="F317" s="1">
        <v>43202</v>
      </c>
      <c r="G317">
        <v>6736</v>
      </c>
      <c r="H317">
        <v>3901</v>
      </c>
      <c r="I317"/>
      <c r="J317">
        <v>2271223</v>
      </c>
      <c r="K317">
        <f>表5[[#This Row],[订单金额（支付口径）]]/表5[[#This Row],[宫格支付直接订单（支付口径）]]</f>
        <v>582.21558574724429</v>
      </c>
      <c r="M317" s="10">
        <v>43202</v>
      </c>
      <c r="N317" s="9">
        <v>4279</v>
      </c>
      <c r="O317" s="9">
        <v>2531</v>
      </c>
      <c r="P317" s="9">
        <v>1298445</v>
      </c>
      <c r="Q317" s="9">
        <f>表4[[#This Row],[间夜数（离店口径）]]/表5[[#This Row],[间夜数（支付口径）]]</f>
        <v>0.63524346793349173</v>
      </c>
    </row>
    <row r="318" spans="1:17" x14ac:dyDescent="0.2">
      <c r="A318" s="10">
        <v>43203</v>
      </c>
      <c r="B318" s="9">
        <v>3985</v>
      </c>
      <c r="C318" s="9">
        <v>75557</v>
      </c>
      <c r="D318" s="11">
        <f t="shared" si="4"/>
        <v>5.2741638762788361E-2</v>
      </c>
      <c r="F318" s="1">
        <v>43203</v>
      </c>
      <c r="G318">
        <v>6580</v>
      </c>
      <c r="H318">
        <v>3985</v>
      </c>
      <c r="I318"/>
      <c r="J318">
        <v>2213930</v>
      </c>
      <c r="K318">
        <f>表5[[#This Row],[订单金额（支付口径）]]/表5[[#This Row],[宫格支付直接订单（支付口径）]]</f>
        <v>555.56587202007529</v>
      </c>
      <c r="M318" s="10">
        <v>43203</v>
      </c>
      <c r="N318" s="9">
        <v>4473</v>
      </c>
      <c r="O318" s="9">
        <v>2708</v>
      </c>
      <c r="P318" s="9">
        <v>1314132</v>
      </c>
      <c r="Q318" s="9">
        <f>表4[[#This Row],[间夜数（离店口径）]]/表5[[#This Row],[间夜数（支付口径）]]</f>
        <v>0.67978723404255315</v>
      </c>
    </row>
    <row r="319" spans="1:17" x14ac:dyDescent="0.2">
      <c r="A319" s="10">
        <v>43204</v>
      </c>
      <c r="B319" s="9">
        <v>3801</v>
      </c>
      <c r="C319" s="9">
        <v>73403</v>
      </c>
      <c r="D319" s="11">
        <f t="shared" si="4"/>
        <v>5.1782624688364233E-2</v>
      </c>
      <c r="F319" s="1">
        <v>43204</v>
      </c>
      <c r="G319">
        <v>6246</v>
      </c>
      <c r="H319">
        <v>3801</v>
      </c>
      <c r="I319"/>
      <c r="J319">
        <v>1930031</v>
      </c>
      <c r="K319">
        <f>表5[[#This Row],[订单金额（支付口径）]]/表5[[#This Row],[宫格支付直接订单（支付口径）]]</f>
        <v>507.76927124440937</v>
      </c>
      <c r="M319" s="10">
        <v>43204</v>
      </c>
      <c r="N319" s="9">
        <v>5001</v>
      </c>
      <c r="O319" s="9">
        <v>3242</v>
      </c>
      <c r="P319" s="9">
        <v>1567674</v>
      </c>
      <c r="Q319" s="9">
        <f>表4[[#This Row],[间夜数（离店口径）]]/表5[[#This Row],[间夜数（支付口径）]]</f>
        <v>0.80067243035542746</v>
      </c>
    </row>
    <row r="320" spans="1:17" x14ac:dyDescent="0.2">
      <c r="A320" s="10">
        <v>43205</v>
      </c>
      <c r="B320" s="9">
        <v>3460</v>
      </c>
      <c r="C320" s="9">
        <v>70671</v>
      </c>
      <c r="D320" s="11">
        <f t="shared" si="4"/>
        <v>4.8959261932051336E-2</v>
      </c>
      <c r="F320" s="1">
        <v>43205</v>
      </c>
      <c r="G320">
        <v>5852</v>
      </c>
      <c r="H320">
        <v>3460</v>
      </c>
      <c r="I320"/>
      <c r="J320">
        <v>1837851</v>
      </c>
      <c r="K320">
        <f>表5[[#This Row],[订单金额（支付口径）]]/表5[[#This Row],[宫格支付直接订单（支付口径）]]</f>
        <v>531.17080924855486</v>
      </c>
      <c r="M320" s="10">
        <v>43205</v>
      </c>
      <c r="N320" s="9">
        <v>8708</v>
      </c>
      <c r="O320" s="9">
        <v>5538</v>
      </c>
      <c r="P320" s="9">
        <v>2958139</v>
      </c>
      <c r="Q320" s="9">
        <f>表4[[#This Row],[间夜数（离店口径）]]/表5[[#This Row],[间夜数（支付口径）]]</f>
        <v>1.4880382775119618</v>
      </c>
    </row>
    <row r="321" spans="1:17" x14ac:dyDescent="0.2">
      <c r="A321" s="10">
        <v>43206</v>
      </c>
      <c r="B321" s="9">
        <v>3923</v>
      </c>
      <c r="C321" s="9">
        <v>73822</v>
      </c>
      <c r="D321" s="11">
        <f t="shared" si="4"/>
        <v>5.3141339979951775E-2</v>
      </c>
      <c r="F321" s="1">
        <v>43206</v>
      </c>
      <c r="G321">
        <v>6770</v>
      </c>
      <c r="H321">
        <v>3923</v>
      </c>
      <c r="I321"/>
      <c r="J321">
        <v>2214402</v>
      </c>
      <c r="K321">
        <f>表5[[#This Row],[订单金额（支付口径）]]/表5[[#This Row],[宫格支付直接订单（支付口径）]]</f>
        <v>564.46647973489678</v>
      </c>
      <c r="M321" s="10">
        <v>43206</v>
      </c>
      <c r="N321" s="9">
        <v>4990</v>
      </c>
      <c r="O321" s="9">
        <v>2869</v>
      </c>
      <c r="P321" s="9">
        <v>1468070</v>
      </c>
      <c r="Q321" s="9">
        <f>表4[[#This Row],[间夜数（离店口径）]]/表5[[#This Row],[间夜数（支付口径）]]</f>
        <v>0.73707533234859679</v>
      </c>
    </row>
    <row r="322" spans="1:17" x14ac:dyDescent="0.2">
      <c r="A322" s="10">
        <v>43207</v>
      </c>
      <c r="B322" s="9">
        <v>4370</v>
      </c>
      <c r="C322" s="9">
        <v>76762</v>
      </c>
      <c r="D322" s="11">
        <f t="shared" si="4"/>
        <v>5.6929209765248429E-2</v>
      </c>
      <c r="F322" s="1">
        <v>43207</v>
      </c>
      <c r="G322">
        <v>7513</v>
      </c>
      <c r="H322">
        <v>4370</v>
      </c>
      <c r="I322"/>
      <c r="J322">
        <v>2525306</v>
      </c>
      <c r="K322">
        <f>表5[[#This Row],[订单金额（支付口径）]]/表5[[#This Row],[宫格支付直接订单（支付口径）]]</f>
        <v>577.87322654462241</v>
      </c>
      <c r="M322" s="10">
        <v>43207</v>
      </c>
      <c r="N322" s="9">
        <v>4310</v>
      </c>
      <c r="O322" s="9">
        <v>2600</v>
      </c>
      <c r="P322" s="9">
        <v>1361537</v>
      </c>
      <c r="Q322" s="9">
        <f>表4[[#This Row],[间夜数（离店口径）]]/表5[[#This Row],[间夜数（支付口径）]]</f>
        <v>0.57367230134433644</v>
      </c>
    </row>
    <row r="323" spans="1:17" x14ac:dyDescent="0.2">
      <c r="A323" s="10">
        <v>43208</v>
      </c>
      <c r="B323" s="9">
        <v>4545</v>
      </c>
      <c r="C323" s="9">
        <v>75820</v>
      </c>
      <c r="D323" s="11">
        <f t="shared" ref="D323:D386" si="5">B323/C323</f>
        <v>5.9944605644948565E-2</v>
      </c>
      <c r="F323" s="1">
        <v>43208</v>
      </c>
      <c r="G323">
        <v>7620</v>
      </c>
      <c r="H323">
        <v>4545</v>
      </c>
      <c r="I323"/>
      <c r="J323">
        <v>2575355</v>
      </c>
      <c r="K323">
        <f>表5[[#This Row],[订单金额（支付口径）]]/表5[[#This Row],[宫格支付直接订单（支付口径）]]</f>
        <v>566.63476347634764</v>
      </c>
      <c r="M323" s="10">
        <v>43208</v>
      </c>
      <c r="N323" s="9">
        <v>4707</v>
      </c>
      <c r="O323" s="9">
        <v>2852</v>
      </c>
      <c r="P323" s="9">
        <v>1564247</v>
      </c>
      <c r="Q323" s="9">
        <f>表4[[#This Row],[间夜数（离店口径）]]/表5[[#This Row],[间夜数（支付口径）]]</f>
        <v>0.61771653543307081</v>
      </c>
    </row>
    <row r="324" spans="1:17" x14ac:dyDescent="0.2">
      <c r="A324" s="10">
        <v>43209</v>
      </c>
      <c r="B324" s="9">
        <v>4757</v>
      </c>
      <c r="C324" s="9">
        <v>78250</v>
      </c>
      <c r="D324" s="11">
        <f t="shared" si="5"/>
        <v>6.0792332268370608E-2</v>
      </c>
      <c r="F324" s="1">
        <v>43209</v>
      </c>
      <c r="G324">
        <v>7820</v>
      </c>
      <c r="H324">
        <v>4757</v>
      </c>
      <c r="I324"/>
      <c r="J324">
        <v>2554199</v>
      </c>
      <c r="K324">
        <f>表5[[#This Row],[订单金额（支付口径）]]/表5[[#This Row],[宫格支付直接订单（支付口径）]]</f>
        <v>536.93483287786421</v>
      </c>
      <c r="M324" s="10">
        <v>43209</v>
      </c>
      <c r="N324" s="9">
        <v>5384</v>
      </c>
      <c r="O324" s="9">
        <v>3351</v>
      </c>
      <c r="P324" s="9">
        <v>1751795</v>
      </c>
      <c r="Q324" s="9">
        <f>表4[[#This Row],[间夜数（离店口径）]]/表5[[#This Row],[间夜数（支付口径）]]</f>
        <v>0.68849104859335042</v>
      </c>
    </row>
    <row r="325" spans="1:17" x14ac:dyDescent="0.2">
      <c r="A325" s="10">
        <v>43210</v>
      </c>
      <c r="B325" s="9">
        <v>4671</v>
      </c>
      <c r="C325" s="9">
        <v>78558</v>
      </c>
      <c r="D325" s="11">
        <f t="shared" si="5"/>
        <v>5.9459253035973422E-2</v>
      </c>
      <c r="F325" s="1">
        <v>43210</v>
      </c>
      <c r="G325">
        <v>7326</v>
      </c>
      <c r="H325">
        <v>4671</v>
      </c>
      <c r="I325"/>
      <c r="J325">
        <v>2621446</v>
      </c>
      <c r="K325">
        <f>表5[[#This Row],[订单金额（支付口径）]]/表5[[#This Row],[宫格支付直接订单（支付口径）]]</f>
        <v>561.21729822307861</v>
      </c>
      <c r="M325" s="10">
        <v>43210</v>
      </c>
      <c r="N325" s="9">
        <v>6433</v>
      </c>
      <c r="O325" s="9">
        <v>3838</v>
      </c>
      <c r="P325" s="9">
        <v>2015570</v>
      </c>
      <c r="Q325" s="9">
        <f>表4[[#This Row],[间夜数（离店口径）]]/表5[[#This Row],[间夜数（支付口径）]]</f>
        <v>0.87810537810537814</v>
      </c>
    </row>
    <row r="326" spans="1:17" x14ac:dyDescent="0.2">
      <c r="A326" s="10">
        <v>43211</v>
      </c>
      <c r="B326" s="9">
        <v>4336</v>
      </c>
      <c r="C326" s="9">
        <v>75761</v>
      </c>
      <c r="D326" s="11">
        <f t="shared" si="5"/>
        <v>5.723261308588852E-2</v>
      </c>
      <c r="F326" s="1">
        <v>43211</v>
      </c>
      <c r="G326">
        <v>6909</v>
      </c>
      <c r="H326">
        <v>4336</v>
      </c>
      <c r="I326"/>
      <c r="J326">
        <v>2408281</v>
      </c>
      <c r="K326">
        <f>表5[[#This Row],[订单金额（支付口径）]]/表5[[#This Row],[宫格支付直接订单（支付口径）]]</f>
        <v>555.4153597785978</v>
      </c>
      <c r="M326" s="10">
        <v>43211</v>
      </c>
      <c r="N326" s="9">
        <v>7459</v>
      </c>
      <c r="O326" s="9">
        <v>4596</v>
      </c>
      <c r="P326" s="9">
        <v>2493197</v>
      </c>
      <c r="Q326" s="9">
        <f>表4[[#This Row],[间夜数（离店口径）]]/表5[[#This Row],[间夜数（支付口径）]]</f>
        <v>1.0796063106093501</v>
      </c>
    </row>
    <row r="327" spans="1:17" x14ac:dyDescent="0.2">
      <c r="A327" s="10">
        <v>43212</v>
      </c>
      <c r="B327" s="9">
        <v>3669</v>
      </c>
      <c r="C327" s="9">
        <v>73989</v>
      </c>
      <c r="D327" s="11">
        <f t="shared" si="5"/>
        <v>4.9588452337509629E-2</v>
      </c>
      <c r="F327" s="1">
        <v>43212</v>
      </c>
      <c r="G327">
        <v>6163</v>
      </c>
      <c r="H327">
        <v>3669</v>
      </c>
      <c r="I327"/>
      <c r="J327">
        <v>2042856</v>
      </c>
      <c r="K327">
        <f>表5[[#This Row],[订单金额（支付口径）]]/表5[[#This Row],[宫格支付直接订单（支付口径）]]</f>
        <v>556.78822567457075</v>
      </c>
      <c r="M327" s="10">
        <v>43212</v>
      </c>
      <c r="N327" s="9">
        <v>10296</v>
      </c>
      <c r="O327" s="9">
        <v>6392</v>
      </c>
      <c r="P327" s="9">
        <v>3499585</v>
      </c>
      <c r="Q327" s="9">
        <f>表4[[#This Row],[间夜数（离店口径）]]/表5[[#This Row],[间夜数（支付口径）]]</f>
        <v>1.6706149602466331</v>
      </c>
    </row>
    <row r="328" spans="1:17" x14ac:dyDescent="0.2">
      <c r="A328" s="10">
        <v>43213</v>
      </c>
      <c r="B328" s="9">
        <v>4088</v>
      </c>
      <c r="C328" s="9">
        <v>80024</v>
      </c>
      <c r="D328" s="11">
        <f t="shared" si="5"/>
        <v>5.1084674597620713E-2</v>
      </c>
      <c r="F328" s="1">
        <v>43213</v>
      </c>
      <c r="G328">
        <v>6809</v>
      </c>
      <c r="H328">
        <v>4088</v>
      </c>
      <c r="I328"/>
      <c r="J328">
        <v>2253475</v>
      </c>
      <c r="K328">
        <f>表5[[#This Row],[订单金额（支付口径）]]/表5[[#This Row],[宫格支付直接订单（支付口径）]]</f>
        <v>551.24143835616439</v>
      </c>
      <c r="M328" s="10">
        <v>43213</v>
      </c>
      <c r="N328" s="9">
        <v>4879</v>
      </c>
      <c r="O328" s="9">
        <v>2835</v>
      </c>
      <c r="P328" s="9">
        <v>1531329</v>
      </c>
      <c r="Q328" s="9">
        <f>表4[[#This Row],[间夜数（离店口径）]]/表5[[#This Row],[间夜数（支付口径）]]</f>
        <v>0.71655162285210749</v>
      </c>
    </row>
    <row r="329" spans="1:17" x14ac:dyDescent="0.2">
      <c r="A329" s="10">
        <v>43214</v>
      </c>
      <c r="B329" s="9">
        <v>4693</v>
      </c>
      <c r="C329" s="9">
        <v>85343</v>
      </c>
      <c r="D329" s="11">
        <f t="shared" si="5"/>
        <v>5.4989864429420103E-2</v>
      </c>
      <c r="F329" s="1">
        <v>43214</v>
      </c>
      <c r="G329">
        <v>7771</v>
      </c>
      <c r="H329">
        <v>4693</v>
      </c>
      <c r="I329"/>
      <c r="J329">
        <v>2598406</v>
      </c>
      <c r="K329">
        <f>表5[[#This Row],[订单金额（支付口径）]]/表5[[#This Row],[宫格支付直接订单（支付口径）]]</f>
        <v>553.67696569358623</v>
      </c>
      <c r="M329" s="10">
        <v>43214</v>
      </c>
      <c r="N329" s="9">
        <v>4307</v>
      </c>
      <c r="O329" s="9">
        <v>2623</v>
      </c>
      <c r="P329" s="9">
        <v>1358172</v>
      </c>
      <c r="Q329" s="9">
        <f>表4[[#This Row],[间夜数（离店口径）]]/表5[[#This Row],[间夜数（支付口径）]]</f>
        <v>0.55424012353622443</v>
      </c>
    </row>
    <row r="330" spans="1:17" x14ac:dyDescent="0.2">
      <c r="A330" s="10">
        <v>43215</v>
      </c>
      <c r="B330" s="9">
        <v>4690</v>
      </c>
      <c r="C330" s="9">
        <v>85477</v>
      </c>
      <c r="D330" s="11">
        <f t="shared" si="5"/>
        <v>5.4868561133404305E-2</v>
      </c>
      <c r="F330" s="1">
        <v>43215</v>
      </c>
      <c r="G330">
        <v>7570</v>
      </c>
      <c r="H330">
        <v>4690</v>
      </c>
      <c r="I330"/>
      <c r="J330">
        <v>2674025</v>
      </c>
      <c r="K330">
        <f>表5[[#This Row],[订单金额（支付口径）]]/表5[[#This Row],[宫格支付直接订单（支付口径）]]</f>
        <v>570.15458422174845</v>
      </c>
      <c r="M330" s="10">
        <v>43215</v>
      </c>
      <c r="N330" s="9">
        <v>4432</v>
      </c>
      <c r="O330" s="9">
        <v>2649</v>
      </c>
      <c r="P330" s="9">
        <v>1413140</v>
      </c>
      <c r="Q330" s="9">
        <f>表4[[#This Row],[间夜数（离店口径）]]/表5[[#This Row],[间夜数（支付口径）]]</f>
        <v>0.58546895640686925</v>
      </c>
    </row>
    <row r="331" spans="1:17" x14ac:dyDescent="0.2">
      <c r="A331" s="10">
        <v>43216</v>
      </c>
      <c r="B331" s="9">
        <v>4593</v>
      </c>
      <c r="C331" s="9">
        <v>86389</v>
      </c>
      <c r="D331" s="11">
        <f t="shared" si="5"/>
        <v>5.3166491104191506E-2</v>
      </c>
      <c r="F331" s="1">
        <v>43216</v>
      </c>
      <c r="G331">
        <v>7381</v>
      </c>
      <c r="H331">
        <v>4593</v>
      </c>
      <c r="I331"/>
      <c r="J331">
        <v>2528453</v>
      </c>
      <c r="K331">
        <f>表5[[#This Row],[订单金额（支付口径）]]/表5[[#This Row],[宫格支付直接订单（支付口径）]]</f>
        <v>550.50141519703902</v>
      </c>
      <c r="M331" s="10">
        <v>43216</v>
      </c>
      <c r="N331" s="9">
        <v>4773</v>
      </c>
      <c r="O331" s="9">
        <v>2874</v>
      </c>
      <c r="P331" s="9">
        <v>1566029</v>
      </c>
      <c r="Q331" s="9">
        <f>表4[[#This Row],[间夜数（离店口径）]]/表5[[#This Row],[间夜数（支付口径）]]</f>
        <v>0.64666034412681206</v>
      </c>
    </row>
    <row r="332" spans="1:17" x14ac:dyDescent="0.2">
      <c r="A332" s="10">
        <v>43217</v>
      </c>
      <c r="B332" s="9">
        <v>4663</v>
      </c>
      <c r="C332" s="9">
        <v>92095</v>
      </c>
      <c r="D332" s="11">
        <f t="shared" si="5"/>
        <v>5.0632499049894128E-2</v>
      </c>
      <c r="F332" s="1">
        <v>43217</v>
      </c>
      <c r="G332">
        <v>7128</v>
      </c>
      <c r="H332">
        <v>4663</v>
      </c>
      <c r="I332"/>
      <c r="J332">
        <v>2630564</v>
      </c>
      <c r="K332">
        <f>表5[[#This Row],[订单金额（支付口径）]]/表5[[#This Row],[宫格支付直接订单（支付口径）]]</f>
        <v>564.135535063264</v>
      </c>
      <c r="M332" s="10">
        <v>43217</v>
      </c>
      <c r="N332" s="9">
        <v>5361</v>
      </c>
      <c r="O332" s="9">
        <v>3086</v>
      </c>
      <c r="P332" s="9">
        <v>1637177</v>
      </c>
      <c r="Q332" s="9">
        <f>表4[[#This Row],[间夜数（离店口径）]]/表5[[#This Row],[间夜数（支付口径）]]</f>
        <v>0.75210437710437705</v>
      </c>
    </row>
    <row r="333" spans="1:17" x14ac:dyDescent="0.2">
      <c r="A333" s="10">
        <v>43218</v>
      </c>
      <c r="B333" s="9">
        <v>5230</v>
      </c>
      <c r="C333" s="9">
        <v>105848</v>
      </c>
      <c r="D333" s="11">
        <f t="shared" si="5"/>
        <v>4.9410475398684907E-2</v>
      </c>
      <c r="F333" s="1">
        <v>43218</v>
      </c>
      <c r="G333">
        <v>7829</v>
      </c>
      <c r="H333">
        <v>5230</v>
      </c>
      <c r="I333"/>
      <c r="J333">
        <v>2654536</v>
      </c>
      <c r="K333">
        <f>表5[[#This Row],[订单金额（支付口径）]]/表5[[#This Row],[宫格支付直接订单（支付口径）]]</f>
        <v>507.55946462715104</v>
      </c>
      <c r="M333" s="10">
        <v>43218</v>
      </c>
      <c r="N333" s="9">
        <v>6260</v>
      </c>
      <c r="O333" s="9">
        <v>3770</v>
      </c>
      <c r="P333" s="9">
        <v>1992997</v>
      </c>
      <c r="Q333" s="9">
        <f>表4[[#This Row],[间夜数（离店口径）]]/表5[[#This Row],[间夜数（支付口径）]]</f>
        <v>0.7995912632520118</v>
      </c>
    </row>
    <row r="334" spans="1:17" x14ac:dyDescent="0.2">
      <c r="A334" s="10">
        <v>43219</v>
      </c>
      <c r="B334" s="9">
        <v>5438</v>
      </c>
      <c r="C334" s="9">
        <v>125783</v>
      </c>
      <c r="D334" s="11">
        <f t="shared" si="5"/>
        <v>4.3233187314660963E-2</v>
      </c>
      <c r="F334" s="1">
        <v>43219</v>
      </c>
      <c r="G334">
        <v>7643</v>
      </c>
      <c r="H334">
        <v>5438</v>
      </c>
      <c r="I334"/>
      <c r="J334">
        <v>2646913</v>
      </c>
      <c r="K334">
        <f>表5[[#This Row],[订单金额（支付口径）]]/表5[[#This Row],[宫格支付直接订单（支付口径）]]</f>
        <v>486.74383964692902</v>
      </c>
      <c r="M334" s="10">
        <v>43219</v>
      </c>
      <c r="N334" s="9">
        <v>8268</v>
      </c>
      <c r="O334" s="9">
        <v>6026</v>
      </c>
      <c r="P334" s="9">
        <v>2622499</v>
      </c>
      <c r="Q334" s="9">
        <f>表4[[#This Row],[间夜数（离店口径）]]/表5[[#This Row],[间夜数（支付口径）]]</f>
        <v>1.0817741724453749</v>
      </c>
    </row>
    <row r="335" spans="1:17" x14ac:dyDescent="0.2">
      <c r="A335" s="10">
        <v>43220</v>
      </c>
      <c r="B335" s="9">
        <v>4173</v>
      </c>
      <c r="C335" s="9">
        <v>94542</v>
      </c>
      <c r="D335" s="11">
        <f t="shared" si="5"/>
        <v>4.4139112775274478E-2</v>
      </c>
      <c r="F335" s="1">
        <v>43220</v>
      </c>
      <c r="G335">
        <v>5972</v>
      </c>
      <c r="H335">
        <v>4173</v>
      </c>
      <c r="I335"/>
      <c r="J335">
        <v>2001380</v>
      </c>
      <c r="K335">
        <f>表5[[#This Row],[订单金额（支付口径）]]/表5[[#This Row],[宫格支付直接订单（支付口径）]]</f>
        <v>479.60220464893359</v>
      </c>
      <c r="M335" s="10">
        <v>43220</v>
      </c>
      <c r="N335" s="9">
        <v>15861</v>
      </c>
      <c r="O335" s="9">
        <v>11645</v>
      </c>
      <c r="P335" s="9">
        <v>5784058</v>
      </c>
      <c r="Q335" s="9">
        <f>表4[[#This Row],[间夜数（离店口径）]]/表5[[#This Row],[间夜数（支付口径）]]</f>
        <v>2.65589417280643</v>
      </c>
    </row>
    <row r="336" spans="1:17" x14ac:dyDescent="0.2">
      <c r="A336" s="10">
        <v>43221</v>
      </c>
      <c r="B336" s="9">
        <v>3158</v>
      </c>
      <c r="C336" s="9">
        <v>67491</v>
      </c>
      <c r="D336" s="11">
        <f t="shared" si="5"/>
        <v>4.6791424041724081E-2</v>
      </c>
      <c r="F336" s="1">
        <v>43221</v>
      </c>
      <c r="G336">
        <v>5104</v>
      </c>
      <c r="H336">
        <v>3158</v>
      </c>
      <c r="I336">
        <v>867</v>
      </c>
      <c r="J336">
        <v>1501035</v>
      </c>
      <c r="K336">
        <f>表5[[#This Row],[订单金额（支付口径）]]/表5[[#This Row],[宫格支付直接订单（支付口径）]]</f>
        <v>475.311906269791</v>
      </c>
      <c r="M336" s="10">
        <v>43221</v>
      </c>
      <c r="N336" s="9">
        <v>29045</v>
      </c>
      <c r="O336" s="9">
        <v>16001</v>
      </c>
      <c r="P336" s="9">
        <v>10663019</v>
      </c>
      <c r="Q336" s="9">
        <f>表4[[#This Row],[间夜数（离店口径）]]/表5[[#This Row],[间夜数（支付口径）]]</f>
        <v>5.6906347962382444</v>
      </c>
    </row>
    <row r="337" spans="1:17" x14ac:dyDescent="0.2">
      <c r="A337" s="10">
        <v>43222</v>
      </c>
      <c r="B337" s="9">
        <v>3573</v>
      </c>
      <c r="C337" s="9">
        <v>67229</v>
      </c>
      <c r="D337" s="11">
        <f t="shared" si="5"/>
        <v>5.3146707522051494E-2</v>
      </c>
      <c r="F337" s="1">
        <v>43222</v>
      </c>
      <c r="G337">
        <v>5943</v>
      </c>
      <c r="H337">
        <v>3573</v>
      </c>
      <c r="I337">
        <v>1186</v>
      </c>
      <c r="J337">
        <v>1835719</v>
      </c>
      <c r="K337">
        <f>表5[[#This Row],[订单金额（支付口径）]]/表5[[#This Row],[宫格支付直接订单（支付口径）]]</f>
        <v>513.77525888609011</v>
      </c>
      <c r="M337" s="10">
        <v>43222</v>
      </c>
      <c r="N337" s="9">
        <v>7787</v>
      </c>
      <c r="O337" s="9">
        <v>4294</v>
      </c>
      <c r="P337" s="9">
        <v>2461885</v>
      </c>
      <c r="Q337" s="9">
        <f>表4[[#This Row],[间夜数（离店口径）]]/表5[[#This Row],[间夜数（支付口径）]]</f>
        <v>1.3102810028605081</v>
      </c>
    </row>
    <row r="338" spans="1:17" x14ac:dyDescent="0.2">
      <c r="A338" s="10">
        <v>43223</v>
      </c>
      <c r="B338" s="9">
        <v>3882</v>
      </c>
      <c r="C338" s="9">
        <v>68468</v>
      </c>
      <c r="D338" s="11">
        <f t="shared" si="5"/>
        <v>5.669801951276509E-2</v>
      </c>
      <c r="F338" s="1">
        <v>43223</v>
      </c>
      <c r="G338">
        <v>6297</v>
      </c>
      <c r="H338">
        <v>3882</v>
      </c>
      <c r="I338">
        <v>1345</v>
      </c>
      <c r="J338">
        <v>2025654</v>
      </c>
      <c r="K338">
        <f>表5[[#This Row],[订单金额（支付口径）]]/表5[[#This Row],[宫格支付直接订单（支付口径）]]</f>
        <v>521.80680061823807</v>
      </c>
      <c r="M338" s="10">
        <v>43223</v>
      </c>
      <c r="N338" s="9">
        <v>5725</v>
      </c>
      <c r="O338" s="9">
        <v>3383</v>
      </c>
      <c r="P338" s="9">
        <v>1767425</v>
      </c>
      <c r="Q338" s="9">
        <f>表4[[#This Row],[间夜数（离店口径）]]/表5[[#This Row],[间夜数（支付口径）]]</f>
        <v>0.90916309353660474</v>
      </c>
    </row>
    <row r="339" spans="1:17" x14ac:dyDescent="0.2">
      <c r="A339" s="10">
        <v>43224</v>
      </c>
      <c r="B339" s="9">
        <v>3837</v>
      </c>
      <c r="C339" s="9">
        <v>65384</v>
      </c>
      <c r="D339" s="11">
        <f t="shared" si="5"/>
        <v>5.8684081732533956E-2</v>
      </c>
      <c r="F339" s="1">
        <v>43224</v>
      </c>
      <c r="G339">
        <v>6119</v>
      </c>
      <c r="H339">
        <v>3837</v>
      </c>
      <c r="I339">
        <v>1097</v>
      </c>
      <c r="J339">
        <v>1882565</v>
      </c>
      <c r="K339">
        <f>表5[[#This Row],[订单金额（支付口径）]]/表5[[#This Row],[宫格支付直接订单（支付口径）]]</f>
        <v>490.63461037268701</v>
      </c>
      <c r="M339" s="10">
        <v>43224</v>
      </c>
      <c r="N339" s="9">
        <v>5621</v>
      </c>
      <c r="O339" s="9">
        <v>3351</v>
      </c>
      <c r="P339" s="9">
        <v>1700746</v>
      </c>
      <c r="Q339" s="9">
        <f>表4[[#This Row],[间夜数（离店口径）]]/表5[[#This Row],[间夜数（支付口径）]]</f>
        <v>0.91861415263932011</v>
      </c>
    </row>
    <row r="340" spans="1:17" x14ac:dyDescent="0.2">
      <c r="A340" s="10">
        <v>43225</v>
      </c>
      <c r="B340" s="9">
        <v>3446</v>
      </c>
      <c r="C340" s="9">
        <v>62318</v>
      </c>
      <c r="D340" s="11">
        <f t="shared" si="5"/>
        <v>5.5297024936615424E-2</v>
      </c>
      <c r="F340" s="1">
        <v>43225</v>
      </c>
      <c r="G340">
        <v>5567</v>
      </c>
      <c r="H340">
        <v>3446</v>
      </c>
      <c r="I340">
        <v>1042</v>
      </c>
      <c r="J340">
        <v>1846793</v>
      </c>
      <c r="K340">
        <f>表5[[#This Row],[订单金额（支付口径）]]/表5[[#This Row],[宫格支付直接订单（支付口径）]]</f>
        <v>535.92367962855485</v>
      </c>
      <c r="M340" s="10">
        <v>43225</v>
      </c>
      <c r="N340" s="9">
        <v>6797</v>
      </c>
      <c r="O340" s="9">
        <v>3983</v>
      </c>
      <c r="P340" s="9">
        <v>2110334</v>
      </c>
      <c r="Q340" s="9">
        <f>表4[[#This Row],[间夜数（离店口径）]]/表5[[#This Row],[间夜数（支付口径）]]</f>
        <v>1.2209448536015808</v>
      </c>
    </row>
    <row r="341" spans="1:17" x14ac:dyDescent="0.2">
      <c r="A341" s="10">
        <v>43226</v>
      </c>
      <c r="B341" s="9">
        <v>3015</v>
      </c>
      <c r="C341" s="9">
        <v>59526</v>
      </c>
      <c r="D341" s="11">
        <f t="shared" si="5"/>
        <v>5.0650136074992441E-2</v>
      </c>
      <c r="F341" s="1">
        <v>43226</v>
      </c>
      <c r="G341">
        <v>5060</v>
      </c>
      <c r="H341">
        <v>3015</v>
      </c>
      <c r="I341">
        <v>844</v>
      </c>
      <c r="J341">
        <v>1596641</v>
      </c>
      <c r="K341">
        <f>表5[[#This Row],[订单金额（支付口径）]]/表5[[#This Row],[宫格支付直接订单（支付口径）]]</f>
        <v>529.56583747927027</v>
      </c>
      <c r="M341" s="10">
        <v>43226</v>
      </c>
      <c r="N341" s="9">
        <v>8402</v>
      </c>
      <c r="O341" s="9">
        <v>5257</v>
      </c>
      <c r="P341" s="9">
        <v>2786054</v>
      </c>
      <c r="Q341" s="9">
        <f>表4[[#This Row],[间夜数（离店口径）]]/表5[[#This Row],[间夜数（支付口径）]]</f>
        <v>1.6604743083003952</v>
      </c>
    </row>
    <row r="342" spans="1:17" x14ac:dyDescent="0.2">
      <c r="A342" s="10">
        <v>43227</v>
      </c>
      <c r="B342" s="9">
        <v>3255</v>
      </c>
      <c r="C342" s="9">
        <v>61450</v>
      </c>
      <c r="D342" s="11">
        <f t="shared" si="5"/>
        <v>5.2969894222945485E-2</v>
      </c>
      <c r="F342" s="1">
        <v>43227</v>
      </c>
      <c r="G342">
        <v>5520</v>
      </c>
      <c r="H342">
        <v>3255</v>
      </c>
      <c r="I342">
        <v>1064</v>
      </c>
      <c r="J342">
        <v>1806789</v>
      </c>
      <c r="K342">
        <f>表5[[#This Row],[订单金额（支付口径）]]/表5[[#This Row],[宫格支付直接订单（支付口径）]]</f>
        <v>555.08110599078339</v>
      </c>
      <c r="M342" s="10">
        <v>43227</v>
      </c>
      <c r="N342" s="9">
        <v>4558</v>
      </c>
      <c r="O342" s="9">
        <v>2627</v>
      </c>
      <c r="P342" s="9">
        <v>1393621</v>
      </c>
      <c r="Q342" s="9">
        <f>表4[[#This Row],[间夜数（离店口径）]]/表5[[#This Row],[间夜数（支付口径）]]</f>
        <v>0.82572463768115945</v>
      </c>
    </row>
    <row r="343" spans="1:17" x14ac:dyDescent="0.2">
      <c r="A343" s="10">
        <v>43228</v>
      </c>
      <c r="B343" s="9">
        <v>3581</v>
      </c>
      <c r="C343" s="9">
        <v>62293</v>
      </c>
      <c r="D343" s="11">
        <f t="shared" si="5"/>
        <v>5.7486394940041416E-2</v>
      </c>
      <c r="F343" s="1">
        <v>43228</v>
      </c>
      <c r="G343">
        <v>6072</v>
      </c>
      <c r="H343">
        <v>3581</v>
      </c>
      <c r="I343">
        <v>1208</v>
      </c>
      <c r="J343">
        <v>1973464</v>
      </c>
      <c r="K343">
        <f>表5[[#This Row],[订单金额（支付口径）]]/表5[[#This Row],[宫格支付直接订单（支付口径）]]</f>
        <v>551.09299078469701</v>
      </c>
      <c r="M343" s="10">
        <v>43228</v>
      </c>
      <c r="N343" s="9">
        <v>4160</v>
      </c>
      <c r="O343" s="9">
        <v>2528</v>
      </c>
      <c r="P343" s="9">
        <v>1274617</v>
      </c>
      <c r="Q343" s="9">
        <f>表4[[#This Row],[间夜数（离店口径）]]/表5[[#This Row],[间夜数（支付口径）]]</f>
        <v>0.68511198945981555</v>
      </c>
    </row>
    <row r="344" spans="1:17" x14ac:dyDescent="0.2">
      <c r="A344" s="10">
        <v>43229</v>
      </c>
      <c r="B344" s="9">
        <v>3674</v>
      </c>
      <c r="C344" s="9">
        <v>62101</v>
      </c>
      <c r="D344" s="11">
        <f t="shared" si="5"/>
        <v>5.916168821758104E-2</v>
      </c>
      <c r="F344" s="1">
        <v>43229</v>
      </c>
      <c r="G344">
        <v>6072</v>
      </c>
      <c r="H344">
        <v>3674</v>
      </c>
      <c r="I344">
        <v>1322</v>
      </c>
      <c r="J344">
        <v>2022528</v>
      </c>
      <c r="K344">
        <f>表5[[#This Row],[订单金额（支付口径）]]/表5[[#This Row],[宫格支付直接订单（支付口径）]]</f>
        <v>550.49755035383782</v>
      </c>
      <c r="M344" s="10">
        <v>43229</v>
      </c>
      <c r="N344" s="9">
        <v>4557</v>
      </c>
      <c r="O344" s="9">
        <v>2820</v>
      </c>
      <c r="P344" s="9">
        <v>1398590</v>
      </c>
      <c r="Q344" s="9">
        <f>表4[[#This Row],[间夜数（离店口径）]]/表5[[#This Row],[间夜数（支付口径）]]</f>
        <v>0.75049407114624511</v>
      </c>
    </row>
    <row r="345" spans="1:17" x14ac:dyDescent="0.2">
      <c r="A345" s="10">
        <v>43230</v>
      </c>
      <c r="B345" s="9">
        <v>3613</v>
      </c>
      <c r="C345" s="9">
        <v>63531</v>
      </c>
      <c r="D345" s="11">
        <f t="shared" si="5"/>
        <v>5.6869874549432563E-2</v>
      </c>
      <c r="F345" s="1">
        <v>43230</v>
      </c>
      <c r="G345">
        <v>5925</v>
      </c>
      <c r="H345">
        <v>3613</v>
      </c>
      <c r="I345">
        <v>1321</v>
      </c>
      <c r="J345">
        <v>1789250</v>
      </c>
      <c r="K345">
        <f>表5[[#This Row],[订单金额（支付口径）]]/表5[[#This Row],[宫格支付直接订单（支付口径）]]</f>
        <v>495.2255743149737</v>
      </c>
      <c r="M345" s="10">
        <v>43230</v>
      </c>
      <c r="N345" s="9">
        <v>4705</v>
      </c>
      <c r="O345" s="9">
        <v>2889</v>
      </c>
      <c r="P345" s="9">
        <v>1493992</v>
      </c>
      <c r="Q345" s="9">
        <f>表4[[#This Row],[间夜数（离店口径）]]/表5[[#This Row],[间夜数（支付口径）]]</f>
        <v>0.79409282700421946</v>
      </c>
    </row>
    <row r="346" spans="1:17" x14ac:dyDescent="0.2">
      <c r="A346" s="10">
        <v>43231</v>
      </c>
      <c r="B346" s="9">
        <v>3767</v>
      </c>
      <c r="C346" s="9">
        <v>63022</v>
      </c>
      <c r="D346" s="11">
        <f t="shared" si="5"/>
        <v>5.977277776014725E-2</v>
      </c>
      <c r="F346" s="1">
        <v>43231</v>
      </c>
      <c r="G346">
        <v>6049</v>
      </c>
      <c r="H346">
        <v>3767</v>
      </c>
      <c r="I346">
        <v>1176</v>
      </c>
      <c r="J346">
        <v>1968183</v>
      </c>
      <c r="K346">
        <f>表5[[#This Row],[订单金额（支付口径）]]/表5[[#This Row],[宫格支付直接订单（支付口径）]]</f>
        <v>522.48022298911599</v>
      </c>
      <c r="M346" s="10">
        <v>43231</v>
      </c>
      <c r="N346" s="9">
        <v>4915</v>
      </c>
      <c r="O346" s="9">
        <v>2978</v>
      </c>
      <c r="P346" s="9">
        <v>1396415</v>
      </c>
      <c r="Q346" s="9">
        <f>表4[[#This Row],[间夜数（离店口径）]]/表5[[#This Row],[间夜数（支付口径）]]</f>
        <v>0.812530996858985</v>
      </c>
    </row>
    <row r="347" spans="1:17" x14ac:dyDescent="0.2">
      <c r="A347" s="10">
        <v>43232</v>
      </c>
      <c r="B347" s="9">
        <v>3571</v>
      </c>
      <c r="C347" s="9">
        <v>61947</v>
      </c>
      <c r="D347" s="11">
        <f t="shared" si="5"/>
        <v>5.7646052270489287E-2</v>
      </c>
      <c r="F347" s="1">
        <v>43232</v>
      </c>
      <c r="G347">
        <v>5634</v>
      </c>
      <c r="H347">
        <v>3571</v>
      </c>
      <c r="I347">
        <v>983</v>
      </c>
      <c r="J347">
        <v>1843290</v>
      </c>
      <c r="K347">
        <f>表5[[#This Row],[订单金额（支付口径）]]/表5[[#This Row],[宫格支付直接订单（支付口径）]]</f>
        <v>516.18314197703728</v>
      </c>
      <c r="M347" s="10">
        <v>43232</v>
      </c>
      <c r="N347" s="9">
        <v>5565</v>
      </c>
      <c r="O347" s="9">
        <v>3678</v>
      </c>
      <c r="P347" s="9">
        <v>1853499</v>
      </c>
      <c r="Q347" s="9">
        <f>表4[[#This Row],[间夜数（离店口径）]]/表5[[#This Row],[间夜数（支付口径）]]</f>
        <v>0.98775292864749731</v>
      </c>
    </row>
    <row r="348" spans="1:17" x14ac:dyDescent="0.2">
      <c r="A348" s="10">
        <v>43233</v>
      </c>
      <c r="B348" s="9">
        <v>2949</v>
      </c>
      <c r="C348" s="9">
        <v>56230</v>
      </c>
      <c r="D348" s="11">
        <f t="shared" si="5"/>
        <v>5.2445313889382894E-2</v>
      </c>
      <c r="F348" s="1">
        <v>43233</v>
      </c>
      <c r="G348">
        <v>5033</v>
      </c>
      <c r="H348">
        <v>2949</v>
      </c>
      <c r="I348">
        <v>861</v>
      </c>
      <c r="J348">
        <v>1458473</v>
      </c>
      <c r="K348">
        <f>表5[[#This Row],[订单金额（支付口径）]]/表5[[#This Row],[宫格支付直接订单（支付口径）]]</f>
        <v>494.56527636486942</v>
      </c>
      <c r="M348" s="10">
        <v>43233</v>
      </c>
      <c r="N348" s="9">
        <v>8524</v>
      </c>
      <c r="O348" s="9">
        <v>5608</v>
      </c>
      <c r="P348" s="9">
        <v>2905850</v>
      </c>
      <c r="Q348" s="9">
        <f>表4[[#This Row],[间夜数（离店口径）]]/表5[[#This Row],[间夜数（支付口径）]]</f>
        <v>1.6936220941784224</v>
      </c>
    </row>
    <row r="349" spans="1:17" x14ac:dyDescent="0.2">
      <c r="A349" s="10">
        <v>43234</v>
      </c>
      <c r="B349" s="9">
        <v>3370</v>
      </c>
      <c r="C349" s="9">
        <v>62159</v>
      </c>
      <c r="D349" s="11">
        <f t="shared" si="5"/>
        <v>5.4215801412506634E-2</v>
      </c>
      <c r="F349" s="1">
        <v>43234</v>
      </c>
      <c r="G349">
        <v>5663</v>
      </c>
      <c r="H349">
        <v>3370</v>
      </c>
      <c r="I349">
        <v>1033</v>
      </c>
      <c r="J349">
        <v>1891909</v>
      </c>
      <c r="K349">
        <f>表5[[#This Row],[订单金额（支付口径）]]/表5[[#This Row],[宫格支付直接订单（支付口径）]]</f>
        <v>561.3973293768546</v>
      </c>
      <c r="M349" s="10">
        <v>43234</v>
      </c>
      <c r="N349" s="9">
        <v>4887</v>
      </c>
      <c r="O349" s="9">
        <v>2886</v>
      </c>
      <c r="P349" s="9">
        <v>1412855</v>
      </c>
      <c r="Q349" s="9">
        <f>表4[[#This Row],[间夜数（离店口径）]]/表5[[#This Row],[间夜数（支付口径）]]</f>
        <v>0.86297015716051562</v>
      </c>
    </row>
    <row r="350" spans="1:17" x14ac:dyDescent="0.2">
      <c r="A350" s="10">
        <v>43235</v>
      </c>
      <c r="B350" s="9">
        <v>3586</v>
      </c>
      <c r="C350" s="9">
        <v>62726</v>
      </c>
      <c r="D350" s="11">
        <f t="shared" si="5"/>
        <v>5.7169275898351558E-2</v>
      </c>
      <c r="F350" s="1">
        <v>43235</v>
      </c>
      <c r="G350">
        <v>5888</v>
      </c>
      <c r="H350">
        <v>3586</v>
      </c>
      <c r="I350">
        <v>1226</v>
      </c>
      <c r="J350">
        <v>1918752</v>
      </c>
      <c r="K350">
        <f>表5[[#This Row],[订单金额（支付口径）]]/表5[[#This Row],[宫格支付直接订单（支付口径）]]</f>
        <v>535.0674846625767</v>
      </c>
      <c r="M350" s="10">
        <v>43235</v>
      </c>
      <c r="N350" s="9">
        <v>4317</v>
      </c>
      <c r="O350" s="9">
        <v>2652</v>
      </c>
      <c r="P350" s="9">
        <v>1359730</v>
      </c>
      <c r="Q350" s="9">
        <f>表4[[#This Row],[间夜数（离店口径）]]/表5[[#This Row],[间夜数（支付口径）]]</f>
        <v>0.73318614130434778</v>
      </c>
    </row>
    <row r="351" spans="1:17" x14ac:dyDescent="0.2">
      <c r="A351" s="10">
        <v>43236</v>
      </c>
      <c r="B351" s="9">
        <v>3726</v>
      </c>
      <c r="C351" s="9">
        <v>64113</v>
      </c>
      <c r="D351" s="11">
        <f t="shared" si="5"/>
        <v>5.811613869262084E-2</v>
      </c>
      <c r="F351" s="1">
        <v>43236</v>
      </c>
      <c r="G351">
        <v>6084</v>
      </c>
      <c r="H351">
        <v>3726</v>
      </c>
      <c r="I351">
        <v>1265</v>
      </c>
      <c r="J351">
        <v>1978298</v>
      </c>
      <c r="K351">
        <f>表5[[#This Row],[订单金额（支付口径）]]/表5[[#This Row],[宫格支付直接订单（支付口径）]]</f>
        <v>530.94417606011814</v>
      </c>
      <c r="M351" s="10">
        <v>43236</v>
      </c>
      <c r="N351" s="9">
        <v>4505</v>
      </c>
      <c r="O351" s="9">
        <v>2755</v>
      </c>
      <c r="P351" s="9">
        <v>1384209</v>
      </c>
      <c r="Q351" s="9">
        <f>表4[[#This Row],[间夜数（离店口径）]]/表5[[#This Row],[间夜数（支付口径）]]</f>
        <v>0.74046679815910588</v>
      </c>
    </row>
    <row r="352" spans="1:17" x14ac:dyDescent="0.2">
      <c r="A352" s="10">
        <v>43237</v>
      </c>
      <c r="B352" s="9">
        <v>3900</v>
      </c>
      <c r="C352" s="9">
        <v>65428</v>
      </c>
      <c r="D352" s="11">
        <f t="shared" si="5"/>
        <v>5.9607507489148379E-2</v>
      </c>
      <c r="F352" s="1">
        <v>43237</v>
      </c>
      <c r="G352">
        <v>6516</v>
      </c>
      <c r="H352">
        <v>3900</v>
      </c>
      <c r="I352">
        <v>1299</v>
      </c>
      <c r="J352">
        <v>2170384</v>
      </c>
      <c r="K352">
        <f>表5[[#This Row],[订单金额（支付口径）]]/表5[[#This Row],[宫格支付直接订单（支付口径）]]</f>
        <v>556.50871794871796</v>
      </c>
      <c r="M352" s="10">
        <v>43237</v>
      </c>
      <c r="N352" s="9">
        <v>4443</v>
      </c>
      <c r="O352" s="9">
        <v>2776</v>
      </c>
      <c r="P352" s="9">
        <v>1347534</v>
      </c>
      <c r="Q352" s="9">
        <f>表4[[#This Row],[间夜数（离店口径）]]/表5[[#This Row],[间夜数（支付口径）]]</f>
        <v>0.68186003683241247</v>
      </c>
    </row>
    <row r="353" spans="1:17" x14ac:dyDescent="0.2">
      <c r="A353" s="10">
        <v>43238</v>
      </c>
      <c r="B353" s="9">
        <v>3909</v>
      </c>
      <c r="C353" s="9">
        <v>67071</v>
      </c>
      <c r="D353" s="11">
        <f t="shared" si="5"/>
        <v>5.8281522565639399E-2</v>
      </c>
      <c r="F353" s="1">
        <v>43238</v>
      </c>
      <c r="G353">
        <v>6213</v>
      </c>
      <c r="H353">
        <v>3909</v>
      </c>
      <c r="I353">
        <v>1139</v>
      </c>
      <c r="J353">
        <v>2010856</v>
      </c>
      <c r="K353">
        <f>表5[[#This Row],[订单金额（支付口径）]]/表5[[#This Row],[宫格支付直接订单（支付口径）]]</f>
        <v>514.41698644154519</v>
      </c>
      <c r="M353" s="10">
        <v>43238</v>
      </c>
      <c r="N353" s="9">
        <v>5210</v>
      </c>
      <c r="O353" s="9">
        <v>3055</v>
      </c>
      <c r="P353" s="9">
        <v>1593404</v>
      </c>
      <c r="Q353" s="9">
        <f>表4[[#This Row],[间夜数（离店口径）]]/表5[[#This Row],[间夜数（支付口径）]]</f>
        <v>0.83856430065990661</v>
      </c>
    </row>
    <row r="354" spans="1:17" x14ac:dyDescent="0.2">
      <c r="A354" s="10">
        <v>43239</v>
      </c>
      <c r="B354" s="9">
        <v>3777</v>
      </c>
      <c r="C354" s="9">
        <v>65695</v>
      </c>
      <c r="D354" s="11">
        <f t="shared" si="5"/>
        <v>5.7492959890402616E-2</v>
      </c>
      <c r="F354" s="1">
        <v>43239</v>
      </c>
      <c r="G354">
        <v>6022</v>
      </c>
      <c r="H354">
        <v>3777</v>
      </c>
      <c r="I354">
        <v>1065</v>
      </c>
      <c r="J354">
        <v>1811762</v>
      </c>
      <c r="K354">
        <f>表5[[#This Row],[订单金额（支付口径）]]/表5[[#This Row],[宫格支付直接订单（支付口径）]]</f>
        <v>479.68281705056921</v>
      </c>
      <c r="M354" s="10">
        <v>43239</v>
      </c>
      <c r="N354" s="9">
        <v>5701</v>
      </c>
      <c r="O354" s="9">
        <v>3748</v>
      </c>
      <c r="P354" s="9">
        <v>1787900</v>
      </c>
      <c r="Q354" s="9">
        <f>表4[[#This Row],[间夜数（离店口径）]]/表5[[#This Row],[间夜数（支付口径）]]</f>
        <v>0.94669545001660582</v>
      </c>
    </row>
    <row r="355" spans="1:17" x14ac:dyDescent="0.2">
      <c r="A355" s="10">
        <v>43240</v>
      </c>
      <c r="B355" s="9">
        <v>3109</v>
      </c>
      <c r="C355" s="9">
        <v>57215</v>
      </c>
      <c r="D355" s="11">
        <f t="shared" si="5"/>
        <v>5.4338897142357775E-2</v>
      </c>
      <c r="F355" s="1">
        <v>43240</v>
      </c>
      <c r="G355">
        <v>5287</v>
      </c>
      <c r="H355">
        <v>3109</v>
      </c>
      <c r="I355">
        <v>852</v>
      </c>
      <c r="J355">
        <v>1614743</v>
      </c>
      <c r="K355">
        <f>表5[[#This Row],[订单金额（支付口径）]]/表5[[#This Row],[宫格支付直接订单（支付口径）]]</f>
        <v>519.37697008684461</v>
      </c>
      <c r="M355" s="10">
        <v>43240</v>
      </c>
      <c r="N355" s="9">
        <v>9788</v>
      </c>
      <c r="O355" s="9">
        <v>6443</v>
      </c>
      <c r="P355" s="9">
        <v>3264515</v>
      </c>
      <c r="Q355" s="9">
        <f>表4[[#This Row],[间夜数（离店口径）]]/表5[[#This Row],[间夜数（支付口径）]]</f>
        <v>1.8513334594287876</v>
      </c>
    </row>
    <row r="356" spans="1:17" x14ac:dyDescent="0.2">
      <c r="A356" s="10">
        <v>43241</v>
      </c>
      <c r="B356" s="9">
        <v>3542</v>
      </c>
      <c r="C356" s="9">
        <v>64400</v>
      </c>
      <c r="D356" s="11">
        <f t="shared" si="5"/>
        <v>5.5E-2</v>
      </c>
      <c r="F356" s="1">
        <v>43241</v>
      </c>
      <c r="G356">
        <v>5966</v>
      </c>
      <c r="H356">
        <v>3542</v>
      </c>
      <c r="I356">
        <v>1120</v>
      </c>
      <c r="J356">
        <v>1940455</v>
      </c>
      <c r="K356">
        <f>表5[[#This Row],[订单金额（支付口径）]]/表5[[#This Row],[宫格支付直接订单（支付口径）]]</f>
        <v>547.84161490683232</v>
      </c>
      <c r="M356" s="10">
        <v>43241</v>
      </c>
      <c r="N356" s="9">
        <v>5374</v>
      </c>
      <c r="O356" s="9">
        <v>3170</v>
      </c>
      <c r="P356" s="9">
        <v>1558773</v>
      </c>
      <c r="Q356" s="9">
        <f>表4[[#This Row],[间夜数（离店口径）]]/表5[[#This Row],[间夜数（支付口径）]]</f>
        <v>0.90077103586992957</v>
      </c>
    </row>
    <row r="357" spans="1:17" x14ac:dyDescent="0.2">
      <c r="A357" s="10">
        <v>43242</v>
      </c>
      <c r="B357" s="9">
        <v>3872</v>
      </c>
      <c r="C357" s="9">
        <v>65402</v>
      </c>
      <c r="D357" s="11">
        <f t="shared" si="5"/>
        <v>5.9203082474542063E-2</v>
      </c>
      <c r="F357" s="1">
        <v>43242</v>
      </c>
      <c r="G357">
        <v>6557</v>
      </c>
      <c r="H357">
        <v>3872</v>
      </c>
      <c r="I357">
        <v>1224</v>
      </c>
      <c r="J357">
        <v>2050003</v>
      </c>
      <c r="K357">
        <f>表5[[#This Row],[订单金额（支付口径）]]/表5[[#This Row],[宫格支付直接订单（支付口径）]]</f>
        <v>529.44292355371897</v>
      </c>
      <c r="M357" s="10">
        <v>43242</v>
      </c>
      <c r="N357" s="9">
        <v>4320</v>
      </c>
      <c r="O357" s="9">
        <v>2608</v>
      </c>
      <c r="P357" s="9">
        <v>1291872</v>
      </c>
      <c r="Q357" s="9">
        <f>表4[[#This Row],[间夜数（离店口径）]]/表5[[#This Row],[间夜数（支付口径）]]</f>
        <v>0.65883788317828273</v>
      </c>
    </row>
    <row r="358" spans="1:17" x14ac:dyDescent="0.2">
      <c r="A358" s="10">
        <v>43243</v>
      </c>
      <c r="B358" s="9">
        <v>3877</v>
      </c>
      <c r="C358" s="9">
        <v>64445</v>
      </c>
      <c r="D358" s="11">
        <f t="shared" si="5"/>
        <v>6.0159826208394752E-2</v>
      </c>
      <c r="F358" s="1">
        <v>43243</v>
      </c>
      <c r="G358">
        <v>6738</v>
      </c>
      <c r="H358">
        <v>3877</v>
      </c>
      <c r="I358">
        <v>1455</v>
      </c>
      <c r="J358">
        <v>2065853</v>
      </c>
      <c r="K358">
        <f>表5[[#This Row],[订单金额（支付口径）]]/表5[[#This Row],[宫格支付直接订单（支付口径）]]</f>
        <v>532.84833634253289</v>
      </c>
      <c r="M358" s="10">
        <v>43243</v>
      </c>
      <c r="N358" s="9">
        <v>4428</v>
      </c>
      <c r="O358" s="9">
        <v>2667</v>
      </c>
      <c r="P358" s="9">
        <v>1238187</v>
      </c>
      <c r="Q358" s="9">
        <f>表4[[#This Row],[间夜数（离店口径）]]/表5[[#This Row],[间夜数（支付口径）]]</f>
        <v>0.65716829919857522</v>
      </c>
    </row>
    <row r="359" spans="1:17" x14ac:dyDescent="0.2">
      <c r="A359" s="10">
        <v>43244</v>
      </c>
      <c r="B359" s="9">
        <v>3890</v>
      </c>
      <c r="C359" s="9">
        <v>66569</v>
      </c>
      <c r="D359" s="11">
        <f t="shared" si="5"/>
        <v>5.8435608165963139E-2</v>
      </c>
      <c r="F359" s="1">
        <v>43244</v>
      </c>
      <c r="G359">
        <v>6579</v>
      </c>
      <c r="H359">
        <v>3890</v>
      </c>
      <c r="I359">
        <v>1408</v>
      </c>
      <c r="J359">
        <v>2171706</v>
      </c>
      <c r="K359">
        <f>表5[[#This Row],[订单金额（支付口径）]]/表5[[#This Row],[宫格支付直接订单（支付口径）]]</f>
        <v>558.27917737789198</v>
      </c>
      <c r="M359" s="10">
        <v>43244</v>
      </c>
      <c r="N359" s="9">
        <v>4596</v>
      </c>
      <c r="O359" s="9">
        <v>2752</v>
      </c>
      <c r="P359" s="9">
        <v>1284525</v>
      </c>
      <c r="Q359" s="9">
        <f>表4[[#This Row],[间夜数（离店口径）]]/表5[[#This Row],[间夜数（支付口径）]]</f>
        <v>0.69858641130870958</v>
      </c>
    </row>
    <row r="360" spans="1:17" x14ac:dyDescent="0.2">
      <c r="A360" s="10">
        <v>43245</v>
      </c>
      <c r="B360" s="9">
        <v>3754</v>
      </c>
      <c r="C360" s="9">
        <v>64246</v>
      </c>
      <c r="D360" s="11">
        <f t="shared" si="5"/>
        <v>5.8431653332503192E-2</v>
      </c>
      <c r="F360" s="1">
        <v>43245</v>
      </c>
      <c r="G360">
        <v>6210</v>
      </c>
      <c r="H360">
        <v>3754</v>
      </c>
      <c r="I360">
        <v>1358</v>
      </c>
      <c r="J360">
        <v>1983414</v>
      </c>
      <c r="K360">
        <f>表5[[#This Row],[订单金额（支付口径）]]/表5[[#This Row],[宫格支付直接订单（支付口径）]]</f>
        <v>528.34683004794886</v>
      </c>
      <c r="M360" s="10">
        <v>43245</v>
      </c>
      <c r="N360" s="9">
        <v>4752</v>
      </c>
      <c r="O360" s="9">
        <v>2858</v>
      </c>
      <c r="P360" s="9">
        <v>1339813</v>
      </c>
      <c r="Q360" s="9">
        <f>表4[[#This Row],[间夜数（离店口径）]]/表5[[#This Row],[间夜数（支付口径）]]</f>
        <v>0.76521739130434785</v>
      </c>
    </row>
    <row r="361" spans="1:17" x14ac:dyDescent="0.2">
      <c r="A361" s="10">
        <v>43246</v>
      </c>
      <c r="B361" s="9">
        <v>3682</v>
      </c>
      <c r="C361" s="9">
        <v>65045</v>
      </c>
      <c r="D361" s="11">
        <f t="shared" si="5"/>
        <v>5.6606964409255132E-2</v>
      </c>
      <c r="F361" s="1">
        <v>43246</v>
      </c>
      <c r="G361">
        <v>6134</v>
      </c>
      <c r="H361">
        <v>3682</v>
      </c>
      <c r="I361">
        <v>1185</v>
      </c>
      <c r="J361">
        <v>1922223</v>
      </c>
      <c r="K361">
        <f>表5[[#This Row],[订单金额（支付口径）]]/表5[[#This Row],[宫格支付直接订单（支付口径）]]</f>
        <v>522.05947854426938</v>
      </c>
      <c r="M361" s="10">
        <v>43246</v>
      </c>
      <c r="N361" s="9">
        <v>5991</v>
      </c>
      <c r="O361" s="9">
        <v>3415</v>
      </c>
      <c r="P361" s="9">
        <v>1632377</v>
      </c>
      <c r="Q361" s="9">
        <f>表4[[#This Row],[间夜数（离店口径）]]/表5[[#This Row],[间夜数（支付口径）]]</f>
        <v>0.97668731659602215</v>
      </c>
    </row>
    <row r="362" spans="1:17" x14ac:dyDescent="0.2">
      <c r="A362" s="10">
        <v>43247</v>
      </c>
      <c r="B362" s="9">
        <v>3254</v>
      </c>
      <c r="C362" s="9">
        <v>62187</v>
      </c>
      <c r="D362" s="11">
        <f t="shared" si="5"/>
        <v>5.2326048852654093E-2</v>
      </c>
      <c r="F362" s="1">
        <v>43247</v>
      </c>
      <c r="G362">
        <v>5655</v>
      </c>
      <c r="H362">
        <v>3254</v>
      </c>
      <c r="I362">
        <v>958</v>
      </c>
      <c r="J362">
        <v>1692152</v>
      </c>
      <c r="K362">
        <f>表5[[#This Row],[订单金额（支付口径）]]/表5[[#This Row],[宫格支付直接订单（支付口径）]]</f>
        <v>520.02212661339888</v>
      </c>
      <c r="M362" s="10">
        <v>43247</v>
      </c>
      <c r="N362" s="9">
        <v>8691</v>
      </c>
      <c r="O362" s="9">
        <v>5659</v>
      </c>
      <c r="P362" s="9">
        <v>2864513</v>
      </c>
      <c r="Q362" s="9">
        <f>表4[[#This Row],[间夜数（离店口径）]]/表5[[#This Row],[间夜数（支付口径）]]</f>
        <v>1.5368700265251989</v>
      </c>
    </row>
    <row r="363" spans="1:17" x14ac:dyDescent="0.2">
      <c r="A363" s="10">
        <v>43248</v>
      </c>
      <c r="B363" s="9">
        <v>3587</v>
      </c>
      <c r="C363" s="9">
        <v>66508</v>
      </c>
      <c r="D363" s="11">
        <f t="shared" si="5"/>
        <v>5.3933361400132315E-2</v>
      </c>
      <c r="F363" s="1">
        <v>43248</v>
      </c>
      <c r="G363">
        <v>6386</v>
      </c>
      <c r="H363">
        <v>3587</v>
      </c>
      <c r="I363">
        <v>1287</v>
      </c>
      <c r="J363">
        <v>2070803</v>
      </c>
      <c r="K363">
        <f>表5[[#This Row],[订单金额（支付口径）]]/表5[[#This Row],[宫格支付直接订单（支付口径）]]</f>
        <v>577.30777808753828</v>
      </c>
      <c r="M363" s="10">
        <v>43248</v>
      </c>
      <c r="N363" s="9">
        <v>4603</v>
      </c>
      <c r="O363" s="9">
        <v>2697</v>
      </c>
      <c r="P363" s="9">
        <v>1298072</v>
      </c>
      <c r="Q363" s="9">
        <f>表4[[#This Row],[间夜数（离店口径）]]/表5[[#This Row],[间夜数（支付口径）]]</f>
        <v>0.72079549013466959</v>
      </c>
    </row>
    <row r="364" spans="1:17" x14ac:dyDescent="0.2">
      <c r="A364" s="10">
        <v>43249</v>
      </c>
      <c r="B364" s="9">
        <v>3874</v>
      </c>
      <c r="C364" s="9">
        <v>68668</v>
      </c>
      <c r="D364" s="11">
        <f t="shared" si="5"/>
        <v>5.6416380264460886E-2</v>
      </c>
      <c r="F364" s="1">
        <v>43249</v>
      </c>
      <c r="G364">
        <v>6799</v>
      </c>
      <c r="H364">
        <v>3874</v>
      </c>
      <c r="I364">
        <v>1347</v>
      </c>
      <c r="J364">
        <v>2271070</v>
      </c>
      <c r="K364">
        <f>表5[[#This Row],[订单金额（支付口径）]]/表5[[#This Row],[宫格支付直接订单（支付口径）]]</f>
        <v>586.23386680433657</v>
      </c>
      <c r="M364" s="10">
        <v>43249</v>
      </c>
      <c r="N364" s="9">
        <v>4224</v>
      </c>
      <c r="O364" s="9">
        <v>2568</v>
      </c>
      <c r="P364" s="9">
        <v>1219619</v>
      </c>
      <c r="Q364" s="9">
        <f>表4[[#This Row],[间夜数（离店口径）]]/表5[[#This Row],[间夜数（支付口径）]]</f>
        <v>0.6212678335049272</v>
      </c>
    </row>
    <row r="365" spans="1:17" x14ac:dyDescent="0.2">
      <c r="A365" s="10">
        <v>43250</v>
      </c>
      <c r="B365" s="9">
        <v>4100</v>
      </c>
      <c r="C365" s="9">
        <v>68233</v>
      </c>
      <c r="D365" s="11">
        <f t="shared" si="5"/>
        <v>6.0088227104187125E-2</v>
      </c>
      <c r="F365" s="1">
        <v>43250</v>
      </c>
      <c r="G365">
        <v>7196</v>
      </c>
      <c r="H365">
        <v>4100</v>
      </c>
      <c r="I365">
        <v>1371</v>
      </c>
      <c r="J365">
        <v>2299453</v>
      </c>
      <c r="K365">
        <f>表5[[#This Row],[订单金额（支付口径）]]/表5[[#This Row],[宫格支付直接订单（支付口径）]]</f>
        <v>560.84219512195125</v>
      </c>
      <c r="M365" s="10">
        <v>43250</v>
      </c>
      <c r="N365" s="9">
        <v>3918</v>
      </c>
      <c r="O365" s="9">
        <v>2435</v>
      </c>
      <c r="P365" s="9">
        <v>1080176</v>
      </c>
      <c r="Q365" s="9">
        <f>表4[[#This Row],[间夜数（离店口径）]]/表5[[#This Row],[间夜数（支付口径）]]</f>
        <v>0.54446914952751524</v>
      </c>
    </row>
    <row r="366" spans="1:17" x14ac:dyDescent="0.2">
      <c r="A366" s="10">
        <v>43251</v>
      </c>
      <c r="B366" s="9">
        <v>4265</v>
      </c>
      <c r="C366" s="9">
        <v>68496</v>
      </c>
      <c r="D366" s="11">
        <f t="shared" si="5"/>
        <v>6.226640971735576E-2</v>
      </c>
      <c r="F366" s="1">
        <v>43251</v>
      </c>
      <c r="G366">
        <v>7241</v>
      </c>
      <c r="H366">
        <v>4265</v>
      </c>
      <c r="I366">
        <v>1435</v>
      </c>
      <c r="J366">
        <v>2481993</v>
      </c>
      <c r="K366">
        <f>表5[[#This Row],[订单金额（支付口径）]]/表5[[#This Row],[宫格支付直接订单（支付口径）]]</f>
        <v>581.94443141852287</v>
      </c>
      <c r="M366" s="10">
        <v>43251</v>
      </c>
      <c r="N366" s="9">
        <v>4321</v>
      </c>
      <c r="O366" s="9">
        <v>2464</v>
      </c>
      <c r="P366" s="9">
        <v>1178592</v>
      </c>
      <c r="Q366" s="9">
        <f>表4[[#This Row],[间夜数（离店口径）]]/表5[[#This Row],[间夜数（支付口径）]]</f>
        <v>0.59674078165999167</v>
      </c>
    </row>
    <row r="367" spans="1:17" x14ac:dyDescent="0.2">
      <c r="A367" s="10">
        <v>43252</v>
      </c>
      <c r="B367" s="9">
        <v>4388</v>
      </c>
      <c r="C367" s="9">
        <v>67137</v>
      </c>
      <c r="D367" s="11">
        <f t="shared" si="5"/>
        <v>6.5358893009815747E-2</v>
      </c>
      <c r="F367" s="1">
        <v>43252</v>
      </c>
      <c r="G367">
        <v>7323</v>
      </c>
      <c r="H367">
        <v>4388</v>
      </c>
      <c r="I367">
        <v>1550</v>
      </c>
      <c r="J367">
        <v>2380576</v>
      </c>
      <c r="K367">
        <f>表5[[#This Row],[订单金额（支付口径）]]/表5[[#This Row],[宫格支付直接订单（支付口径）]]</f>
        <v>542.5195989061076</v>
      </c>
      <c r="M367" s="10">
        <v>43252</v>
      </c>
      <c r="N367" s="9">
        <v>4125</v>
      </c>
      <c r="O367" s="9">
        <v>2625</v>
      </c>
      <c r="P367" s="9">
        <v>1149262</v>
      </c>
      <c r="Q367" s="9">
        <f>表4[[#This Row],[间夜数（离店口径）]]/表5[[#This Row],[间夜数（支付口径）]]</f>
        <v>0.56329373207701761</v>
      </c>
    </row>
    <row r="368" spans="1:17" x14ac:dyDescent="0.2">
      <c r="A368" s="10">
        <v>43253</v>
      </c>
      <c r="B368" s="9">
        <v>4445</v>
      </c>
      <c r="C368" s="9">
        <v>70976</v>
      </c>
      <c r="D368" s="11">
        <f t="shared" si="5"/>
        <v>6.2626803426510363E-2</v>
      </c>
      <c r="F368" s="1">
        <v>43253</v>
      </c>
      <c r="G368">
        <v>7615</v>
      </c>
      <c r="H368">
        <v>4445</v>
      </c>
      <c r="I368">
        <v>1394</v>
      </c>
      <c r="J368">
        <v>2433788</v>
      </c>
      <c r="K368">
        <f>表5[[#This Row],[订单金额（支付口径）]]/表5[[#This Row],[宫格支付直接订单（支付口径）]]</f>
        <v>547.53385826771648</v>
      </c>
      <c r="M368" s="10">
        <v>43253</v>
      </c>
      <c r="N368" s="9">
        <v>5660</v>
      </c>
      <c r="O368" s="9">
        <v>3866</v>
      </c>
      <c r="P368" s="9">
        <v>1798248</v>
      </c>
      <c r="Q368" s="9">
        <f>表4[[#This Row],[间夜数（离店口径）]]/表5[[#This Row],[间夜数（支付口径）]]</f>
        <v>0.74326986211424817</v>
      </c>
    </row>
    <row r="369" spans="1:17" x14ac:dyDescent="0.2">
      <c r="A369" s="10">
        <v>43254</v>
      </c>
      <c r="B369" s="9">
        <v>3940</v>
      </c>
      <c r="C369" s="9">
        <v>69760</v>
      </c>
      <c r="D369" s="11">
        <f t="shared" si="5"/>
        <v>5.6479357798165139E-2</v>
      </c>
      <c r="F369" s="1">
        <v>43254</v>
      </c>
      <c r="G369">
        <v>7191</v>
      </c>
      <c r="H369">
        <v>3940</v>
      </c>
      <c r="I369">
        <v>1126</v>
      </c>
      <c r="J369">
        <v>2403433</v>
      </c>
      <c r="K369">
        <f>表5[[#This Row],[订单金额（支付口径）]]/表5[[#This Row],[宫格支付直接订单（支付口径）]]</f>
        <v>610.00837563451773</v>
      </c>
      <c r="M369" s="10">
        <v>43254</v>
      </c>
      <c r="N369" s="9">
        <v>9891</v>
      </c>
      <c r="O369" s="9">
        <v>6558</v>
      </c>
      <c r="P369" s="9">
        <v>3304080</v>
      </c>
      <c r="Q369" s="9">
        <f>表4[[#This Row],[间夜数（离店口径）]]/表5[[#This Row],[间夜数（支付口径）]]</f>
        <v>1.3754693366708386</v>
      </c>
    </row>
    <row r="370" spans="1:17" x14ac:dyDescent="0.2">
      <c r="A370" s="10">
        <v>43255</v>
      </c>
      <c r="B370" s="9">
        <v>4389</v>
      </c>
      <c r="C370" s="9">
        <v>74664</v>
      </c>
      <c r="D370" s="11">
        <f t="shared" si="5"/>
        <v>5.8783349405335902E-2</v>
      </c>
      <c r="F370" s="1">
        <v>43255</v>
      </c>
      <c r="G370">
        <v>7907</v>
      </c>
      <c r="H370">
        <v>4389</v>
      </c>
      <c r="I370">
        <v>1354</v>
      </c>
      <c r="J370">
        <v>2617002</v>
      </c>
      <c r="K370">
        <f>表5[[#This Row],[订单金额（支付口径）]]/表5[[#This Row],[宫格支付直接订单（支付口径）]]</f>
        <v>596.26384142173617</v>
      </c>
      <c r="M370" s="10">
        <v>43255</v>
      </c>
      <c r="N370" s="9">
        <v>4937</v>
      </c>
      <c r="O370" s="9">
        <v>2978</v>
      </c>
      <c r="P370" s="9">
        <v>1347629</v>
      </c>
      <c r="Q370" s="9">
        <f>表4[[#This Row],[间夜数（离店口径）]]/表5[[#This Row],[间夜数（支付口径）]]</f>
        <v>0.62438345769571268</v>
      </c>
    </row>
    <row r="371" spans="1:17" x14ac:dyDescent="0.2">
      <c r="A371" s="10">
        <v>43256</v>
      </c>
      <c r="B371" s="9">
        <v>4811</v>
      </c>
      <c r="C371" s="9">
        <v>77504</v>
      </c>
      <c r="D371" s="11">
        <f t="shared" si="5"/>
        <v>6.207421552436003E-2</v>
      </c>
      <c r="F371" s="1">
        <v>43256</v>
      </c>
      <c r="G371">
        <v>8580</v>
      </c>
      <c r="H371">
        <v>4811</v>
      </c>
      <c r="I371">
        <v>1509</v>
      </c>
      <c r="J371">
        <v>2960172</v>
      </c>
      <c r="K371">
        <f>表5[[#This Row],[订单金额（支付口径）]]/表5[[#This Row],[宫格支付直接订单（支付口径）]]</f>
        <v>615.29245479110375</v>
      </c>
      <c r="M371" s="10">
        <v>43256</v>
      </c>
      <c r="N371" s="9">
        <v>4818</v>
      </c>
      <c r="O371" s="9">
        <v>2838</v>
      </c>
      <c r="P371" s="9">
        <v>1418987</v>
      </c>
      <c r="Q371" s="9">
        <f>表4[[#This Row],[间夜数（离店口径）]]/表5[[#This Row],[间夜数（支付口径）]]</f>
        <v>0.56153846153846154</v>
      </c>
    </row>
    <row r="372" spans="1:17" x14ac:dyDescent="0.2">
      <c r="A372" s="10">
        <v>43257</v>
      </c>
      <c r="B372" s="9">
        <v>4733</v>
      </c>
      <c r="C372" s="9">
        <v>76662</v>
      </c>
      <c r="D372" s="11">
        <f t="shared" si="5"/>
        <v>6.1738540606819547E-2</v>
      </c>
      <c r="F372" s="1">
        <v>43257</v>
      </c>
      <c r="G372">
        <v>8205</v>
      </c>
      <c r="H372">
        <v>4733</v>
      </c>
      <c r="I372">
        <v>1625</v>
      </c>
      <c r="J372">
        <v>2661439</v>
      </c>
      <c r="K372">
        <f>表5[[#This Row],[订单金额（支付口径）]]/表5[[#This Row],[宫格支付直接订单（支付口径）]]</f>
        <v>562.31544474963027</v>
      </c>
      <c r="M372" s="10">
        <v>43257</v>
      </c>
      <c r="N372" s="9">
        <v>4807</v>
      </c>
      <c r="O372" s="9">
        <v>3040</v>
      </c>
      <c r="P372" s="9">
        <v>1407052</v>
      </c>
      <c r="Q372" s="9">
        <f>表4[[#This Row],[间夜数（离店口径）]]/表5[[#This Row],[间夜数（支付口径）]]</f>
        <v>0.58586227909811095</v>
      </c>
    </row>
    <row r="373" spans="1:17" x14ac:dyDescent="0.2">
      <c r="A373" s="10">
        <v>43258</v>
      </c>
      <c r="B373" s="9">
        <v>4804</v>
      </c>
      <c r="C373" s="9">
        <v>77031</v>
      </c>
      <c r="D373" s="11">
        <f t="shared" si="5"/>
        <v>6.2364502602848204E-2</v>
      </c>
      <c r="F373" s="1">
        <v>43258</v>
      </c>
      <c r="G373">
        <v>8417</v>
      </c>
      <c r="H373">
        <v>4804</v>
      </c>
      <c r="I373">
        <v>1587</v>
      </c>
      <c r="J373">
        <v>2866302</v>
      </c>
      <c r="K373">
        <f>表5[[#This Row],[订单金额（支付口径）]]/表5[[#This Row],[宫格支付直接订单（支付口径）]]</f>
        <v>596.64904246461288</v>
      </c>
      <c r="M373" s="10">
        <v>43258</v>
      </c>
      <c r="N373" s="9">
        <v>5289</v>
      </c>
      <c r="O373" s="9">
        <v>3280</v>
      </c>
      <c r="P373" s="9">
        <v>1438082</v>
      </c>
      <c r="Q373" s="9">
        <f>表4[[#This Row],[间夜数（离店口径）]]/表5[[#This Row],[间夜数（支付口径）]]</f>
        <v>0.62837115361767848</v>
      </c>
    </row>
    <row r="374" spans="1:17" x14ac:dyDescent="0.2">
      <c r="A374" s="10">
        <v>43259</v>
      </c>
      <c r="B374" s="9">
        <v>5220</v>
      </c>
      <c r="C374" s="9">
        <v>79842</v>
      </c>
      <c r="D374" s="11">
        <f t="shared" si="5"/>
        <v>6.5379123769444658E-2</v>
      </c>
      <c r="F374" s="1">
        <v>43259</v>
      </c>
      <c r="G374">
        <v>9144</v>
      </c>
      <c r="H374">
        <v>5220</v>
      </c>
      <c r="I374">
        <v>1656</v>
      </c>
      <c r="J374">
        <v>3066877</v>
      </c>
      <c r="K374">
        <f>表5[[#This Row],[订单金额（支付口径）]]/表5[[#This Row],[宫格支付直接订单（支付口径）]]</f>
        <v>587.52432950191576</v>
      </c>
      <c r="M374" s="10">
        <v>43259</v>
      </c>
      <c r="N374" s="9">
        <v>6298</v>
      </c>
      <c r="O374" s="9">
        <v>3687</v>
      </c>
      <c r="P374" s="9">
        <v>1782319</v>
      </c>
      <c r="Q374" s="9">
        <f>表4[[#This Row],[间夜数（离店口径）]]/表5[[#This Row],[间夜数（支付口径）]]</f>
        <v>0.68875765529308841</v>
      </c>
    </row>
    <row r="375" spans="1:17" x14ac:dyDescent="0.2">
      <c r="A375" s="10">
        <v>43260</v>
      </c>
      <c r="B375" s="9">
        <v>5500</v>
      </c>
      <c r="C375" s="9">
        <v>90050</v>
      </c>
      <c r="D375" s="11">
        <f t="shared" si="5"/>
        <v>6.1077179344808441E-2</v>
      </c>
      <c r="F375" s="1">
        <v>43260</v>
      </c>
      <c r="G375">
        <v>9736</v>
      </c>
      <c r="H375">
        <v>5500</v>
      </c>
      <c r="I375">
        <v>1575</v>
      </c>
      <c r="J375">
        <v>3299602</v>
      </c>
      <c r="K375">
        <f>表5[[#This Row],[订单金额（支付口径）]]/表5[[#This Row],[宫格支付直接订单（支付口径）]]</f>
        <v>599.92763636363634</v>
      </c>
      <c r="M375" s="10">
        <v>43260</v>
      </c>
      <c r="N375" s="9">
        <v>6813</v>
      </c>
      <c r="O375" s="9">
        <v>4259</v>
      </c>
      <c r="P375" s="9">
        <v>1972479</v>
      </c>
      <c r="Q375" s="9">
        <f>表4[[#This Row],[间夜数（离店口径）]]/表5[[#This Row],[间夜数（支付口径）]]</f>
        <v>0.69977403451109288</v>
      </c>
    </row>
    <row r="376" spans="1:17" x14ac:dyDescent="0.2">
      <c r="A376" s="10">
        <v>43261</v>
      </c>
      <c r="B376" s="9">
        <v>5724</v>
      </c>
      <c r="C376" s="9">
        <v>92208</v>
      </c>
      <c r="D376" s="11">
        <f t="shared" si="5"/>
        <v>6.2077043206663199E-2</v>
      </c>
      <c r="F376" s="1">
        <v>43261</v>
      </c>
      <c r="G376">
        <v>10727</v>
      </c>
      <c r="H376">
        <v>5724</v>
      </c>
      <c r="I376">
        <v>1304</v>
      </c>
      <c r="J376">
        <v>3800812</v>
      </c>
      <c r="K376">
        <f>表5[[#This Row],[订单金额（支付口径）]]/表5[[#This Row],[宫格支付直接订单（支付口径）]]</f>
        <v>664.01327742837179</v>
      </c>
      <c r="M376" s="10">
        <v>43261</v>
      </c>
      <c r="N376" s="9">
        <v>10276</v>
      </c>
      <c r="O376" s="9">
        <v>6684</v>
      </c>
      <c r="P376" s="9">
        <v>3452235</v>
      </c>
      <c r="Q376" s="9">
        <f>表4[[#This Row],[间夜数（离店口径）]]/表5[[#This Row],[间夜数（支付口径）]]</f>
        <v>0.95795655821758185</v>
      </c>
    </row>
    <row r="377" spans="1:17" x14ac:dyDescent="0.2">
      <c r="A377" s="10">
        <v>43262</v>
      </c>
      <c r="B377" s="9">
        <v>6808</v>
      </c>
      <c r="C377" s="9">
        <v>102125</v>
      </c>
      <c r="D377" s="11">
        <f t="shared" si="5"/>
        <v>6.6663402692778456E-2</v>
      </c>
      <c r="F377" s="1">
        <v>43262</v>
      </c>
      <c r="G377">
        <v>12676</v>
      </c>
      <c r="H377">
        <v>6808</v>
      </c>
      <c r="I377">
        <v>1616</v>
      </c>
      <c r="J377">
        <v>4466881</v>
      </c>
      <c r="K377">
        <f>表5[[#This Row],[订单金额（支付口径）]]/表5[[#This Row],[宫格支付直接订单（支付口径）]]</f>
        <v>656.12235605170383</v>
      </c>
      <c r="M377" s="10">
        <v>43262</v>
      </c>
      <c r="N377" s="9">
        <v>6084</v>
      </c>
      <c r="O377" s="9">
        <v>3695</v>
      </c>
      <c r="P377" s="9">
        <v>1711289</v>
      </c>
      <c r="Q377" s="9">
        <f>表4[[#This Row],[间夜数（离店口径）]]/表5[[#This Row],[间夜数（支付口径）]]</f>
        <v>0.47996213316503628</v>
      </c>
    </row>
    <row r="378" spans="1:17" x14ac:dyDescent="0.2">
      <c r="A378" s="10">
        <v>43263</v>
      </c>
      <c r="B378" s="9">
        <v>7372</v>
      </c>
      <c r="C378" s="9">
        <v>107503</v>
      </c>
      <c r="D378" s="11">
        <f t="shared" si="5"/>
        <v>6.8574830469847359E-2</v>
      </c>
      <c r="F378" s="1">
        <v>43263</v>
      </c>
      <c r="G378">
        <v>13897</v>
      </c>
      <c r="H378">
        <v>7372</v>
      </c>
      <c r="I378">
        <v>1697</v>
      </c>
      <c r="J378">
        <v>5007649</v>
      </c>
      <c r="K378">
        <f>表5[[#This Row],[订单金额（支付口径）]]/表5[[#This Row],[宫格支付直接订单（支付口径）]]</f>
        <v>679.27957135105805</v>
      </c>
      <c r="M378" s="10">
        <v>43263</v>
      </c>
      <c r="N378" s="9">
        <v>6220</v>
      </c>
      <c r="O378" s="9">
        <v>3862</v>
      </c>
      <c r="P378" s="9">
        <v>1817247</v>
      </c>
      <c r="Q378" s="9">
        <f>表4[[#This Row],[间夜数（离店口径）]]/表5[[#This Row],[间夜数（支付口径）]]</f>
        <v>0.44757861408937183</v>
      </c>
    </row>
    <row r="379" spans="1:17" x14ac:dyDescent="0.2">
      <c r="A379" s="10">
        <v>43264</v>
      </c>
      <c r="B379" s="9">
        <v>7304</v>
      </c>
      <c r="C379" s="9">
        <v>108433</v>
      </c>
      <c r="D379" s="11">
        <f t="shared" si="5"/>
        <v>6.7359567659291908E-2</v>
      </c>
      <c r="F379" s="1">
        <v>43264</v>
      </c>
      <c r="G379">
        <v>13423</v>
      </c>
      <c r="H379">
        <v>7304</v>
      </c>
      <c r="I379">
        <v>1763</v>
      </c>
      <c r="J379">
        <v>4834120</v>
      </c>
      <c r="K379">
        <f>表5[[#This Row],[订单金额（支付口径）]]/表5[[#This Row],[宫格支付直接订单（支付口径）]]</f>
        <v>661.84556407447974</v>
      </c>
      <c r="M379" s="10">
        <v>43264</v>
      </c>
      <c r="N379" s="9">
        <v>6529</v>
      </c>
      <c r="O379" s="9">
        <v>4074</v>
      </c>
      <c r="P379" s="9">
        <v>1899399</v>
      </c>
      <c r="Q379" s="9">
        <f>表4[[#This Row],[间夜数（离店口径）]]/表5[[#This Row],[间夜数（支付口径）]]</f>
        <v>0.48640393354689709</v>
      </c>
    </row>
    <row r="380" spans="1:17" x14ac:dyDescent="0.2">
      <c r="A380" s="10">
        <v>43265</v>
      </c>
      <c r="B380" s="9">
        <v>7566</v>
      </c>
      <c r="C380" s="9">
        <v>110945</v>
      </c>
      <c r="D380" s="11">
        <f t="shared" si="5"/>
        <v>6.8195952949659744E-2</v>
      </c>
      <c r="F380" s="1">
        <v>43265</v>
      </c>
      <c r="G380">
        <v>13490</v>
      </c>
      <c r="H380">
        <v>7566</v>
      </c>
      <c r="I380">
        <v>1753</v>
      </c>
      <c r="J380">
        <v>4888354</v>
      </c>
      <c r="K380">
        <f>表5[[#This Row],[订单金额（支付口径）]]/表5[[#This Row],[宫格支付直接订单（支付口径）]]</f>
        <v>646.09489822891885</v>
      </c>
      <c r="M380" s="10">
        <v>43265</v>
      </c>
      <c r="N380" s="9">
        <v>7891</v>
      </c>
      <c r="O380" s="9">
        <v>4669</v>
      </c>
      <c r="P380" s="9">
        <v>2286567</v>
      </c>
      <c r="Q380" s="9">
        <f>表4[[#This Row],[间夜数（离店口径）]]/表5[[#This Row],[间夜数（支付口径）]]</f>
        <v>0.5849518161601186</v>
      </c>
    </row>
    <row r="381" spans="1:17" x14ac:dyDescent="0.2">
      <c r="A381" s="10">
        <v>43266</v>
      </c>
      <c r="B381" s="9">
        <v>7771</v>
      </c>
      <c r="C381" s="9">
        <v>101827</v>
      </c>
      <c r="D381" s="11">
        <f t="shared" si="5"/>
        <v>7.6315711942804954E-2</v>
      </c>
      <c r="F381" s="1">
        <v>43266</v>
      </c>
      <c r="G381">
        <v>13328</v>
      </c>
      <c r="H381">
        <v>7771</v>
      </c>
      <c r="I381">
        <v>1833</v>
      </c>
      <c r="J381">
        <v>4820506</v>
      </c>
      <c r="K381">
        <f>表5[[#This Row],[订单金额（支付口径）]]/表5[[#This Row],[宫格支付直接订单（支付口径）]]</f>
        <v>620.31990734783164</v>
      </c>
      <c r="M381" s="10">
        <v>43266</v>
      </c>
      <c r="N381" s="9">
        <v>9948</v>
      </c>
      <c r="O381" s="9">
        <v>5592</v>
      </c>
      <c r="P381" s="9">
        <v>2907907</v>
      </c>
      <c r="Q381" s="9">
        <f>表4[[#This Row],[间夜数（离店口径）]]/表5[[#This Row],[间夜数（支付口径）]]</f>
        <v>0.74639855942376954</v>
      </c>
    </row>
    <row r="382" spans="1:17" x14ac:dyDescent="0.2">
      <c r="A382" s="10">
        <v>43267</v>
      </c>
      <c r="B382" s="9">
        <v>7758</v>
      </c>
      <c r="C382" s="9">
        <v>112070</v>
      </c>
      <c r="D382" s="11">
        <f t="shared" si="5"/>
        <v>6.9224591772999014E-2</v>
      </c>
      <c r="F382" s="1">
        <v>43267</v>
      </c>
      <c r="G382">
        <v>12738</v>
      </c>
      <c r="H382">
        <v>7758</v>
      </c>
      <c r="I382">
        <v>1922</v>
      </c>
      <c r="J382">
        <v>4477925</v>
      </c>
      <c r="K382">
        <f>表5[[#This Row],[订单金额（支付口径）]]/表5[[#This Row],[宫格支付直接订单（支付口径）]]</f>
        <v>577.20095385408615</v>
      </c>
      <c r="M382" s="10">
        <v>43267</v>
      </c>
      <c r="N382" s="9">
        <v>10383</v>
      </c>
      <c r="O382" s="9">
        <v>6611</v>
      </c>
      <c r="P382" s="9">
        <v>3360522</v>
      </c>
      <c r="Q382" s="9">
        <f>表4[[#This Row],[间夜数（离店口径）]]/表5[[#This Row],[间夜数（支付口径）]]</f>
        <v>0.81512011304757415</v>
      </c>
    </row>
    <row r="383" spans="1:17" x14ac:dyDescent="0.2">
      <c r="A383" s="10">
        <v>43268</v>
      </c>
      <c r="B383" s="9">
        <v>5884</v>
      </c>
      <c r="C383" s="9">
        <v>97132</v>
      </c>
      <c r="D383" s="11">
        <f t="shared" si="5"/>
        <v>6.0577358645966313E-2</v>
      </c>
      <c r="F383" s="1">
        <v>43268</v>
      </c>
      <c r="G383">
        <v>10161</v>
      </c>
      <c r="H383">
        <v>5884</v>
      </c>
      <c r="I383">
        <v>1413</v>
      </c>
      <c r="J383">
        <v>3476499</v>
      </c>
      <c r="K383">
        <f>表5[[#This Row],[订单金额（支付口径）]]/表5[[#This Row],[宫格支付直接订单（支付口径）]]</f>
        <v>590.83939496940854</v>
      </c>
      <c r="M383" s="10">
        <v>43268</v>
      </c>
      <c r="N383" s="9">
        <v>15739</v>
      </c>
      <c r="O383" s="9">
        <v>10826</v>
      </c>
      <c r="P383" s="9">
        <v>5920544</v>
      </c>
      <c r="Q383" s="9">
        <f>表4[[#This Row],[间夜数（离店口径）]]/表5[[#This Row],[间夜数（支付口径）]]</f>
        <v>1.5489617163664993</v>
      </c>
    </row>
    <row r="384" spans="1:17" x14ac:dyDescent="0.2">
      <c r="A384" s="10">
        <v>43269</v>
      </c>
      <c r="B384" s="9">
        <v>5003</v>
      </c>
      <c r="C384" s="9">
        <v>83384</v>
      </c>
      <c r="D384" s="11">
        <f t="shared" si="5"/>
        <v>5.9999520291662667E-2</v>
      </c>
      <c r="F384" s="1">
        <v>43269</v>
      </c>
      <c r="G384">
        <v>9509</v>
      </c>
      <c r="H384">
        <v>5003</v>
      </c>
      <c r="I384">
        <v>1159</v>
      </c>
      <c r="J384">
        <v>3108578</v>
      </c>
      <c r="K384">
        <f>表5[[#This Row],[订单金额（支付口径）]]/表5[[#This Row],[宫格支付直接订单（支付口径）]]</f>
        <v>621.342794323406</v>
      </c>
      <c r="M384" s="10">
        <v>43269</v>
      </c>
      <c r="N384" s="9">
        <v>25966</v>
      </c>
      <c r="O384" s="9">
        <v>14741</v>
      </c>
      <c r="P384" s="9">
        <v>10108946</v>
      </c>
      <c r="Q384" s="9">
        <f>表4[[#This Row],[间夜数（离店口径）]]/表5[[#This Row],[间夜数（支付口径）]]</f>
        <v>2.7306762014933219</v>
      </c>
    </row>
    <row r="385" spans="1:17" x14ac:dyDescent="0.2">
      <c r="A385" s="10">
        <v>43270</v>
      </c>
      <c r="B385" s="9">
        <v>5666</v>
      </c>
      <c r="C385" s="9">
        <v>90836</v>
      </c>
      <c r="D385" s="11">
        <f t="shared" si="5"/>
        <v>6.2376150424941657E-2</v>
      </c>
      <c r="F385" s="1">
        <v>43270</v>
      </c>
      <c r="G385">
        <v>10711</v>
      </c>
      <c r="H385">
        <v>5666</v>
      </c>
      <c r="I385">
        <v>1351</v>
      </c>
      <c r="J385">
        <v>3654169</v>
      </c>
      <c r="K385">
        <f>表5[[#This Row],[订单金额（支付口径）]]/表5[[#This Row],[宫格支付直接订单（支付口径）]]</f>
        <v>644.92922696787855</v>
      </c>
      <c r="M385" s="10">
        <v>43270</v>
      </c>
      <c r="N385" s="9">
        <v>10225</v>
      </c>
      <c r="O385" s="9">
        <v>5440</v>
      </c>
      <c r="P385" s="9">
        <v>3379546</v>
      </c>
      <c r="Q385" s="9">
        <f>表4[[#This Row],[间夜数（离店口径）]]/表5[[#This Row],[间夜数（支付口径）]]</f>
        <v>0.95462608533283544</v>
      </c>
    </row>
    <row r="386" spans="1:17" x14ac:dyDescent="0.2">
      <c r="A386" s="10">
        <v>43271</v>
      </c>
      <c r="B386" s="9">
        <v>5978</v>
      </c>
      <c r="C386" s="9">
        <v>92571</v>
      </c>
      <c r="D386" s="11">
        <f t="shared" si="5"/>
        <v>6.4577459463546899E-2</v>
      </c>
      <c r="F386" s="1">
        <v>43271</v>
      </c>
      <c r="G386">
        <v>11230</v>
      </c>
      <c r="H386">
        <v>5978</v>
      </c>
      <c r="I386">
        <v>1545</v>
      </c>
      <c r="J386">
        <v>3929491</v>
      </c>
      <c r="K386">
        <f>表5[[#This Row],[订单金额（支付口径）]]/表5[[#This Row],[宫格支付直接订单（支付口径）]]</f>
        <v>657.3253596520575</v>
      </c>
      <c r="M386" s="10">
        <v>43271</v>
      </c>
      <c r="N386" s="9">
        <v>8698</v>
      </c>
      <c r="O386" s="9">
        <v>4841</v>
      </c>
      <c r="P386" s="9">
        <v>2812309</v>
      </c>
      <c r="Q386" s="9">
        <f>表4[[#This Row],[间夜数（离店口径）]]/表5[[#This Row],[间夜数（支付口径）]]</f>
        <v>0.77453250222617986</v>
      </c>
    </row>
    <row r="387" spans="1:17" x14ac:dyDescent="0.2">
      <c r="A387" s="10">
        <v>43272</v>
      </c>
      <c r="B387" s="9">
        <v>6344</v>
      </c>
      <c r="C387" s="9">
        <v>95342</v>
      </c>
      <c r="D387" s="11">
        <f t="shared" ref="D387:D396" si="6">B387/C387</f>
        <v>6.6539405508590124E-2</v>
      </c>
      <c r="F387" s="1">
        <v>43272</v>
      </c>
      <c r="G387">
        <v>11778</v>
      </c>
      <c r="H387">
        <v>6344</v>
      </c>
      <c r="I387">
        <v>1672</v>
      </c>
      <c r="J387">
        <v>4208852</v>
      </c>
      <c r="K387">
        <f>表5[[#This Row],[订单金额（支付口径）]]/表5[[#This Row],[宫格支付直接订单（支付口径）]]</f>
        <v>663.43820933165193</v>
      </c>
      <c r="M387" s="10">
        <v>43272</v>
      </c>
      <c r="N387" s="9">
        <v>8666</v>
      </c>
      <c r="O387" s="9">
        <v>5032</v>
      </c>
      <c r="P387" s="9">
        <v>2670119</v>
      </c>
      <c r="Q387" s="9">
        <f>表4[[#This Row],[间夜数（离店口径）]]/表5[[#This Row],[间夜数（支付口径）]]</f>
        <v>0.73577857021565629</v>
      </c>
    </row>
    <row r="388" spans="1:17" x14ac:dyDescent="0.2">
      <c r="A388" s="10">
        <v>43273</v>
      </c>
      <c r="B388" s="9">
        <v>5860</v>
      </c>
      <c r="C388" s="9">
        <v>82878</v>
      </c>
      <c r="D388" s="11">
        <f t="shared" si="6"/>
        <v>7.0706339438693019E-2</v>
      </c>
      <c r="F388" s="1">
        <v>43273</v>
      </c>
      <c r="G388">
        <v>10632</v>
      </c>
      <c r="H388">
        <v>5860</v>
      </c>
      <c r="I388">
        <v>1602</v>
      </c>
      <c r="J388">
        <v>3755213</v>
      </c>
      <c r="K388">
        <f>表5[[#This Row],[订单金额（支付口径）]]/表5[[#This Row],[宫格支付直接订单（支付口径）]]</f>
        <v>640.82133105802052</v>
      </c>
      <c r="M388" s="10">
        <v>43273</v>
      </c>
      <c r="N388" s="9">
        <v>8975</v>
      </c>
      <c r="O388" s="9">
        <v>5008</v>
      </c>
      <c r="P388" s="9">
        <v>2800361</v>
      </c>
      <c r="Q388" s="9">
        <f>表4[[#This Row],[间夜数（离店口径）]]/表5[[#This Row],[间夜数（支付口径）]]</f>
        <v>0.84414973664409332</v>
      </c>
    </row>
    <row r="389" spans="1:17" x14ac:dyDescent="0.2">
      <c r="A389" s="10">
        <v>43274</v>
      </c>
      <c r="B389" s="9">
        <v>5874</v>
      </c>
      <c r="C389" s="9">
        <v>80071</v>
      </c>
      <c r="D389" s="11">
        <f t="shared" si="6"/>
        <v>7.3359893094878295E-2</v>
      </c>
      <c r="F389" s="1">
        <v>43274</v>
      </c>
      <c r="G389">
        <v>10651</v>
      </c>
      <c r="H389">
        <v>5874</v>
      </c>
      <c r="I389">
        <v>1536</v>
      </c>
      <c r="J389">
        <v>3717711</v>
      </c>
      <c r="K389">
        <f>表5[[#This Row],[订单金额（支付口径）]]/表5[[#This Row],[宫格支付直接订单（支付口径）]]</f>
        <v>632.90960163432078</v>
      </c>
      <c r="M389" s="10">
        <v>43274</v>
      </c>
      <c r="N389" s="9">
        <v>8939</v>
      </c>
      <c r="O389" s="9">
        <v>5197</v>
      </c>
      <c r="P389" s="9">
        <v>2790749</v>
      </c>
      <c r="Q389" s="9">
        <f>表4[[#This Row],[间夜数（离店口径）]]/表5[[#This Row],[间夜数（支付口径）]]</f>
        <v>0.83926391888085627</v>
      </c>
    </row>
    <row r="390" spans="1:17" x14ac:dyDescent="0.2">
      <c r="A390" s="10">
        <v>43275</v>
      </c>
      <c r="B390" s="9">
        <v>5361</v>
      </c>
      <c r="C390" s="9">
        <v>79103</v>
      </c>
      <c r="D390" s="11">
        <f t="shared" si="6"/>
        <v>6.7772398012717602E-2</v>
      </c>
      <c r="F390" s="1">
        <v>43275</v>
      </c>
      <c r="G390">
        <v>10462</v>
      </c>
      <c r="H390">
        <v>5361</v>
      </c>
      <c r="I390">
        <v>1272</v>
      </c>
      <c r="J390">
        <v>3633799</v>
      </c>
      <c r="K390">
        <f>表5[[#This Row],[订单金额（支付口径）]]/表5[[#This Row],[宫格支付直接订单（支付口径）]]</f>
        <v>677.82111546353292</v>
      </c>
      <c r="M390" s="10">
        <v>43275</v>
      </c>
      <c r="N390" s="9">
        <v>11504</v>
      </c>
      <c r="O390" s="9">
        <v>7103</v>
      </c>
      <c r="P390" s="9">
        <v>4078726</v>
      </c>
      <c r="Q390" s="9">
        <f>表4[[#This Row],[间夜数（离店口径）]]/表5[[#This Row],[间夜数（支付口径）]]</f>
        <v>1.099598547122921</v>
      </c>
    </row>
    <row r="391" spans="1:17" x14ac:dyDescent="0.2">
      <c r="A391" s="10">
        <v>43276</v>
      </c>
      <c r="B391" s="9">
        <v>5602</v>
      </c>
      <c r="C391" s="9">
        <v>83373</v>
      </c>
      <c r="D391" s="11">
        <f t="shared" si="6"/>
        <v>6.7192016600098353E-2</v>
      </c>
      <c r="F391" s="1">
        <v>43276</v>
      </c>
      <c r="G391">
        <v>10626</v>
      </c>
      <c r="H391">
        <v>5602</v>
      </c>
      <c r="I391">
        <v>1627</v>
      </c>
      <c r="J391">
        <v>3691004</v>
      </c>
      <c r="K391">
        <f>表5[[#This Row],[订单金额（支付口径）]]/表5[[#This Row],[宫格支付直接订单（支付口径）]]</f>
        <v>658.87254551945739</v>
      </c>
      <c r="M391" s="10">
        <v>43276</v>
      </c>
      <c r="N391" s="9">
        <v>7691</v>
      </c>
      <c r="O391" s="9">
        <v>4388</v>
      </c>
      <c r="P391" s="9">
        <v>2363743</v>
      </c>
      <c r="Q391" s="9">
        <f>表4[[#This Row],[间夜数（离店口径）]]/表5[[#This Row],[间夜数（支付口径）]]</f>
        <v>0.72379070205157159</v>
      </c>
    </row>
    <row r="392" spans="1:17" x14ac:dyDescent="0.2">
      <c r="A392" s="10">
        <v>43277</v>
      </c>
      <c r="B392" s="9">
        <v>5862</v>
      </c>
      <c r="C392" s="9">
        <v>86098</v>
      </c>
      <c r="D392" s="11">
        <f t="shared" si="6"/>
        <v>6.8085205231248114E-2</v>
      </c>
      <c r="F392" s="1">
        <v>43277</v>
      </c>
      <c r="G392">
        <v>11092</v>
      </c>
      <c r="H392">
        <v>5862</v>
      </c>
      <c r="I392">
        <v>1762</v>
      </c>
      <c r="J392">
        <v>3976860</v>
      </c>
      <c r="K392">
        <f>表5[[#This Row],[订单金额（支付口径）]]/表5[[#This Row],[宫格支付直接订单（支付口径）]]</f>
        <v>678.41351074718523</v>
      </c>
      <c r="M392" s="10">
        <v>43277</v>
      </c>
      <c r="N392" s="9">
        <v>7287</v>
      </c>
      <c r="O392" s="9">
        <v>4185</v>
      </c>
      <c r="P392" s="9">
        <v>2194901</v>
      </c>
      <c r="Q392" s="9">
        <f>表4[[#This Row],[间夜数（离店口径）]]/表5[[#This Row],[间夜数（支付口径）]]</f>
        <v>0.65695997115037863</v>
      </c>
    </row>
    <row r="393" spans="1:17" x14ac:dyDescent="0.2">
      <c r="A393" s="10">
        <v>43278</v>
      </c>
      <c r="B393" s="9">
        <v>5995</v>
      </c>
      <c r="C393" s="9">
        <v>88000</v>
      </c>
      <c r="D393" s="11">
        <f t="shared" si="6"/>
        <v>6.8125000000000005E-2</v>
      </c>
      <c r="F393" s="1">
        <v>43278</v>
      </c>
      <c r="G393">
        <v>11416</v>
      </c>
      <c r="H393">
        <v>5995</v>
      </c>
      <c r="I393">
        <v>1211</v>
      </c>
      <c r="J393">
        <v>4087908</v>
      </c>
      <c r="K393">
        <f>表5[[#This Row],[订单金额（支付口径）]]/表5[[#This Row],[宫格支付直接订单（支付口径）]]</f>
        <v>681.88623853211004</v>
      </c>
      <c r="M393" s="10">
        <v>43278</v>
      </c>
      <c r="N393" s="9">
        <v>7149</v>
      </c>
      <c r="O393" s="9">
        <v>4189</v>
      </c>
      <c r="P393" s="9">
        <v>2187260</v>
      </c>
      <c r="Q393" s="9">
        <f>表4[[#This Row],[间夜数（离店口径）]]/表5[[#This Row],[间夜数（支付口径）]]</f>
        <v>0.6262263489838823</v>
      </c>
    </row>
    <row r="394" spans="1:17" x14ac:dyDescent="0.2">
      <c r="A394" s="10">
        <v>43279</v>
      </c>
      <c r="B394" s="9">
        <v>6322</v>
      </c>
      <c r="C394" s="9">
        <v>89499</v>
      </c>
      <c r="D394" s="11">
        <f t="shared" si="6"/>
        <v>7.0637660755986098E-2</v>
      </c>
      <c r="F394" s="1">
        <v>43279</v>
      </c>
      <c r="G394">
        <v>12040</v>
      </c>
      <c r="H394">
        <v>6322</v>
      </c>
      <c r="I394"/>
      <c r="J394">
        <v>4517376</v>
      </c>
      <c r="K394">
        <f>表5[[#This Row],[订单金额（支付口径）]]/表5[[#This Row],[宫格支付直接订单（支付口径）]]</f>
        <v>714.5485605820943</v>
      </c>
      <c r="M394" s="10">
        <v>43279</v>
      </c>
      <c r="N394" s="9">
        <v>7551</v>
      </c>
      <c r="O394" s="9">
        <v>4263</v>
      </c>
      <c r="P394" s="9">
        <v>2295951</v>
      </c>
      <c r="Q394" s="9">
        <f>表4[[#This Row],[间夜数（离店口径）]]/表5[[#This Row],[间夜数（支付口径）]]</f>
        <v>0.6271594684385382</v>
      </c>
    </row>
    <row r="395" spans="1:17" x14ac:dyDescent="0.2">
      <c r="A395" s="10">
        <v>43280</v>
      </c>
      <c r="B395" s="9">
        <v>6626</v>
      </c>
      <c r="C395" s="9">
        <v>93724</v>
      </c>
      <c r="D395" s="11">
        <f t="shared" si="6"/>
        <v>7.0696939951346502E-2</v>
      </c>
      <c r="F395" s="1">
        <v>43280</v>
      </c>
      <c r="G395">
        <v>12029</v>
      </c>
      <c r="H395">
        <v>6626</v>
      </c>
      <c r="I395"/>
      <c r="J395">
        <v>4315680</v>
      </c>
      <c r="K395">
        <f>表5[[#This Row],[订单金额（支付口径）]]/表5[[#This Row],[宫格支付直接订单（支付口径）]]</f>
        <v>651.32508300633867</v>
      </c>
      <c r="M395" s="10">
        <v>43280</v>
      </c>
      <c r="N395" s="9">
        <v>8246</v>
      </c>
      <c r="O395" s="9">
        <v>4757</v>
      </c>
      <c r="P395" s="9">
        <v>2462706</v>
      </c>
      <c r="Q395" s="9">
        <f>表4[[#This Row],[间夜数（离店口径）]]/表5[[#This Row],[间夜数（支付口径）]]</f>
        <v>0.68551001745781026</v>
      </c>
    </row>
    <row r="396" spans="1:17" x14ac:dyDescent="0.2">
      <c r="A396" s="10">
        <v>43281</v>
      </c>
      <c r="B396" s="9">
        <v>6789</v>
      </c>
      <c r="C396" s="9">
        <v>95900</v>
      </c>
      <c r="D396" s="11">
        <f t="shared" si="6"/>
        <v>7.0792492179353489E-2</v>
      </c>
      <c r="F396" s="1">
        <v>43281</v>
      </c>
      <c r="G396">
        <v>12524</v>
      </c>
      <c r="H396">
        <v>6789</v>
      </c>
      <c r="I396"/>
      <c r="J396">
        <v>4428664</v>
      </c>
      <c r="K396">
        <f>表5[[#This Row],[订单金额（支付口径）]]/表5[[#This Row],[宫格支付直接订单（支付口径）]]</f>
        <v>652.32935631168061</v>
      </c>
      <c r="M396" s="10">
        <v>43281</v>
      </c>
      <c r="N396" s="9">
        <v>9830</v>
      </c>
      <c r="O396" s="9">
        <v>5595</v>
      </c>
      <c r="P396" s="9">
        <v>3229556</v>
      </c>
      <c r="Q396" s="9">
        <f>表4[[#This Row],[间夜数（离店口径）]]/表5[[#This Row],[间夜数（支付口径）]]</f>
        <v>0.78489300542957519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showGridLines="0" workbookViewId="0">
      <selection activeCell="D2" sqref="D2"/>
    </sheetView>
  </sheetViews>
  <sheetFormatPr defaultRowHeight="14.25" x14ac:dyDescent="0.2"/>
  <sheetData>
    <row r="1" spans="2:6" x14ac:dyDescent="0.2">
      <c r="D1" t="s">
        <v>1894</v>
      </c>
      <c r="E1" t="s">
        <v>1895</v>
      </c>
      <c r="F1" t="s">
        <v>1896</v>
      </c>
    </row>
    <row r="2" spans="2:6" x14ac:dyDescent="0.2">
      <c r="B2" s="1" t="s">
        <v>1892</v>
      </c>
    </row>
    <row r="4" spans="2:6" x14ac:dyDescent="0.2">
      <c r="B4" t="s">
        <v>1893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showGridLines="0" topLeftCell="I1" workbookViewId="0">
      <selection activeCell="Y11" sqref="Y11"/>
    </sheetView>
  </sheetViews>
  <sheetFormatPr defaultRowHeight="14.25" x14ac:dyDescent="0.2"/>
  <cols>
    <col min="1" max="1" width="11.125" style="9" bestFit="1" customWidth="1"/>
    <col min="2" max="2" width="11.125" style="9" customWidth="1"/>
    <col min="3" max="4" width="28" customWidth="1"/>
    <col min="5" max="5" width="29.625" bestFit="1" customWidth="1"/>
    <col min="6" max="8" width="29.625" customWidth="1"/>
    <col min="17" max="17" width="11.125" bestFit="1" customWidth="1"/>
    <col min="19" max="19" width="11" bestFit="1" customWidth="1"/>
    <col min="21" max="21" width="29.625" customWidth="1"/>
  </cols>
  <sheetData>
    <row r="1" spans="1:25" x14ac:dyDescent="0.2">
      <c r="A1" s="3" t="s">
        <v>0</v>
      </c>
      <c r="B1" s="3" t="s">
        <v>2</v>
      </c>
      <c r="C1" s="3" t="s">
        <v>33</v>
      </c>
      <c r="D1" s="3" t="s">
        <v>1897</v>
      </c>
      <c r="E1" s="3" t="s">
        <v>34</v>
      </c>
      <c r="F1" s="3" t="s">
        <v>1898</v>
      </c>
      <c r="G1" s="3" t="s">
        <v>1904</v>
      </c>
      <c r="H1" s="3" t="s">
        <v>36</v>
      </c>
      <c r="Q1" t="s">
        <v>10</v>
      </c>
      <c r="R1" t="s">
        <v>1900</v>
      </c>
      <c r="S1" t="s">
        <v>1901</v>
      </c>
      <c r="T1" t="s">
        <v>1903</v>
      </c>
      <c r="U1" s="3" t="s">
        <v>1904</v>
      </c>
    </row>
    <row r="2" spans="1:25" ht="15" thickBot="1" x14ac:dyDescent="0.25">
      <c r="A2" s="33">
        <v>42887</v>
      </c>
      <c r="B2" s="34">
        <v>48255</v>
      </c>
      <c r="C2" s="35">
        <v>1063</v>
      </c>
      <c r="D2" s="35">
        <v>414052</v>
      </c>
      <c r="E2" s="35">
        <v>953</v>
      </c>
      <c r="F2" s="37">
        <v>307051</v>
      </c>
      <c r="G2" s="36">
        <f t="shared" ref="G2:G65" si="0">C2/B2</f>
        <v>2.2028805305149727E-2</v>
      </c>
      <c r="H2" s="36">
        <f t="shared" ref="H2:H65" si="1">E2/B2</f>
        <v>1.9749248782509585E-2</v>
      </c>
      <c r="Q2" s="1">
        <v>42887</v>
      </c>
      <c r="R2">
        <v>814525</v>
      </c>
      <c r="S2">
        <v>166739</v>
      </c>
      <c r="T2" s="2">
        <f>S2/R2</f>
        <v>0.20470703784414229</v>
      </c>
      <c r="U2" s="2">
        <v>2.2028805305149727E-2</v>
      </c>
    </row>
    <row r="3" spans="1:25" x14ac:dyDescent="0.2">
      <c r="A3" s="33">
        <v>42888</v>
      </c>
      <c r="B3" s="34">
        <v>50263</v>
      </c>
      <c r="C3" s="35">
        <v>1162</v>
      </c>
      <c r="D3" s="35">
        <v>434221</v>
      </c>
      <c r="E3" s="35">
        <v>943</v>
      </c>
      <c r="F3" s="37">
        <v>273310</v>
      </c>
      <c r="G3" s="36">
        <f t="shared" si="0"/>
        <v>2.3118397230567217E-2</v>
      </c>
      <c r="H3" s="36">
        <f t="shared" si="1"/>
        <v>1.876131548057219E-2</v>
      </c>
      <c r="Q3" s="1">
        <v>42888</v>
      </c>
      <c r="R3">
        <v>859293</v>
      </c>
      <c r="S3">
        <v>164406</v>
      </c>
      <c r="T3" s="2">
        <f t="shared" ref="T3:T66" si="2">S3/R3</f>
        <v>0.19132705607982375</v>
      </c>
      <c r="U3" s="2">
        <v>2.3118397230567217E-2</v>
      </c>
      <c r="W3" s="15"/>
      <c r="X3" s="15" t="s">
        <v>1902</v>
      </c>
      <c r="Y3" s="15" t="s">
        <v>35</v>
      </c>
    </row>
    <row r="4" spans="1:25" x14ac:dyDescent="0.2">
      <c r="A4" s="33">
        <v>42889</v>
      </c>
      <c r="B4" s="34">
        <v>50685</v>
      </c>
      <c r="C4" s="35">
        <v>1142</v>
      </c>
      <c r="D4" s="35">
        <v>427888</v>
      </c>
      <c r="E4" s="35">
        <v>1131</v>
      </c>
      <c r="F4" s="37">
        <v>372456</v>
      </c>
      <c r="G4" s="36">
        <f t="shared" si="0"/>
        <v>2.2531320903620401E-2</v>
      </c>
      <c r="H4" s="36">
        <f t="shared" si="1"/>
        <v>2.2314294169872743E-2</v>
      </c>
      <c r="Q4" s="1">
        <v>42889</v>
      </c>
      <c r="R4">
        <v>810035</v>
      </c>
      <c r="S4">
        <v>146274</v>
      </c>
      <c r="T4" s="2">
        <f t="shared" si="2"/>
        <v>0.18057738245878263</v>
      </c>
      <c r="U4" s="2">
        <v>2.2531320903620401E-2</v>
      </c>
      <c r="W4" s="13" t="s">
        <v>1902</v>
      </c>
      <c r="X4" s="13">
        <v>1</v>
      </c>
      <c r="Y4" s="13"/>
    </row>
    <row r="5" spans="1:25" ht="15" thickBot="1" x14ac:dyDescent="0.25">
      <c r="A5" s="33">
        <v>42890</v>
      </c>
      <c r="B5" s="34">
        <v>52643</v>
      </c>
      <c r="C5" s="35">
        <v>1073</v>
      </c>
      <c r="D5" s="35">
        <v>456743</v>
      </c>
      <c r="E5" s="35">
        <v>1608</v>
      </c>
      <c r="F5" s="37">
        <v>569108</v>
      </c>
      <c r="G5" s="36">
        <f t="shared" si="0"/>
        <v>2.0382576980795167E-2</v>
      </c>
      <c r="H5" s="36">
        <f t="shared" si="1"/>
        <v>3.0545371654351006E-2</v>
      </c>
      <c r="Q5" s="1">
        <v>42890</v>
      </c>
      <c r="R5">
        <v>759379</v>
      </c>
      <c r="S5">
        <v>122087</v>
      </c>
      <c r="T5" s="2">
        <f t="shared" si="2"/>
        <v>0.16077215724954205</v>
      </c>
      <c r="U5" s="2">
        <v>2.0382576980795167E-2</v>
      </c>
      <c r="W5" s="14" t="s">
        <v>35</v>
      </c>
      <c r="X5" s="14">
        <v>0.63683728062463507</v>
      </c>
      <c r="Y5" s="14">
        <v>1</v>
      </c>
    </row>
    <row r="6" spans="1:25" x14ac:dyDescent="0.2">
      <c r="A6" s="33">
        <v>42891</v>
      </c>
      <c r="B6" s="34">
        <v>53162</v>
      </c>
      <c r="C6" s="35">
        <v>1071</v>
      </c>
      <c r="D6" s="35">
        <v>409502</v>
      </c>
      <c r="E6" s="35">
        <v>903</v>
      </c>
      <c r="F6" s="37">
        <v>288912</v>
      </c>
      <c r="G6" s="36">
        <f t="shared" si="0"/>
        <v>2.0145968925172116E-2</v>
      </c>
      <c r="H6" s="36">
        <f t="shared" si="1"/>
        <v>1.6985816936909821E-2</v>
      </c>
      <c r="Q6" s="1">
        <v>42891</v>
      </c>
      <c r="R6">
        <v>864557</v>
      </c>
      <c r="S6">
        <v>151181</v>
      </c>
      <c r="T6" s="2">
        <f t="shared" si="2"/>
        <v>0.17486527782436553</v>
      </c>
      <c r="U6" s="2">
        <v>2.0145968925172116E-2</v>
      </c>
    </row>
    <row r="7" spans="1:25" x14ac:dyDescent="0.2">
      <c r="A7" s="33">
        <v>42892</v>
      </c>
      <c r="B7" s="34">
        <v>53015</v>
      </c>
      <c r="C7" s="35">
        <v>1158</v>
      </c>
      <c r="D7" s="35">
        <v>425695</v>
      </c>
      <c r="E7" s="35">
        <v>848</v>
      </c>
      <c r="F7" s="37">
        <v>253083</v>
      </c>
      <c r="G7" s="36">
        <f t="shared" si="0"/>
        <v>2.1842874658115626E-2</v>
      </c>
      <c r="H7" s="36">
        <f t="shared" si="1"/>
        <v>1.5995472979345469E-2</v>
      </c>
      <c r="Q7" s="1">
        <v>42892</v>
      </c>
      <c r="R7">
        <v>894154</v>
      </c>
      <c r="S7">
        <v>162227</v>
      </c>
      <c r="T7" s="2">
        <f t="shared" si="2"/>
        <v>0.18143071551432974</v>
      </c>
      <c r="U7" s="2">
        <v>2.1842874658115626E-2</v>
      </c>
    </row>
    <row r="8" spans="1:25" x14ac:dyDescent="0.2">
      <c r="A8" s="33">
        <v>42893</v>
      </c>
      <c r="B8" s="34">
        <v>50180</v>
      </c>
      <c r="C8" s="35">
        <v>1177</v>
      </c>
      <c r="D8" s="35">
        <v>492998</v>
      </c>
      <c r="E8" s="35">
        <v>923</v>
      </c>
      <c r="F8" s="37">
        <v>306864</v>
      </c>
      <c r="G8" s="36">
        <f t="shared" si="0"/>
        <v>2.3455559984057392E-2</v>
      </c>
      <c r="H8" s="36">
        <f t="shared" si="1"/>
        <v>1.8393782383419689E-2</v>
      </c>
      <c r="Q8" s="1">
        <v>42893</v>
      </c>
      <c r="R8">
        <v>874203</v>
      </c>
      <c r="S8">
        <v>166833</v>
      </c>
      <c r="T8" s="2">
        <f t="shared" si="2"/>
        <v>0.19084011379507962</v>
      </c>
      <c r="U8" s="2">
        <v>2.3455559984057392E-2</v>
      </c>
    </row>
    <row r="9" spans="1:25" x14ac:dyDescent="0.2">
      <c r="A9" s="33">
        <v>42894</v>
      </c>
      <c r="B9" s="34">
        <v>53457</v>
      </c>
      <c r="C9" s="35">
        <v>1201</v>
      </c>
      <c r="D9" s="35">
        <v>446124</v>
      </c>
      <c r="E9" s="35">
        <v>968</v>
      </c>
      <c r="F9" s="37">
        <v>326276</v>
      </c>
      <c r="G9" s="36">
        <f t="shared" si="0"/>
        <v>2.2466655442692256E-2</v>
      </c>
      <c r="H9" s="36">
        <f t="shared" si="1"/>
        <v>1.8108012047065865E-2</v>
      </c>
      <c r="Q9" s="1">
        <v>42894</v>
      </c>
      <c r="R9">
        <v>897110</v>
      </c>
      <c r="S9">
        <v>168234</v>
      </c>
      <c r="T9" s="2">
        <f t="shared" si="2"/>
        <v>0.18752884261684744</v>
      </c>
      <c r="U9" s="2">
        <v>2.2466655442692256E-2</v>
      </c>
    </row>
    <row r="10" spans="1:25" x14ac:dyDescent="0.2">
      <c r="A10" s="33">
        <v>42895</v>
      </c>
      <c r="B10" s="34">
        <v>58196</v>
      </c>
      <c r="C10" s="35">
        <v>1378</v>
      </c>
      <c r="D10" s="35">
        <v>535137</v>
      </c>
      <c r="E10" s="35">
        <v>992</v>
      </c>
      <c r="F10" s="37">
        <v>316873</v>
      </c>
      <c r="G10" s="36">
        <f t="shared" si="0"/>
        <v>2.3678603340435769E-2</v>
      </c>
      <c r="H10" s="36">
        <f t="shared" si="1"/>
        <v>1.7045845075262904E-2</v>
      </c>
      <c r="Q10" s="1">
        <v>42895</v>
      </c>
      <c r="R10">
        <v>911472</v>
      </c>
      <c r="S10">
        <v>174806</v>
      </c>
      <c r="T10" s="2">
        <f t="shared" si="2"/>
        <v>0.19178427861744518</v>
      </c>
      <c r="U10" s="2">
        <v>2.3678603340435769E-2</v>
      </c>
      <c r="Y10">
        <f>(7.08-2.95)/2.95</f>
        <v>1.4</v>
      </c>
    </row>
    <row r="11" spans="1:25" x14ac:dyDescent="0.2">
      <c r="A11" s="33">
        <v>42896</v>
      </c>
      <c r="B11" s="34">
        <v>60007</v>
      </c>
      <c r="C11" s="35">
        <v>1613</v>
      </c>
      <c r="D11" s="35">
        <v>729536</v>
      </c>
      <c r="E11" s="35">
        <v>1139</v>
      </c>
      <c r="F11" s="37">
        <v>378888</v>
      </c>
      <c r="G11" s="36">
        <f t="shared" si="0"/>
        <v>2.6880197310313797E-2</v>
      </c>
      <c r="H11" s="36">
        <f t="shared" si="1"/>
        <v>1.8981118869465231E-2</v>
      </c>
      <c r="Q11" s="1">
        <v>42896</v>
      </c>
      <c r="R11">
        <v>877892</v>
      </c>
      <c r="S11">
        <v>160334</v>
      </c>
      <c r="T11" s="2">
        <f t="shared" si="2"/>
        <v>0.18263522164457588</v>
      </c>
      <c r="U11" s="2">
        <v>2.6880197310313797E-2</v>
      </c>
      <c r="Y11">
        <f>Y10/12</f>
        <v>0.11666666666666665</v>
      </c>
    </row>
    <row r="12" spans="1:25" x14ac:dyDescent="0.2">
      <c r="A12" s="33">
        <v>42897</v>
      </c>
      <c r="B12" s="34">
        <v>60994</v>
      </c>
      <c r="C12" s="35">
        <v>1505</v>
      </c>
      <c r="D12" s="35">
        <v>730659</v>
      </c>
      <c r="E12" s="35">
        <v>1722</v>
      </c>
      <c r="F12" s="37">
        <v>619572</v>
      </c>
      <c r="G12" s="36">
        <f t="shared" si="0"/>
        <v>2.4674558153260976E-2</v>
      </c>
      <c r="H12" s="36">
        <f t="shared" si="1"/>
        <v>2.823228514280093E-2</v>
      </c>
      <c r="Q12" s="1">
        <v>42897</v>
      </c>
      <c r="R12">
        <v>804796</v>
      </c>
      <c r="S12">
        <v>135146</v>
      </c>
      <c r="T12" s="2">
        <f t="shared" si="2"/>
        <v>0.16792578491940816</v>
      </c>
      <c r="U12" s="2">
        <v>2.4674558153260976E-2</v>
      </c>
    </row>
    <row r="13" spans="1:25" x14ac:dyDescent="0.2">
      <c r="A13" s="33">
        <v>42898</v>
      </c>
      <c r="B13" s="34">
        <v>62582</v>
      </c>
      <c r="C13" s="35">
        <v>1747</v>
      </c>
      <c r="D13" s="35">
        <v>791432</v>
      </c>
      <c r="E13" s="35">
        <v>1103</v>
      </c>
      <c r="F13" s="37">
        <v>374221</v>
      </c>
      <c r="G13" s="36">
        <f t="shared" si="0"/>
        <v>2.7915375027963311E-2</v>
      </c>
      <c r="H13" s="36">
        <f t="shared" si="1"/>
        <v>1.7624876162474833E-2</v>
      </c>
      <c r="Q13" s="1">
        <v>42898</v>
      </c>
      <c r="R13">
        <v>905847</v>
      </c>
      <c r="S13">
        <v>163727</v>
      </c>
      <c r="T13" s="2">
        <f t="shared" si="2"/>
        <v>0.18074465113865806</v>
      </c>
      <c r="U13" s="2">
        <v>2.7915375027963311E-2</v>
      </c>
    </row>
    <row r="14" spans="1:25" x14ac:dyDescent="0.2">
      <c r="A14" s="33">
        <v>42899</v>
      </c>
      <c r="B14" s="34">
        <v>61902</v>
      </c>
      <c r="C14" s="35">
        <v>1797</v>
      </c>
      <c r="D14" s="35">
        <v>831446</v>
      </c>
      <c r="E14" s="35">
        <v>1152</v>
      </c>
      <c r="F14" s="37">
        <v>414581</v>
      </c>
      <c r="G14" s="36">
        <f t="shared" si="0"/>
        <v>2.9029756712222545E-2</v>
      </c>
      <c r="H14" s="36">
        <f t="shared" si="1"/>
        <v>1.8610061064262867E-2</v>
      </c>
      <c r="Q14" s="1">
        <v>42899</v>
      </c>
      <c r="R14">
        <v>919958</v>
      </c>
      <c r="S14">
        <v>171750</v>
      </c>
      <c r="T14" s="2">
        <f t="shared" si="2"/>
        <v>0.18669330556394967</v>
      </c>
      <c r="U14" s="2">
        <v>2.9029756712222545E-2</v>
      </c>
    </row>
    <row r="15" spans="1:25" x14ac:dyDescent="0.2">
      <c r="A15" s="33">
        <v>42900</v>
      </c>
      <c r="B15" s="34">
        <v>63054</v>
      </c>
      <c r="C15" s="35">
        <v>1784</v>
      </c>
      <c r="D15" s="35">
        <v>795259</v>
      </c>
      <c r="E15" s="35">
        <v>1228</v>
      </c>
      <c r="F15" s="37">
        <v>461437</v>
      </c>
      <c r="G15" s="36">
        <f t="shared" si="0"/>
        <v>2.8293208995464204E-2</v>
      </c>
      <c r="H15" s="36">
        <f t="shared" si="1"/>
        <v>1.9475370317505632E-2</v>
      </c>
      <c r="Q15" s="1">
        <v>42900</v>
      </c>
      <c r="R15">
        <v>936113</v>
      </c>
      <c r="S15">
        <v>178093</v>
      </c>
      <c r="T15" s="2">
        <f t="shared" si="2"/>
        <v>0.19024733125167581</v>
      </c>
      <c r="U15" s="2">
        <v>2.8293208995464204E-2</v>
      </c>
    </row>
    <row r="16" spans="1:25" x14ac:dyDescent="0.2">
      <c r="A16" s="33">
        <v>42901</v>
      </c>
      <c r="B16" s="34">
        <v>62966</v>
      </c>
      <c r="C16" s="35">
        <v>2001</v>
      </c>
      <c r="D16" s="35">
        <v>844998</v>
      </c>
      <c r="E16" s="35">
        <v>1463</v>
      </c>
      <c r="F16" s="37">
        <v>587328</v>
      </c>
      <c r="G16" s="36">
        <f t="shared" si="0"/>
        <v>3.1779055363211892E-2</v>
      </c>
      <c r="H16" s="36">
        <f t="shared" si="1"/>
        <v>2.3234761617380809E-2</v>
      </c>
      <c r="Q16" s="1">
        <v>42901</v>
      </c>
      <c r="R16">
        <v>939072</v>
      </c>
      <c r="S16">
        <v>182501</v>
      </c>
      <c r="T16" s="2">
        <f t="shared" si="2"/>
        <v>0.19434186090097458</v>
      </c>
      <c r="U16" s="2">
        <v>3.1779055363211892E-2</v>
      </c>
    </row>
    <row r="17" spans="1:21" x14ac:dyDescent="0.2">
      <c r="A17" s="33">
        <v>42902</v>
      </c>
      <c r="B17" s="34">
        <v>59475</v>
      </c>
      <c r="C17" s="35">
        <v>2087</v>
      </c>
      <c r="D17" s="35">
        <v>844015</v>
      </c>
      <c r="E17" s="35">
        <v>1552</v>
      </c>
      <c r="F17" s="37">
        <v>665876</v>
      </c>
      <c r="G17" s="36">
        <f t="shared" si="0"/>
        <v>3.5090374106767547E-2</v>
      </c>
      <c r="H17" s="36">
        <f t="shared" si="1"/>
        <v>2.6094997898276587E-2</v>
      </c>
      <c r="Q17" s="1">
        <v>42902</v>
      </c>
      <c r="R17">
        <v>910606</v>
      </c>
      <c r="S17">
        <v>184696</v>
      </c>
      <c r="T17" s="2">
        <f t="shared" si="2"/>
        <v>0.20282756757587805</v>
      </c>
      <c r="U17" s="2">
        <v>3.5090374106767547E-2</v>
      </c>
    </row>
    <row r="18" spans="1:21" x14ac:dyDescent="0.2">
      <c r="A18" s="33">
        <v>42903</v>
      </c>
      <c r="B18" s="34">
        <v>60433</v>
      </c>
      <c r="C18" s="35">
        <v>1903</v>
      </c>
      <c r="D18" s="35">
        <v>724792</v>
      </c>
      <c r="E18" s="35">
        <v>1758</v>
      </c>
      <c r="F18" s="37">
        <v>705336</v>
      </c>
      <c r="G18" s="36">
        <f t="shared" si="0"/>
        <v>3.1489418033193786E-2</v>
      </c>
      <c r="H18" s="36">
        <f t="shared" si="1"/>
        <v>2.9090066685420218E-2</v>
      </c>
      <c r="Q18" s="1">
        <v>42903</v>
      </c>
      <c r="R18">
        <v>884152</v>
      </c>
      <c r="S18">
        <v>163594</v>
      </c>
      <c r="T18" s="2">
        <f t="shared" si="2"/>
        <v>0.18502927098507949</v>
      </c>
      <c r="U18" s="2">
        <v>3.1489418033193786E-2</v>
      </c>
    </row>
    <row r="19" spans="1:21" x14ac:dyDescent="0.2">
      <c r="A19" s="33">
        <v>42904</v>
      </c>
      <c r="B19" s="34">
        <v>55892</v>
      </c>
      <c r="C19" s="35">
        <v>1707</v>
      </c>
      <c r="D19" s="35">
        <v>651411</v>
      </c>
      <c r="E19" s="35">
        <v>2381</v>
      </c>
      <c r="F19" s="37">
        <v>929042</v>
      </c>
      <c r="G19" s="36">
        <f t="shared" si="0"/>
        <v>3.0541043440921779E-2</v>
      </c>
      <c r="H19" s="36">
        <f t="shared" si="1"/>
        <v>4.2600014313318543E-2</v>
      </c>
      <c r="Q19" s="1">
        <v>42904</v>
      </c>
      <c r="R19">
        <v>767112</v>
      </c>
      <c r="S19">
        <v>134767</v>
      </c>
      <c r="T19" s="2">
        <f t="shared" si="2"/>
        <v>0.17568099573465151</v>
      </c>
      <c r="U19" s="2">
        <v>3.0541043440921779E-2</v>
      </c>
    </row>
    <row r="20" spans="1:21" x14ac:dyDescent="0.2">
      <c r="A20" s="33">
        <v>42905</v>
      </c>
      <c r="B20" s="34">
        <v>61369</v>
      </c>
      <c r="C20" s="35">
        <v>1712</v>
      </c>
      <c r="D20" s="35">
        <v>670145</v>
      </c>
      <c r="E20" s="35">
        <v>1675</v>
      </c>
      <c r="F20" s="37">
        <v>702408</v>
      </c>
      <c r="G20" s="36">
        <f t="shared" si="0"/>
        <v>2.7896820870472062E-2</v>
      </c>
      <c r="H20" s="36">
        <f t="shared" si="1"/>
        <v>2.7293910606332187E-2</v>
      </c>
      <c r="Q20" s="1">
        <v>42905</v>
      </c>
      <c r="R20">
        <v>902935</v>
      </c>
      <c r="S20">
        <v>162190</v>
      </c>
      <c r="T20" s="2">
        <f t="shared" si="2"/>
        <v>0.17962533294201688</v>
      </c>
      <c r="U20" s="2">
        <v>2.7896820870472062E-2</v>
      </c>
    </row>
    <row r="21" spans="1:21" x14ac:dyDescent="0.2">
      <c r="A21" s="33">
        <v>42906</v>
      </c>
      <c r="B21" s="34">
        <v>61769</v>
      </c>
      <c r="C21" s="35">
        <v>1717</v>
      </c>
      <c r="D21" s="35">
        <v>662915</v>
      </c>
      <c r="E21" s="35">
        <v>1643</v>
      </c>
      <c r="F21" s="37">
        <v>681337</v>
      </c>
      <c r="G21" s="36">
        <f t="shared" si="0"/>
        <v>2.7797115057715035E-2</v>
      </c>
      <c r="H21" s="36">
        <f t="shared" si="1"/>
        <v>2.6599103109974258E-2</v>
      </c>
      <c r="Q21" s="1">
        <v>42906</v>
      </c>
      <c r="R21">
        <v>923607</v>
      </c>
      <c r="S21">
        <v>169605</v>
      </c>
      <c r="T21" s="2">
        <f t="shared" si="2"/>
        <v>0.18363329857829142</v>
      </c>
      <c r="U21" s="2">
        <v>2.7797115057715035E-2</v>
      </c>
    </row>
    <row r="22" spans="1:21" x14ac:dyDescent="0.2">
      <c r="A22" s="33">
        <v>42907</v>
      </c>
      <c r="B22" s="34">
        <v>60376</v>
      </c>
      <c r="C22" s="35">
        <v>1667</v>
      </c>
      <c r="D22" s="35">
        <v>692257</v>
      </c>
      <c r="E22" s="35">
        <v>1521</v>
      </c>
      <c r="F22" s="37">
        <v>587804</v>
      </c>
      <c r="G22" s="36">
        <f t="shared" si="0"/>
        <v>2.7610308731946469E-2</v>
      </c>
      <c r="H22" s="36">
        <f t="shared" si="1"/>
        <v>2.5192129322909766E-2</v>
      </c>
      <c r="Q22" s="1">
        <v>42907</v>
      </c>
      <c r="R22">
        <v>948585</v>
      </c>
      <c r="S22">
        <v>175396</v>
      </c>
      <c r="T22" s="2">
        <f t="shared" si="2"/>
        <v>0.18490277624040016</v>
      </c>
      <c r="U22" s="2">
        <v>2.7610308731946469E-2</v>
      </c>
    </row>
    <row r="23" spans="1:21" x14ac:dyDescent="0.2">
      <c r="A23" s="33">
        <v>42908</v>
      </c>
      <c r="B23" s="34">
        <v>57750</v>
      </c>
      <c r="C23" s="35">
        <v>1569</v>
      </c>
      <c r="D23" s="35">
        <v>631494</v>
      </c>
      <c r="E23" s="35">
        <v>1403</v>
      </c>
      <c r="F23" s="37">
        <v>588548</v>
      </c>
      <c r="G23" s="36">
        <f t="shared" si="0"/>
        <v>2.7168831168831169E-2</v>
      </c>
      <c r="H23" s="36">
        <f t="shared" si="1"/>
        <v>2.4294372294372295E-2</v>
      </c>
      <c r="Q23" s="1">
        <v>42908</v>
      </c>
      <c r="R23">
        <v>924441</v>
      </c>
      <c r="S23">
        <v>176363</v>
      </c>
      <c r="T23" s="2">
        <f t="shared" si="2"/>
        <v>0.19077799448531599</v>
      </c>
      <c r="U23" s="2">
        <v>2.7168831168831169E-2</v>
      </c>
    </row>
    <row r="24" spans="1:21" x14ac:dyDescent="0.2">
      <c r="A24" s="33">
        <v>42909</v>
      </c>
      <c r="B24" s="34">
        <v>59461</v>
      </c>
      <c r="C24" s="35">
        <v>1577</v>
      </c>
      <c r="D24" s="35">
        <v>652067</v>
      </c>
      <c r="E24" s="35">
        <v>1357</v>
      </c>
      <c r="F24" s="37">
        <v>507571</v>
      </c>
      <c r="G24" s="36">
        <f t="shared" si="0"/>
        <v>2.6521585577100958E-2</v>
      </c>
      <c r="H24" s="36">
        <f t="shared" si="1"/>
        <v>2.2821681438253645E-2</v>
      </c>
      <c r="Q24" s="1">
        <v>42909</v>
      </c>
      <c r="R24">
        <v>948186</v>
      </c>
      <c r="S24">
        <v>176832</v>
      </c>
      <c r="T24" s="2">
        <f t="shared" si="2"/>
        <v>0.18649505476773545</v>
      </c>
      <c r="U24" s="2">
        <v>2.6521585577100958E-2</v>
      </c>
    </row>
    <row r="25" spans="1:21" x14ac:dyDescent="0.2">
      <c r="A25" s="33">
        <v>42910</v>
      </c>
      <c r="B25" s="34">
        <v>59932</v>
      </c>
      <c r="C25" s="35">
        <v>1592</v>
      </c>
      <c r="D25" s="35">
        <v>624199</v>
      </c>
      <c r="E25" s="35">
        <v>1338</v>
      </c>
      <c r="F25" s="37">
        <v>457124</v>
      </c>
      <c r="G25" s="36">
        <f t="shared" si="0"/>
        <v>2.6563438563705532E-2</v>
      </c>
      <c r="H25" s="36">
        <f t="shared" si="1"/>
        <v>2.2325302008943469E-2</v>
      </c>
      <c r="Q25" s="1">
        <v>42910</v>
      </c>
      <c r="R25">
        <v>890233</v>
      </c>
      <c r="S25">
        <v>163520</v>
      </c>
      <c r="T25" s="2">
        <f t="shared" si="2"/>
        <v>0.18368224947850731</v>
      </c>
      <c r="U25" s="2">
        <v>2.6563438563705532E-2</v>
      </c>
    </row>
    <row r="26" spans="1:21" x14ac:dyDescent="0.2">
      <c r="A26" s="33">
        <v>42911</v>
      </c>
      <c r="B26" s="34">
        <v>59763</v>
      </c>
      <c r="C26" s="35">
        <v>1529</v>
      </c>
      <c r="D26" s="35">
        <v>594577</v>
      </c>
      <c r="E26" s="35">
        <v>2013</v>
      </c>
      <c r="F26" s="37">
        <v>743764</v>
      </c>
      <c r="G26" s="36">
        <f t="shared" si="0"/>
        <v>2.5584391680471195E-2</v>
      </c>
      <c r="H26" s="36">
        <f t="shared" si="1"/>
        <v>3.3683048039757038E-2</v>
      </c>
      <c r="Q26" s="1">
        <v>42911</v>
      </c>
      <c r="R26">
        <v>831841</v>
      </c>
      <c r="S26">
        <v>141578</v>
      </c>
      <c r="T26" s="2">
        <f t="shared" si="2"/>
        <v>0.17019839127910261</v>
      </c>
      <c r="U26" s="2">
        <v>2.5584391680471195E-2</v>
      </c>
    </row>
    <row r="27" spans="1:21" x14ac:dyDescent="0.2">
      <c r="A27" s="33">
        <v>42912</v>
      </c>
      <c r="B27" s="34">
        <v>60926</v>
      </c>
      <c r="C27" s="35">
        <v>1556</v>
      </c>
      <c r="D27" s="35">
        <v>648952</v>
      </c>
      <c r="E27" s="35">
        <v>1257</v>
      </c>
      <c r="F27" s="37">
        <v>383496</v>
      </c>
      <c r="G27" s="36">
        <f t="shared" si="0"/>
        <v>2.5539178675770605E-2</v>
      </c>
      <c r="H27" s="36">
        <f t="shared" si="1"/>
        <v>2.0631585858254274E-2</v>
      </c>
      <c r="Q27" s="1">
        <v>42912</v>
      </c>
      <c r="R27">
        <v>922576</v>
      </c>
      <c r="S27">
        <v>164675</v>
      </c>
      <c r="T27" s="2">
        <f t="shared" si="2"/>
        <v>0.1784947798338565</v>
      </c>
      <c r="U27" s="2">
        <v>2.5539178675770605E-2</v>
      </c>
    </row>
    <row r="28" spans="1:21" x14ac:dyDescent="0.2">
      <c r="A28" s="33">
        <v>42913</v>
      </c>
      <c r="B28" s="34">
        <v>63299</v>
      </c>
      <c r="C28" s="35">
        <v>1687</v>
      </c>
      <c r="D28" s="35">
        <v>753352</v>
      </c>
      <c r="E28" s="35">
        <v>1232</v>
      </c>
      <c r="F28" s="37">
        <v>446778</v>
      </c>
      <c r="G28" s="36">
        <f t="shared" si="0"/>
        <v>2.6651289909793204E-2</v>
      </c>
      <c r="H28" s="36">
        <f t="shared" si="1"/>
        <v>1.9463182672712048E-2</v>
      </c>
      <c r="Q28" s="1">
        <v>42913</v>
      </c>
      <c r="R28">
        <v>962837</v>
      </c>
      <c r="S28">
        <v>175729</v>
      </c>
      <c r="T28" s="2">
        <f t="shared" si="2"/>
        <v>0.18251168162420014</v>
      </c>
      <c r="U28" s="2">
        <v>2.6651289909793204E-2</v>
      </c>
    </row>
    <row r="29" spans="1:21" x14ac:dyDescent="0.2">
      <c r="A29" s="33">
        <v>42914</v>
      </c>
      <c r="B29" s="34">
        <v>64485</v>
      </c>
      <c r="C29" s="35">
        <v>1767</v>
      </c>
      <c r="D29" s="35">
        <v>815195</v>
      </c>
      <c r="E29" s="35">
        <v>1266</v>
      </c>
      <c r="F29" s="37">
        <v>438901</v>
      </c>
      <c r="G29" s="36">
        <f t="shared" si="0"/>
        <v>2.7401721330541987E-2</v>
      </c>
      <c r="H29" s="36">
        <f t="shared" si="1"/>
        <v>1.963247266806234E-2</v>
      </c>
      <c r="Q29" s="1">
        <v>42914</v>
      </c>
      <c r="R29">
        <v>978412</v>
      </c>
      <c r="S29">
        <v>181982</v>
      </c>
      <c r="T29" s="2">
        <f t="shared" si="2"/>
        <v>0.18599730992669755</v>
      </c>
      <c r="U29" s="2">
        <v>2.7401721330541987E-2</v>
      </c>
    </row>
    <row r="30" spans="1:21" x14ac:dyDescent="0.2">
      <c r="A30" s="33">
        <v>42915</v>
      </c>
      <c r="B30" s="34">
        <v>66325</v>
      </c>
      <c r="C30" s="35">
        <v>1849</v>
      </c>
      <c r="D30" s="35">
        <v>811222</v>
      </c>
      <c r="E30" s="35">
        <v>1298</v>
      </c>
      <c r="F30" s="37">
        <v>412671</v>
      </c>
      <c r="G30" s="36">
        <f t="shared" si="0"/>
        <v>2.7877874104787034E-2</v>
      </c>
      <c r="H30" s="36">
        <f t="shared" si="1"/>
        <v>1.9570297776102526E-2</v>
      </c>
      <c r="Q30" s="1">
        <v>42915</v>
      </c>
      <c r="R30">
        <v>987253</v>
      </c>
      <c r="S30">
        <v>185169</v>
      </c>
      <c r="T30" s="2">
        <f t="shared" si="2"/>
        <v>0.18755982509042768</v>
      </c>
      <c r="U30" s="2">
        <v>2.7877874104787034E-2</v>
      </c>
    </row>
    <row r="31" spans="1:21" x14ac:dyDescent="0.2">
      <c r="A31" s="33">
        <v>42916</v>
      </c>
      <c r="B31" s="34">
        <v>69348</v>
      </c>
      <c r="C31" s="35">
        <v>1991</v>
      </c>
      <c r="D31" s="35">
        <v>974541</v>
      </c>
      <c r="E31" s="35">
        <v>1550</v>
      </c>
      <c r="F31" s="37">
        <v>584905</v>
      </c>
      <c r="G31" s="36">
        <f t="shared" si="0"/>
        <v>2.8710272826902E-2</v>
      </c>
      <c r="H31" s="36">
        <f t="shared" si="1"/>
        <v>2.2351041125915672E-2</v>
      </c>
      <c r="Q31" s="1">
        <v>42916</v>
      </c>
      <c r="R31">
        <v>999104</v>
      </c>
      <c r="S31">
        <v>192249</v>
      </c>
      <c r="T31" s="2">
        <f t="shared" si="2"/>
        <v>0.19242140958298637</v>
      </c>
      <c r="U31" s="2">
        <v>2.8710272826902E-2</v>
      </c>
    </row>
    <row r="32" spans="1:21" x14ac:dyDescent="0.2">
      <c r="A32" s="1">
        <v>42917</v>
      </c>
      <c r="B32" s="9">
        <v>72970</v>
      </c>
      <c r="C32">
        <v>2153</v>
      </c>
      <c r="D32">
        <v>1055355</v>
      </c>
      <c r="E32">
        <v>1683</v>
      </c>
      <c r="F32" s="38">
        <v>599444</v>
      </c>
      <c r="G32" s="2">
        <f t="shared" si="0"/>
        <v>2.9505276140879815E-2</v>
      </c>
      <c r="H32" s="2">
        <f t="shared" si="1"/>
        <v>2.3064272988899549E-2</v>
      </c>
      <c r="Q32" s="1">
        <v>42917</v>
      </c>
      <c r="R32">
        <v>986244</v>
      </c>
      <c r="S32">
        <v>181155</v>
      </c>
      <c r="T32" s="2">
        <f t="shared" si="2"/>
        <v>0.18368172582038522</v>
      </c>
      <c r="U32" s="2">
        <v>2.9505276140879815E-2</v>
      </c>
    </row>
    <row r="33" spans="1:21" x14ac:dyDescent="0.2">
      <c r="A33" s="1">
        <v>42918</v>
      </c>
      <c r="B33" s="9">
        <v>72628</v>
      </c>
      <c r="C33">
        <v>1897</v>
      </c>
      <c r="D33">
        <v>979440</v>
      </c>
      <c r="E33">
        <v>2475</v>
      </c>
      <c r="F33" s="38">
        <v>959010</v>
      </c>
      <c r="G33" s="2">
        <f t="shared" si="0"/>
        <v>2.6119402985074626E-2</v>
      </c>
      <c r="H33" s="2">
        <f t="shared" si="1"/>
        <v>3.4077766150795837E-2</v>
      </c>
      <c r="Q33" s="1">
        <v>42918</v>
      </c>
      <c r="R33">
        <v>906154</v>
      </c>
      <c r="S33">
        <v>154077</v>
      </c>
      <c r="T33" s="2">
        <f t="shared" si="2"/>
        <v>0.17003401187877556</v>
      </c>
      <c r="U33" s="2">
        <v>2.6119402985074626E-2</v>
      </c>
    </row>
    <row r="34" spans="1:21" x14ac:dyDescent="0.2">
      <c r="A34" s="1">
        <v>42919</v>
      </c>
      <c r="B34" s="9">
        <v>73753</v>
      </c>
      <c r="C34">
        <v>2137</v>
      </c>
      <c r="D34">
        <v>1113554</v>
      </c>
      <c r="E34">
        <v>1670</v>
      </c>
      <c r="F34" s="38">
        <v>674935</v>
      </c>
      <c r="G34" s="2">
        <f t="shared" si="0"/>
        <v>2.89750925386086E-2</v>
      </c>
      <c r="H34" s="2">
        <f t="shared" si="1"/>
        <v>2.2643146719455481E-2</v>
      </c>
      <c r="Q34" s="1">
        <v>42919</v>
      </c>
      <c r="R34">
        <v>991254</v>
      </c>
      <c r="S34">
        <v>176840</v>
      </c>
      <c r="T34" s="2">
        <f t="shared" si="2"/>
        <v>0.17840028892695514</v>
      </c>
      <c r="U34" s="2">
        <v>2.89750925386086E-2</v>
      </c>
    </row>
    <row r="35" spans="1:21" x14ac:dyDescent="0.2">
      <c r="A35" s="1">
        <v>42920</v>
      </c>
      <c r="B35" s="9">
        <v>73456</v>
      </c>
      <c r="C35">
        <v>2096</v>
      </c>
      <c r="D35">
        <v>1087167</v>
      </c>
      <c r="E35">
        <v>1585</v>
      </c>
      <c r="F35" s="38">
        <v>604955</v>
      </c>
      <c r="G35" s="2">
        <f t="shared" si="0"/>
        <v>2.8534088433892397E-2</v>
      </c>
      <c r="H35" s="2">
        <f t="shared" si="1"/>
        <v>2.157754301895012E-2</v>
      </c>
      <c r="Q35" s="1">
        <v>42920</v>
      </c>
      <c r="R35">
        <v>1026370</v>
      </c>
      <c r="S35">
        <v>189040</v>
      </c>
      <c r="T35" s="2">
        <f t="shared" si="2"/>
        <v>0.18418309186745521</v>
      </c>
      <c r="U35" s="2">
        <v>2.8534088433892397E-2</v>
      </c>
    </row>
    <row r="36" spans="1:21" x14ac:dyDescent="0.2">
      <c r="A36" s="1">
        <v>42921</v>
      </c>
      <c r="B36" s="9">
        <v>73065</v>
      </c>
      <c r="C36">
        <v>2249</v>
      </c>
      <c r="D36">
        <v>1236379</v>
      </c>
      <c r="E36">
        <v>1612</v>
      </c>
      <c r="F36" s="38">
        <v>706711</v>
      </c>
      <c r="G36" s="2">
        <f t="shared" si="0"/>
        <v>3.0780811606104155E-2</v>
      </c>
      <c r="H36" s="2">
        <f t="shared" si="1"/>
        <v>2.20625470471498E-2</v>
      </c>
      <c r="Q36" s="1">
        <v>42921</v>
      </c>
      <c r="R36">
        <v>1043603</v>
      </c>
      <c r="S36">
        <v>193376</v>
      </c>
      <c r="T36" s="2">
        <f t="shared" si="2"/>
        <v>0.18529651601231503</v>
      </c>
      <c r="U36" s="2">
        <v>3.0780811606104155E-2</v>
      </c>
    </row>
    <row r="37" spans="1:21" x14ac:dyDescent="0.2">
      <c r="A37" s="1">
        <v>42922</v>
      </c>
      <c r="B37" s="9">
        <v>76705</v>
      </c>
      <c r="C37">
        <v>2384</v>
      </c>
      <c r="D37">
        <v>1157984</v>
      </c>
      <c r="E37">
        <v>1709</v>
      </c>
      <c r="F37" s="38">
        <v>731861</v>
      </c>
      <c r="G37" s="2">
        <f t="shared" si="0"/>
        <v>3.1080112117854115E-2</v>
      </c>
      <c r="H37" s="2">
        <f t="shared" si="1"/>
        <v>2.228016426569324E-2</v>
      </c>
      <c r="Q37" s="1">
        <v>42922</v>
      </c>
      <c r="R37">
        <v>1085961</v>
      </c>
      <c r="S37">
        <v>197702</v>
      </c>
      <c r="T37" s="2">
        <f t="shared" si="2"/>
        <v>0.18205257831542754</v>
      </c>
      <c r="U37" s="2">
        <v>3.1080112117854115E-2</v>
      </c>
    </row>
    <row r="38" spans="1:21" x14ac:dyDescent="0.2">
      <c r="A38" s="1">
        <v>42923</v>
      </c>
      <c r="B38" s="9">
        <v>76791</v>
      </c>
      <c r="C38">
        <v>2486</v>
      </c>
      <c r="D38">
        <v>1222128</v>
      </c>
      <c r="E38">
        <v>1912</v>
      </c>
      <c r="F38" s="38">
        <v>773678</v>
      </c>
      <c r="G38" s="2">
        <f t="shared" si="0"/>
        <v>3.2373585446211148E-2</v>
      </c>
      <c r="H38" s="2">
        <f t="shared" si="1"/>
        <v>2.4898751155734394E-2</v>
      </c>
      <c r="Q38" s="1">
        <v>42923</v>
      </c>
      <c r="R38">
        <v>1086337</v>
      </c>
      <c r="S38">
        <v>199046</v>
      </c>
      <c r="T38" s="2">
        <f t="shared" si="2"/>
        <v>0.18322675191952406</v>
      </c>
      <c r="U38" s="2">
        <v>3.2373585446211148E-2</v>
      </c>
    </row>
    <row r="39" spans="1:21" x14ac:dyDescent="0.2">
      <c r="A39" s="1">
        <v>42924</v>
      </c>
      <c r="B39" s="9">
        <v>77412</v>
      </c>
      <c r="C39">
        <v>2389</v>
      </c>
      <c r="D39">
        <v>1214484</v>
      </c>
      <c r="E39">
        <v>2130</v>
      </c>
      <c r="F39" s="38">
        <v>892400</v>
      </c>
      <c r="G39" s="2">
        <f t="shared" si="0"/>
        <v>3.0860848447269159E-2</v>
      </c>
      <c r="H39" s="2">
        <f t="shared" si="1"/>
        <v>2.7515113935823902E-2</v>
      </c>
      <c r="Q39" s="1">
        <v>42924</v>
      </c>
      <c r="R39">
        <v>1053023</v>
      </c>
      <c r="S39">
        <v>187289</v>
      </c>
      <c r="T39" s="2">
        <f t="shared" si="2"/>
        <v>0.17785841334899619</v>
      </c>
      <c r="U39" s="2">
        <v>3.0860848447269159E-2</v>
      </c>
    </row>
    <row r="40" spans="1:21" x14ac:dyDescent="0.2">
      <c r="A40" s="1">
        <v>42925</v>
      </c>
      <c r="B40" s="9">
        <v>76429</v>
      </c>
      <c r="C40">
        <v>2289</v>
      </c>
      <c r="D40">
        <v>1206803</v>
      </c>
      <c r="E40">
        <v>2932</v>
      </c>
      <c r="F40" s="38">
        <v>1418110</v>
      </c>
      <c r="G40" s="2">
        <f t="shared" si="0"/>
        <v>2.9949364769917178E-2</v>
      </c>
      <c r="H40" s="2">
        <f t="shared" si="1"/>
        <v>3.8362401706158657E-2</v>
      </c>
      <c r="Q40" s="1">
        <v>42925</v>
      </c>
      <c r="R40">
        <v>967298</v>
      </c>
      <c r="S40">
        <v>162372</v>
      </c>
      <c r="T40" s="2">
        <f t="shared" si="2"/>
        <v>0.16786140362122118</v>
      </c>
      <c r="U40" s="2">
        <v>2.9949364769917178E-2</v>
      </c>
    </row>
    <row r="41" spans="1:21" x14ac:dyDescent="0.2">
      <c r="A41" s="1">
        <v>42926</v>
      </c>
      <c r="B41" s="9">
        <v>78455</v>
      </c>
      <c r="C41">
        <v>2469</v>
      </c>
      <c r="D41">
        <v>1270479</v>
      </c>
      <c r="E41">
        <v>2033</v>
      </c>
      <c r="F41" s="38">
        <v>932920</v>
      </c>
      <c r="G41" s="2">
        <f t="shared" si="0"/>
        <v>3.1470269581288637E-2</v>
      </c>
      <c r="H41" s="2">
        <f t="shared" si="1"/>
        <v>2.5912943725702631E-2</v>
      </c>
      <c r="Q41" s="1">
        <v>42926</v>
      </c>
      <c r="R41">
        <v>1063880</v>
      </c>
      <c r="S41">
        <v>189702</v>
      </c>
      <c r="T41" s="2">
        <f t="shared" si="2"/>
        <v>0.1783114636989134</v>
      </c>
      <c r="U41" s="2">
        <v>3.1470269581288637E-2</v>
      </c>
    </row>
    <row r="42" spans="1:21" x14ac:dyDescent="0.2">
      <c r="A42" s="1">
        <v>42927</v>
      </c>
      <c r="B42" s="9">
        <v>79335</v>
      </c>
      <c r="C42">
        <v>2478</v>
      </c>
      <c r="D42">
        <v>1284686</v>
      </c>
      <c r="E42">
        <v>2033</v>
      </c>
      <c r="F42" s="38">
        <v>867008</v>
      </c>
      <c r="G42" s="2">
        <f t="shared" si="0"/>
        <v>3.1234637927774627E-2</v>
      </c>
      <c r="H42" s="2">
        <f t="shared" si="1"/>
        <v>2.562551206907418E-2</v>
      </c>
      <c r="Q42" s="1">
        <v>42927</v>
      </c>
      <c r="R42">
        <v>1098319</v>
      </c>
      <c r="S42">
        <v>199936</v>
      </c>
      <c r="T42" s="2">
        <f t="shared" si="2"/>
        <v>0.18203818744827321</v>
      </c>
      <c r="U42" s="2">
        <v>3.1234637927774627E-2</v>
      </c>
    </row>
    <row r="43" spans="1:21" x14ac:dyDescent="0.2">
      <c r="A43" s="1">
        <v>42928</v>
      </c>
      <c r="B43" s="9">
        <v>78964</v>
      </c>
      <c r="C43">
        <v>2489</v>
      </c>
      <c r="D43">
        <v>1228250</v>
      </c>
      <c r="E43">
        <v>2101</v>
      </c>
      <c r="F43" s="38">
        <v>962752</v>
      </c>
      <c r="G43" s="2">
        <f t="shared" si="0"/>
        <v>3.1520692974013477E-2</v>
      </c>
      <c r="H43" s="2">
        <f t="shared" si="1"/>
        <v>2.6607061445722103E-2</v>
      </c>
      <c r="Q43" s="1">
        <v>42928</v>
      </c>
      <c r="R43">
        <v>1111199</v>
      </c>
      <c r="S43">
        <v>205448</v>
      </c>
      <c r="T43" s="2">
        <f t="shared" si="2"/>
        <v>0.18488857531369268</v>
      </c>
      <c r="U43" s="2">
        <v>3.1520692974013477E-2</v>
      </c>
    </row>
    <row r="44" spans="1:21" x14ac:dyDescent="0.2">
      <c r="A44" s="1">
        <v>42929</v>
      </c>
      <c r="B44" s="9">
        <v>81122</v>
      </c>
      <c r="C44">
        <v>2554</v>
      </c>
      <c r="D44">
        <v>1238820</v>
      </c>
      <c r="E44">
        <v>2198</v>
      </c>
      <c r="F44" s="38">
        <v>1011897</v>
      </c>
      <c r="G44" s="2">
        <f t="shared" si="0"/>
        <v>3.1483444688247333E-2</v>
      </c>
      <c r="H44" s="2">
        <f t="shared" si="1"/>
        <v>2.7094992727003771E-2</v>
      </c>
      <c r="Q44" s="1">
        <v>42929</v>
      </c>
      <c r="R44">
        <v>1132185</v>
      </c>
      <c r="S44">
        <v>205917</v>
      </c>
      <c r="T44" s="2">
        <f t="shared" si="2"/>
        <v>0.18187575352084687</v>
      </c>
      <c r="U44" s="2">
        <v>3.1483444688247333E-2</v>
      </c>
    </row>
    <row r="45" spans="1:21" x14ac:dyDescent="0.2">
      <c r="A45" s="1">
        <v>42930</v>
      </c>
      <c r="B45" s="9">
        <v>81412</v>
      </c>
      <c r="C45">
        <v>2500</v>
      </c>
      <c r="D45">
        <v>1136277</v>
      </c>
      <c r="E45">
        <v>2242</v>
      </c>
      <c r="F45" s="38">
        <v>1083486</v>
      </c>
      <c r="G45" s="2">
        <f t="shared" si="0"/>
        <v>3.0708003734093253E-2</v>
      </c>
      <c r="H45" s="2">
        <f t="shared" si="1"/>
        <v>2.7538937748734831E-2</v>
      </c>
      <c r="Q45" s="1">
        <v>42930</v>
      </c>
      <c r="R45">
        <v>1117893</v>
      </c>
      <c r="S45">
        <v>207892</v>
      </c>
      <c r="T45" s="2">
        <f t="shared" si="2"/>
        <v>0.18596770889521627</v>
      </c>
      <c r="U45" s="2">
        <v>3.0708003734093253E-2</v>
      </c>
    </row>
    <row r="46" spans="1:21" x14ac:dyDescent="0.2">
      <c r="A46" s="1">
        <v>42931</v>
      </c>
      <c r="B46" s="9">
        <v>83279</v>
      </c>
      <c r="C46">
        <v>2587</v>
      </c>
      <c r="D46">
        <v>1168533</v>
      </c>
      <c r="E46">
        <v>2451</v>
      </c>
      <c r="F46" s="38">
        <v>1131393</v>
      </c>
      <c r="G46" s="2">
        <f t="shared" si="0"/>
        <v>3.1064253893538587E-2</v>
      </c>
      <c r="H46" s="2">
        <f t="shared" si="1"/>
        <v>2.9431189135316227E-2</v>
      </c>
      <c r="Q46" s="1">
        <v>42931</v>
      </c>
      <c r="R46">
        <v>1079998</v>
      </c>
      <c r="S46">
        <v>192802</v>
      </c>
      <c r="T46" s="2">
        <f t="shared" si="2"/>
        <v>0.17852070096426104</v>
      </c>
      <c r="U46" s="2">
        <v>3.1064253893538587E-2</v>
      </c>
    </row>
    <row r="47" spans="1:21" x14ac:dyDescent="0.2">
      <c r="A47" s="1">
        <v>42932</v>
      </c>
      <c r="B47" s="9">
        <v>80621</v>
      </c>
      <c r="C47">
        <v>2332</v>
      </c>
      <c r="D47">
        <v>1080479</v>
      </c>
      <c r="E47">
        <v>3372</v>
      </c>
      <c r="F47" s="38">
        <v>1603196</v>
      </c>
      <c r="G47" s="2">
        <f t="shared" si="0"/>
        <v>2.8925466069634462E-2</v>
      </c>
      <c r="H47" s="2">
        <f t="shared" si="1"/>
        <v>4.1825330869128388E-2</v>
      </c>
      <c r="Q47" s="1">
        <v>42932</v>
      </c>
      <c r="R47">
        <v>990092</v>
      </c>
      <c r="S47">
        <v>164069</v>
      </c>
      <c r="T47" s="2">
        <f t="shared" si="2"/>
        <v>0.16571086323291168</v>
      </c>
      <c r="U47" s="2">
        <v>2.8925466069634462E-2</v>
      </c>
    </row>
    <row r="48" spans="1:21" x14ac:dyDescent="0.2">
      <c r="A48" s="1">
        <v>42933</v>
      </c>
      <c r="B48" s="9">
        <v>81808</v>
      </c>
      <c r="C48">
        <v>2494</v>
      </c>
      <c r="D48">
        <v>1231671</v>
      </c>
      <c r="E48">
        <v>2210</v>
      </c>
      <c r="F48" s="38">
        <v>984942</v>
      </c>
      <c r="G48" s="2">
        <f t="shared" si="0"/>
        <v>3.0486016037551338E-2</v>
      </c>
      <c r="H48" s="2">
        <f t="shared" si="1"/>
        <v>2.7014472912184628E-2</v>
      </c>
      <c r="Q48" s="1">
        <v>42933</v>
      </c>
      <c r="R48">
        <v>1077318</v>
      </c>
      <c r="S48">
        <v>190314</v>
      </c>
      <c r="T48" s="2">
        <f t="shared" si="2"/>
        <v>0.17665536081268485</v>
      </c>
      <c r="U48" s="2">
        <v>3.0486016037551338E-2</v>
      </c>
    </row>
    <row r="49" spans="1:21" x14ac:dyDescent="0.2">
      <c r="A49" s="1">
        <v>42934</v>
      </c>
      <c r="B49" s="9">
        <v>83198</v>
      </c>
      <c r="C49">
        <v>2580</v>
      </c>
      <c r="D49">
        <v>1316092</v>
      </c>
      <c r="E49">
        <v>2273</v>
      </c>
      <c r="F49" s="38">
        <v>1023472</v>
      </c>
      <c r="G49" s="2">
        <f t="shared" si="0"/>
        <v>3.1010360825981395E-2</v>
      </c>
      <c r="H49" s="2">
        <f t="shared" si="1"/>
        <v>2.7320368278083609E-2</v>
      </c>
      <c r="Q49" s="1">
        <v>42934</v>
      </c>
      <c r="R49">
        <v>1106514</v>
      </c>
      <c r="S49">
        <v>200682</v>
      </c>
      <c r="T49" s="2">
        <f t="shared" si="2"/>
        <v>0.18136417614237144</v>
      </c>
      <c r="U49" s="2">
        <v>3.1010360825981395E-2</v>
      </c>
    </row>
    <row r="50" spans="1:21" x14ac:dyDescent="0.2">
      <c r="A50" s="1">
        <v>42935</v>
      </c>
      <c r="B50" s="9">
        <v>84886</v>
      </c>
      <c r="C50">
        <v>2840</v>
      </c>
      <c r="D50">
        <v>1372235</v>
      </c>
      <c r="E50">
        <v>2309</v>
      </c>
      <c r="F50" s="38">
        <v>995522</v>
      </c>
      <c r="G50" s="2">
        <f t="shared" si="0"/>
        <v>3.3456635958815352E-2</v>
      </c>
      <c r="H50" s="2">
        <f t="shared" si="1"/>
        <v>2.7201187474966426E-2</v>
      </c>
      <c r="Q50" s="1">
        <v>42935</v>
      </c>
      <c r="R50">
        <v>1142251</v>
      </c>
      <c r="S50">
        <v>209324</v>
      </c>
      <c r="T50" s="2">
        <f t="shared" si="2"/>
        <v>0.18325569423883192</v>
      </c>
      <c r="U50" s="2">
        <v>3.3456635958815352E-2</v>
      </c>
    </row>
    <row r="51" spans="1:21" x14ac:dyDescent="0.2">
      <c r="A51" s="1">
        <v>42936</v>
      </c>
      <c r="B51" s="9">
        <v>87730</v>
      </c>
      <c r="C51">
        <v>2989</v>
      </c>
      <c r="D51">
        <v>1419233</v>
      </c>
      <c r="E51">
        <v>2318</v>
      </c>
      <c r="F51" s="38">
        <v>1081754</v>
      </c>
      <c r="G51" s="2">
        <f t="shared" si="0"/>
        <v>3.4070443405904483E-2</v>
      </c>
      <c r="H51" s="2">
        <f t="shared" si="1"/>
        <v>2.6421976518864698E-2</v>
      </c>
      <c r="Q51" s="1">
        <v>42936</v>
      </c>
      <c r="R51">
        <v>1164644</v>
      </c>
      <c r="S51">
        <v>213210</v>
      </c>
      <c r="T51" s="2">
        <f t="shared" si="2"/>
        <v>0.18306881759576316</v>
      </c>
      <c r="U51" s="2">
        <v>3.4070443405904483E-2</v>
      </c>
    </row>
    <row r="52" spans="1:21" x14ac:dyDescent="0.2">
      <c r="A52" s="1">
        <v>42937</v>
      </c>
      <c r="B52" s="9">
        <v>87826</v>
      </c>
      <c r="C52">
        <v>3015</v>
      </c>
      <c r="D52">
        <v>1403685</v>
      </c>
      <c r="E52">
        <v>2428</v>
      </c>
      <c r="F52" s="38">
        <v>1128332</v>
      </c>
      <c r="G52" s="2">
        <f t="shared" si="0"/>
        <v>3.4329241910140508E-2</v>
      </c>
      <c r="H52" s="2">
        <f t="shared" si="1"/>
        <v>2.7645571926308839E-2</v>
      </c>
      <c r="Q52" s="1">
        <v>42937</v>
      </c>
      <c r="R52">
        <v>1167358</v>
      </c>
      <c r="S52">
        <v>217674</v>
      </c>
      <c r="T52" s="2">
        <f t="shared" si="2"/>
        <v>0.18646721913928718</v>
      </c>
      <c r="U52" s="2">
        <v>3.4329241910140508E-2</v>
      </c>
    </row>
    <row r="53" spans="1:21" x14ac:dyDescent="0.2">
      <c r="A53" s="1">
        <v>42938</v>
      </c>
      <c r="B53" s="9">
        <v>89964</v>
      </c>
      <c r="C53">
        <v>2912</v>
      </c>
      <c r="D53">
        <v>1295333</v>
      </c>
      <c r="E53">
        <v>2679</v>
      </c>
      <c r="F53" s="38">
        <v>1195123</v>
      </c>
      <c r="G53" s="2">
        <f t="shared" si="0"/>
        <v>3.2368502956738252E-2</v>
      </c>
      <c r="H53" s="2">
        <f t="shared" si="1"/>
        <v>2.9778578097905829E-2</v>
      </c>
      <c r="Q53" s="1">
        <v>42938</v>
      </c>
      <c r="R53">
        <v>1134439</v>
      </c>
      <c r="S53">
        <v>204245</v>
      </c>
      <c r="T53" s="2">
        <f t="shared" si="2"/>
        <v>0.18004053104662304</v>
      </c>
      <c r="U53" s="2">
        <v>3.2368502956738252E-2</v>
      </c>
    </row>
    <row r="54" spans="1:21" x14ac:dyDescent="0.2">
      <c r="A54" s="1">
        <v>42939</v>
      </c>
      <c r="B54" s="9">
        <v>87589</v>
      </c>
      <c r="C54">
        <v>2703</v>
      </c>
      <c r="D54">
        <v>1304592</v>
      </c>
      <c r="E54">
        <v>3643</v>
      </c>
      <c r="F54" s="38">
        <v>1684358</v>
      </c>
      <c r="G54" s="2">
        <f t="shared" si="0"/>
        <v>3.0860039502677277E-2</v>
      </c>
      <c r="H54" s="2">
        <f t="shared" si="1"/>
        <v>4.1591980728173626E-2</v>
      </c>
      <c r="Q54" s="1">
        <v>42939</v>
      </c>
      <c r="R54">
        <v>1049676</v>
      </c>
      <c r="S54">
        <v>177006</v>
      </c>
      <c r="T54" s="2">
        <f t="shared" si="2"/>
        <v>0.16862917700318955</v>
      </c>
      <c r="U54" s="2">
        <v>3.0860039502677277E-2</v>
      </c>
    </row>
    <row r="55" spans="1:21" x14ac:dyDescent="0.2">
      <c r="A55" s="1">
        <v>42940</v>
      </c>
      <c r="B55" s="9">
        <v>89280</v>
      </c>
      <c r="C55">
        <v>2813</v>
      </c>
      <c r="D55">
        <v>1403264</v>
      </c>
      <c r="E55">
        <v>2696</v>
      </c>
      <c r="F55" s="38">
        <v>1243055</v>
      </c>
      <c r="G55" s="2">
        <f t="shared" si="0"/>
        <v>3.1507616487455196E-2</v>
      </c>
      <c r="H55" s="2">
        <f t="shared" si="1"/>
        <v>3.0197132616487456E-2</v>
      </c>
      <c r="Q55" s="1">
        <v>42940</v>
      </c>
      <c r="R55">
        <v>1130880</v>
      </c>
      <c r="S55">
        <v>203749</v>
      </c>
      <c r="T55" s="2">
        <f t="shared" si="2"/>
        <v>0.18016854131295981</v>
      </c>
      <c r="U55" s="2">
        <v>3.1507616487455196E-2</v>
      </c>
    </row>
    <row r="56" spans="1:21" x14ac:dyDescent="0.2">
      <c r="A56" s="1">
        <v>42941</v>
      </c>
      <c r="B56" s="9">
        <v>91519</v>
      </c>
      <c r="C56">
        <v>2814</v>
      </c>
      <c r="D56">
        <v>1376484</v>
      </c>
      <c r="E56">
        <v>2590</v>
      </c>
      <c r="F56" s="38">
        <v>1211066</v>
      </c>
      <c r="G56" s="2">
        <f t="shared" si="0"/>
        <v>3.0747713589527857E-2</v>
      </c>
      <c r="H56" s="2">
        <f t="shared" si="1"/>
        <v>2.8300134398321661E-2</v>
      </c>
      <c r="Q56" s="1">
        <v>42941</v>
      </c>
      <c r="R56">
        <v>1167451</v>
      </c>
      <c r="S56">
        <v>215952</v>
      </c>
      <c r="T56" s="2">
        <f t="shared" si="2"/>
        <v>0.18497735665137124</v>
      </c>
      <c r="U56" s="2">
        <v>3.0747713589527857E-2</v>
      </c>
    </row>
    <row r="57" spans="1:21" x14ac:dyDescent="0.2">
      <c r="A57" s="1">
        <v>42942</v>
      </c>
      <c r="B57" s="9">
        <v>94508</v>
      </c>
      <c r="C57">
        <v>2929</v>
      </c>
      <c r="D57">
        <v>1455739</v>
      </c>
      <c r="E57">
        <v>2527</v>
      </c>
      <c r="F57" s="38">
        <v>1176325</v>
      </c>
      <c r="G57" s="2">
        <f t="shared" si="0"/>
        <v>3.0992085326109958E-2</v>
      </c>
      <c r="H57" s="2">
        <f t="shared" si="1"/>
        <v>2.6738477165954205E-2</v>
      </c>
      <c r="Q57" s="1">
        <v>42942</v>
      </c>
      <c r="R57">
        <v>1210316</v>
      </c>
      <c r="S57">
        <v>224496</v>
      </c>
      <c r="T57" s="2">
        <f t="shared" si="2"/>
        <v>0.1854854434709613</v>
      </c>
      <c r="U57" s="2">
        <v>3.0992085326109958E-2</v>
      </c>
    </row>
    <row r="58" spans="1:21" x14ac:dyDescent="0.2">
      <c r="A58" s="1">
        <v>42943</v>
      </c>
      <c r="B58" s="9">
        <v>93710</v>
      </c>
      <c r="C58">
        <v>3033</v>
      </c>
      <c r="D58">
        <v>1570207</v>
      </c>
      <c r="E58">
        <v>2587</v>
      </c>
      <c r="F58" s="38">
        <v>1201313</v>
      </c>
      <c r="G58" s="2">
        <f t="shared" si="0"/>
        <v>3.2365809412015792E-2</v>
      </c>
      <c r="H58" s="2">
        <f t="shared" si="1"/>
        <v>2.7606445416711131E-2</v>
      </c>
      <c r="Q58" s="1">
        <v>42943</v>
      </c>
      <c r="R58">
        <v>1199206</v>
      </c>
      <c r="S58">
        <v>228348</v>
      </c>
      <c r="T58" s="2">
        <f t="shared" si="2"/>
        <v>0.1904159919146502</v>
      </c>
      <c r="U58" s="2">
        <v>3.2365809412015792E-2</v>
      </c>
    </row>
    <row r="59" spans="1:21" x14ac:dyDescent="0.2">
      <c r="A59" s="1">
        <v>42944</v>
      </c>
      <c r="B59" s="9">
        <v>98008</v>
      </c>
      <c r="C59">
        <v>3191</v>
      </c>
      <c r="D59">
        <v>1491415</v>
      </c>
      <c r="E59">
        <v>2678</v>
      </c>
      <c r="F59" s="38">
        <v>1299716</v>
      </c>
      <c r="G59" s="2">
        <f t="shared" si="0"/>
        <v>3.25585666476206E-2</v>
      </c>
      <c r="H59" s="2">
        <f t="shared" si="1"/>
        <v>2.7324300057138193E-2</v>
      </c>
      <c r="Q59" s="1">
        <v>42944</v>
      </c>
      <c r="R59">
        <v>1239615</v>
      </c>
      <c r="S59">
        <v>229552</v>
      </c>
      <c r="T59" s="2">
        <f t="shared" si="2"/>
        <v>0.18518007607200623</v>
      </c>
      <c r="U59" s="2">
        <v>3.25585666476206E-2</v>
      </c>
    </row>
    <row r="60" spans="1:21" x14ac:dyDescent="0.2">
      <c r="A60" s="1">
        <v>42945</v>
      </c>
      <c r="B60" s="9">
        <v>98173</v>
      </c>
      <c r="C60">
        <v>3339</v>
      </c>
      <c r="D60">
        <v>1676780</v>
      </c>
      <c r="E60">
        <v>2917</v>
      </c>
      <c r="F60" s="38">
        <v>1396936</v>
      </c>
      <c r="G60" s="2">
        <f t="shared" si="0"/>
        <v>3.4011388059853521E-2</v>
      </c>
      <c r="H60" s="2">
        <f t="shared" si="1"/>
        <v>2.9712853839650413E-2</v>
      </c>
      <c r="Q60" s="1">
        <v>42945</v>
      </c>
      <c r="R60">
        <v>1200827</v>
      </c>
      <c r="S60">
        <v>212790</v>
      </c>
      <c r="T60" s="2">
        <f t="shared" si="2"/>
        <v>0.17720287768346316</v>
      </c>
      <c r="U60" s="2">
        <v>3.4011388059853521E-2</v>
      </c>
    </row>
    <row r="61" spans="1:21" x14ac:dyDescent="0.2">
      <c r="A61" s="1">
        <v>42946</v>
      </c>
      <c r="B61" s="9">
        <v>91884</v>
      </c>
      <c r="C61">
        <v>3028</v>
      </c>
      <c r="D61">
        <v>1479302</v>
      </c>
      <c r="E61">
        <v>4043</v>
      </c>
      <c r="F61" s="38">
        <v>2020008</v>
      </c>
      <c r="G61" s="2">
        <f t="shared" si="0"/>
        <v>3.2954594924034651E-2</v>
      </c>
      <c r="H61" s="2">
        <f t="shared" si="1"/>
        <v>4.4001131861912846E-2</v>
      </c>
      <c r="Q61" s="1">
        <v>42946</v>
      </c>
      <c r="R61">
        <v>1078781</v>
      </c>
      <c r="S61">
        <v>186225</v>
      </c>
      <c r="T61" s="2">
        <f t="shared" si="2"/>
        <v>0.1726253984821757</v>
      </c>
      <c r="U61" s="2">
        <v>3.2954594924034651E-2</v>
      </c>
    </row>
    <row r="62" spans="1:21" x14ac:dyDescent="0.2">
      <c r="A62" s="1">
        <v>42947</v>
      </c>
      <c r="B62" s="9">
        <v>95302</v>
      </c>
      <c r="C62">
        <v>3134</v>
      </c>
      <c r="D62">
        <v>1601991</v>
      </c>
      <c r="E62">
        <v>3051</v>
      </c>
      <c r="F62" s="38">
        <v>1463162</v>
      </c>
      <c r="G62" s="2">
        <f t="shared" si="0"/>
        <v>3.2884934209145664E-2</v>
      </c>
      <c r="H62" s="2">
        <f t="shared" si="1"/>
        <v>3.2014018593523742E-2</v>
      </c>
      <c r="Q62" s="1">
        <v>42947</v>
      </c>
      <c r="R62">
        <v>1192814</v>
      </c>
      <c r="S62">
        <v>205862</v>
      </c>
      <c r="T62" s="2">
        <f t="shared" si="2"/>
        <v>0.17258516415803302</v>
      </c>
      <c r="U62" s="2">
        <v>3.2884934209145664E-2</v>
      </c>
    </row>
    <row r="63" spans="1:21" x14ac:dyDescent="0.2">
      <c r="A63" s="1">
        <v>42948</v>
      </c>
      <c r="B63" s="9">
        <v>97385</v>
      </c>
      <c r="C63">
        <v>3442</v>
      </c>
      <c r="D63">
        <v>1822651</v>
      </c>
      <c r="E63">
        <v>2642</v>
      </c>
      <c r="F63" s="38">
        <v>1208912</v>
      </c>
      <c r="G63" s="2">
        <f t="shared" si="0"/>
        <v>3.5344252194896543E-2</v>
      </c>
      <c r="H63" s="2">
        <f t="shared" si="1"/>
        <v>2.7129434717872363E-2</v>
      </c>
      <c r="Q63" s="1">
        <v>42948</v>
      </c>
      <c r="R63">
        <v>1246956</v>
      </c>
      <c r="S63">
        <v>222817</v>
      </c>
      <c r="T63" s="2">
        <f t="shared" si="2"/>
        <v>0.17868874282653116</v>
      </c>
      <c r="U63" s="2">
        <v>3.5344252194896543E-2</v>
      </c>
    </row>
    <row r="64" spans="1:21" x14ac:dyDescent="0.2">
      <c r="A64" s="1">
        <v>42949</v>
      </c>
      <c r="B64" s="9">
        <v>101767</v>
      </c>
      <c r="C64">
        <v>3688</v>
      </c>
      <c r="D64">
        <v>1919284</v>
      </c>
      <c r="E64">
        <v>2964</v>
      </c>
      <c r="F64" s="38">
        <v>1398767</v>
      </c>
      <c r="G64" s="2">
        <f t="shared" si="0"/>
        <v>3.6239645464639814E-2</v>
      </c>
      <c r="H64" s="2">
        <f t="shared" si="1"/>
        <v>2.9125354977546748E-2</v>
      </c>
      <c r="Q64" s="1">
        <v>42949</v>
      </c>
      <c r="R64">
        <v>1303234</v>
      </c>
      <c r="S64">
        <v>235675</v>
      </c>
      <c r="T64" s="2">
        <f t="shared" si="2"/>
        <v>0.18083859076727588</v>
      </c>
      <c r="U64" s="2">
        <v>3.6239645464639814E-2</v>
      </c>
    </row>
    <row r="65" spans="1:21" x14ac:dyDescent="0.2">
      <c r="A65" s="1">
        <v>42950</v>
      </c>
      <c r="B65" s="9">
        <v>104748</v>
      </c>
      <c r="C65">
        <v>3922</v>
      </c>
      <c r="D65">
        <v>1949985</v>
      </c>
      <c r="E65">
        <v>3080</v>
      </c>
      <c r="F65" s="38">
        <v>1469028</v>
      </c>
      <c r="G65" s="2">
        <f t="shared" si="0"/>
        <v>3.7442242333982509E-2</v>
      </c>
      <c r="H65" s="2">
        <f t="shared" si="1"/>
        <v>2.9403902699812884E-2</v>
      </c>
      <c r="Q65" s="1">
        <v>42950</v>
      </c>
      <c r="R65">
        <v>1339021</v>
      </c>
      <c r="S65">
        <v>243252</v>
      </c>
      <c r="T65" s="2">
        <f t="shared" si="2"/>
        <v>0.18166406650829225</v>
      </c>
      <c r="U65" s="2">
        <v>3.7442242333982509E-2</v>
      </c>
    </row>
    <row r="66" spans="1:21" x14ac:dyDescent="0.2">
      <c r="A66" s="1">
        <v>42951</v>
      </c>
      <c r="B66" s="9">
        <v>96720</v>
      </c>
      <c r="C66">
        <v>4043</v>
      </c>
      <c r="D66">
        <v>1837075</v>
      </c>
      <c r="E66">
        <v>3391</v>
      </c>
      <c r="F66" s="38">
        <v>1658884</v>
      </c>
      <c r="G66" s="2">
        <f t="shared" ref="G66:G129" si="3">C66/B66</f>
        <v>4.1801075268817205E-2</v>
      </c>
      <c r="H66" s="2">
        <f t="shared" ref="H66:H129" si="4">E66/B66</f>
        <v>3.5059966914805625E-2</v>
      </c>
      <c r="Q66" s="1">
        <v>42951</v>
      </c>
      <c r="R66">
        <v>1320095</v>
      </c>
      <c r="S66">
        <v>247498</v>
      </c>
      <c r="T66" s="2">
        <f t="shared" si="2"/>
        <v>0.18748499161045229</v>
      </c>
      <c r="U66" s="2">
        <v>4.1801075268817205E-2</v>
      </c>
    </row>
    <row r="67" spans="1:21" x14ac:dyDescent="0.2">
      <c r="A67" s="1">
        <v>42952</v>
      </c>
      <c r="B67" s="9">
        <v>97687</v>
      </c>
      <c r="C67">
        <v>4079</v>
      </c>
      <c r="D67">
        <v>1957892</v>
      </c>
      <c r="E67">
        <v>3515</v>
      </c>
      <c r="F67" s="38">
        <v>1781167</v>
      </c>
      <c r="G67" s="2">
        <f t="shared" si="3"/>
        <v>4.1755811929939497E-2</v>
      </c>
      <c r="H67" s="2">
        <f t="shared" si="4"/>
        <v>3.5982269902852991E-2</v>
      </c>
      <c r="Q67" s="1">
        <v>42952</v>
      </c>
      <c r="R67">
        <v>1284848</v>
      </c>
      <c r="S67">
        <v>231929</v>
      </c>
      <c r="T67" s="2">
        <f t="shared" ref="T67:T130" si="5">S67/R67</f>
        <v>0.18051084641918733</v>
      </c>
      <c r="U67" s="2">
        <v>4.1755811929939497E-2</v>
      </c>
    </row>
    <row r="68" spans="1:21" x14ac:dyDescent="0.2">
      <c r="A68" s="1">
        <v>42953</v>
      </c>
      <c r="B68" s="9">
        <v>94808</v>
      </c>
      <c r="C68">
        <v>3658</v>
      </c>
      <c r="D68">
        <v>1778965</v>
      </c>
      <c r="E68">
        <v>5237</v>
      </c>
      <c r="F68" s="38">
        <v>2692929</v>
      </c>
      <c r="G68" s="2">
        <f t="shared" si="3"/>
        <v>3.8583241920513038E-2</v>
      </c>
      <c r="H68" s="2">
        <f t="shared" si="4"/>
        <v>5.523795460298709E-2</v>
      </c>
      <c r="Q68" s="1">
        <v>42953</v>
      </c>
      <c r="R68">
        <v>1217869</v>
      </c>
      <c r="S68">
        <v>205488</v>
      </c>
      <c r="T68" s="2">
        <f t="shared" si="5"/>
        <v>0.16872750681723567</v>
      </c>
      <c r="U68" s="2">
        <v>3.8583241920513038E-2</v>
      </c>
    </row>
    <row r="69" spans="1:21" x14ac:dyDescent="0.2">
      <c r="A69" s="1">
        <v>42954</v>
      </c>
      <c r="B69" s="9">
        <v>98207</v>
      </c>
      <c r="C69">
        <v>3647</v>
      </c>
      <c r="D69">
        <v>1782083</v>
      </c>
      <c r="E69">
        <v>3646</v>
      </c>
      <c r="F69" s="38">
        <v>1784091</v>
      </c>
      <c r="G69" s="2">
        <f t="shared" si="3"/>
        <v>3.7135845713645664E-2</v>
      </c>
      <c r="H69" s="2">
        <f t="shared" si="4"/>
        <v>3.712566314010203E-2</v>
      </c>
      <c r="Q69" s="1">
        <v>42954</v>
      </c>
      <c r="R69">
        <v>1319361</v>
      </c>
      <c r="S69">
        <v>223982</v>
      </c>
      <c r="T69" s="2">
        <f t="shared" si="5"/>
        <v>0.16976551527595557</v>
      </c>
      <c r="U69" s="2">
        <v>3.7135845713645664E-2</v>
      </c>
    </row>
    <row r="70" spans="1:21" x14ac:dyDescent="0.2">
      <c r="A70" s="1">
        <v>42955</v>
      </c>
      <c r="B70" s="9">
        <v>51110</v>
      </c>
      <c r="C70">
        <v>3858</v>
      </c>
      <c r="D70">
        <v>1965159</v>
      </c>
      <c r="E70">
        <v>3690</v>
      </c>
      <c r="F70" s="38">
        <v>1816756</v>
      </c>
      <c r="G70" s="2">
        <v>3.7100000000000001E-2</v>
      </c>
      <c r="H70" s="2">
        <f t="shared" si="4"/>
        <v>7.2197221678732146E-2</v>
      </c>
      <c r="Q70" s="1">
        <v>42955</v>
      </c>
      <c r="R70">
        <v>787038</v>
      </c>
      <c r="S70">
        <v>231113</v>
      </c>
      <c r="T70" s="2">
        <f t="shared" si="5"/>
        <v>0.29364909953521939</v>
      </c>
      <c r="U70" s="2">
        <v>7.5484249657601254E-2</v>
      </c>
    </row>
    <row r="71" spans="1:21" x14ac:dyDescent="0.2">
      <c r="A71" s="1">
        <v>42956</v>
      </c>
      <c r="B71" s="9">
        <v>96985</v>
      </c>
      <c r="C71">
        <v>3736</v>
      </c>
      <c r="D71">
        <v>1958773</v>
      </c>
      <c r="E71">
        <v>3493</v>
      </c>
      <c r="F71" s="38">
        <v>1720123</v>
      </c>
      <c r="G71" s="2">
        <f t="shared" si="3"/>
        <v>3.8521420838273958E-2</v>
      </c>
      <c r="H71" s="2">
        <f t="shared" si="4"/>
        <v>3.6015878744135692E-2</v>
      </c>
      <c r="Q71" s="1">
        <v>42956</v>
      </c>
      <c r="R71">
        <v>1397080</v>
      </c>
      <c r="S71">
        <v>241947</v>
      </c>
      <c r="T71" s="2">
        <f t="shared" si="5"/>
        <v>0.1731804907378246</v>
      </c>
      <c r="U71" s="2">
        <v>3.8521420838273958E-2</v>
      </c>
    </row>
    <row r="72" spans="1:21" x14ac:dyDescent="0.2">
      <c r="A72" s="1">
        <v>42957</v>
      </c>
      <c r="B72" s="9">
        <v>97013</v>
      </c>
      <c r="C72">
        <v>3802</v>
      </c>
      <c r="D72">
        <v>1870184</v>
      </c>
      <c r="E72">
        <v>3540</v>
      </c>
      <c r="F72" s="38">
        <v>1725320</v>
      </c>
      <c r="G72" s="2">
        <f t="shared" si="3"/>
        <v>3.9190623936998133E-2</v>
      </c>
      <c r="H72" s="2">
        <f t="shared" si="4"/>
        <v>3.6489954954490637E-2</v>
      </c>
      <c r="Q72" s="1">
        <v>42957</v>
      </c>
      <c r="R72">
        <v>1375563</v>
      </c>
      <c r="S72">
        <v>248911</v>
      </c>
      <c r="T72" s="2">
        <f t="shared" si="5"/>
        <v>0.18095209016235533</v>
      </c>
      <c r="U72" s="2">
        <v>3.9190623936998133E-2</v>
      </c>
    </row>
    <row r="73" spans="1:21" x14ac:dyDescent="0.2">
      <c r="A73" s="1">
        <v>42958</v>
      </c>
      <c r="B73" s="9">
        <v>96862</v>
      </c>
      <c r="C73">
        <v>3853</v>
      </c>
      <c r="D73">
        <v>1771444</v>
      </c>
      <c r="E73">
        <v>3721</v>
      </c>
      <c r="F73" s="38">
        <v>1878783</v>
      </c>
      <c r="G73" s="2">
        <f t="shared" si="3"/>
        <v>3.9778241209142903E-2</v>
      </c>
      <c r="H73" s="2">
        <f t="shared" si="4"/>
        <v>3.8415477689909355E-2</v>
      </c>
      <c r="Q73" s="1">
        <v>42958</v>
      </c>
      <c r="R73">
        <v>1379997</v>
      </c>
      <c r="S73">
        <v>252920</v>
      </c>
      <c r="T73" s="2">
        <f t="shared" si="5"/>
        <v>0.18327576074440741</v>
      </c>
      <c r="U73" s="2">
        <v>3.9778241209142903E-2</v>
      </c>
    </row>
    <row r="74" spans="1:21" x14ac:dyDescent="0.2">
      <c r="A74" s="1">
        <v>42959</v>
      </c>
      <c r="B74" s="9">
        <v>94670</v>
      </c>
      <c r="C74">
        <v>3846</v>
      </c>
      <c r="D74">
        <v>1780576</v>
      </c>
      <c r="E74">
        <v>3855</v>
      </c>
      <c r="F74" s="38">
        <v>1938250</v>
      </c>
      <c r="G74" s="2">
        <f t="shared" si="3"/>
        <v>4.0625330094010773E-2</v>
      </c>
      <c r="H74" s="2">
        <f t="shared" si="4"/>
        <v>4.0720397169113763E-2</v>
      </c>
      <c r="Q74" s="1">
        <v>42959</v>
      </c>
      <c r="R74">
        <v>1323091</v>
      </c>
      <c r="S74">
        <v>234403</v>
      </c>
      <c r="T74" s="2">
        <f t="shared" si="5"/>
        <v>0.17716317320577346</v>
      </c>
      <c r="U74" s="2">
        <v>4.0625330094010773E-2</v>
      </c>
    </row>
    <row r="75" spans="1:21" x14ac:dyDescent="0.2">
      <c r="A75" s="1">
        <v>42960</v>
      </c>
      <c r="B75" s="9">
        <v>85715</v>
      </c>
      <c r="C75">
        <v>3044</v>
      </c>
      <c r="D75">
        <v>1425095</v>
      </c>
      <c r="E75">
        <v>5508</v>
      </c>
      <c r="F75" s="38">
        <v>2979945</v>
      </c>
      <c r="G75" s="2">
        <f t="shared" si="3"/>
        <v>3.5513037391355071E-2</v>
      </c>
      <c r="H75" s="2">
        <f t="shared" si="4"/>
        <v>6.425946450446246E-2</v>
      </c>
      <c r="Q75" s="1">
        <v>42960</v>
      </c>
      <c r="R75">
        <v>1169666</v>
      </c>
      <c r="S75">
        <v>217083</v>
      </c>
      <c r="T75" s="2">
        <f t="shared" si="5"/>
        <v>0.18559400717811753</v>
      </c>
      <c r="U75" s="2">
        <v>3.5513037391355071E-2</v>
      </c>
    </row>
    <row r="76" spans="1:21" x14ac:dyDescent="0.2">
      <c r="A76" s="1">
        <v>42961</v>
      </c>
      <c r="B76" s="9">
        <v>88677</v>
      </c>
      <c r="C76">
        <v>3386</v>
      </c>
      <c r="D76">
        <v>1584738</v>
      </c>
      <c r="E76">
        <v>3518</v>
      </c>
      <c r="F76" s="38">
        <v>1900305</v>
      </c>
      <c r="G76" s="2">
        <f t="shared" si="3"/>
        <v>3.8183519965718282E-2</v>
      </c>
      <c r="H76" s="2">
        <f t="shared" si="4"/>
        <v>3.9672068292792947E-2</v>
      </c>
      <c r="Q76" s="1">
        <v>42961</v>
      </c>
      <c r="R76">
        <v>1266418</v>
      </c>
      <c r="S76">
        <v>271156</v>
      </c>
      <c r="T76" s="2">
        <f t="shared" si="5"/>
        <v>0.21411255999204054</v>
      </c>
      <c r="U76" s="2">
        <v>3.8183519965718282E-2</v>
      </c>
    </row>
    <row r="77" spans="1:21" x14ac:dyDescent="0.2">
      <c r="A77" s="1">
        <v>42962</v>
      </c>
      <c r="B77" s="9">
        <v>88391</v>
      </c>
      <c r="C77">
        <v>3311</v>
      </c>
      <c r="D77">
        <v>1565647</v>
      </c>
      <c r="E77">
        <v>3463</v>
      </c>
      <c r="F77" s="38">
        <v>1767970</v>
      </c>
      <c r="G77" s="2">
        <f t="shared" si="3"/>
        <v>3.7458564786007627E-2</v>
      </c>
      <c r="H77" s="2">
        <f t="shared" si="4"/>
        <v>3.9178196875247477E-2</v>
      </c>
      <c r="Q77" s="1">
        <v>42962</v>
      </c>
      <c r="R77">
        <v>1288840</v>
      </c>
      <c r="S77">
        <v>294330</v>
      </c>
      <c r="T77" s="2">
        <f t="shared" si="5"/>
        <v>0.22836814499860339</v>
      </c>
      <c r="U77" s="2">
        <v>3.7458564786007627E-2</v>
      </c>
    </row>
    <row r="78" spans="1:21" x14ac:dyDescent="0.2">
      <c r="A78" s="1">
        <v>42963</v>
      </c>
      <c r="B78" s="9">
        <v>87095</v>
      </c>
      <c r="C78">
        <v>3277</v>
      </c>
      <c r="D78">
        <v>1455613</v>
      </c>
      <c r="E78">
        <v>3513</v>
      </c>
      <c r="F78" s="38">
        <v>1760199</v>
      </c>
      <c r="G78" s="2">
        <f t="shared" si="3"/>
        <v>3.762558126184052E-2</v>
      </c>
      <c r="H78" s="2">
        <f t="shared" si="4"/>
        <v>4.0335266088753659E-2</v>
      </c>
      <c r="Q78" s="1">
        <v>42963</v>
      </c>
      <c r="R78">
        <v>1304185</v>
      </c>
      <c r="S78">
        <v>302554</v>
      </c>
      <c r="T78" s="2">
        <f t="shared" si="5"/>
        <v>0.23198702638045982</v>
      </c>
      <c r="U78" s="2">
        <v>3.762558126184052E-2</v>
      </c>
    </row>
    <row r="79" spans="1:21" x14ac:dyDescent="0.2">
      <c r="A79" s="1">
        <v>42964</v>
      </c>
      <c r="B79" s="9">
        <v>86630</v>
      </c>
      <c r="C79">
        <v>3215</v>
      </c>
      <c r="D79">
        <v>1431741</v>
      </c>
      <c r="E79">
        <v>3390</v>
      </c>
      <c r="F79" s="38">
        <v>1681882</v>
      </c>
      <c r="G79" s="2">
        <f t="shared" si="3"/>
        <v>3.7111855015583513E-2</v>
      </c>
      <c r="H79" s="2">
        <f t="shared" si="4"/>
        <v>3.9131940436338448E-2</v>
      </c>
      <c r="Q79" s="1">
        <v>42964</v>
      </c>
      <c r="R79">
        <v>1301096</v>
      </c>
      <c r="S79">
        <v>300723</v>
      </c>
      <c r="T79" s="2">
        <f t="shared" si="5"/>
        <v>0.23113052380454632</v>
      </c>
      <c r="U79" s="2">
        <v>3.7111855015583513E-2</v>
      </c>
    </row>
    <row r="80" spans="1:21" x14ac:dyDescent="0.2">
      <c r="A80" s="1">
        <v>42965</v>
      </c>
      <c r="B80" s="9">
        <v>85834</v>
      </c>
      <c r="C80">
        <v>3059</v>
      </c>
      <c r="D80">
        <v>1291062</v>
      </c>
      <c r="E80">
        <v>3297</v>
      </c>
      <c r="F80" s="38">
        <v>1758696</v>
      </c>
      <c r="G80" s="2">
        <f t="shared" si="3"/>
        <v>3.5638558147121184E-2</v>
      </c>
      <c r="H80" s="2">
        <f t="shared" si="4"/>
        <v>3.8411352144837707E-2</v>
      </c>
      <c r="Q80" s="1">
        <v>42965</v>
      </c>
      <c r="R80">
        <v>1295225</v>
      </c>
      <c r="S80">
        <v>300774</v>
      </c>
      <c r="T80" s="2">
        <f t="shared" si="5"/>
        <v>0.23221756837615087</v>
      </c>
      <c r="U80" s="2">
        <v>3.5638558147121184E-2</v>
      </c>
    </row>
    <row r="81" spans="1:21" x14ac:dyDescent="0.2">
      <c r="A81" s="1">
        <v>42966</v>
      </c>
      <c r="B81" s="9">
        <v>83550</v>
      </c>
      <c r="C81">
        <v>2995</v>
      </c>
      <c r="D81">
        <v>1265525</v>
      </c>
      <c r="E81">
        <v>3432</v>
      </c>
      <c r="F81" s="38">
        <v>1755801</v>
      </c>
      <c r="G81" s="2">
        <f t="shared" si="3"/>
        <v>3.5846798324356673E-2</v>
      </c>
      <c r="H81" s="2">
        <f t="shared" si="4"/>
        <v>4.1077199281867142E-2</v>
      </c>
      <c r="Q81" s="1">
        <v>42966</v>
      </c>
      <c r="R81">
        <v>1224381</v>
      </c>
      <c r="S81">
        <v>268827</v>
      </c>
      <c r="T81" s="2">
        <f t="shared" si="5"/>
        <v>0.21956155804443225</v>
      </c>
      <c r="U81" s="2">
        <v>3.5846798324356673E-2</v>
      </c>
    </row>
    <row r="82" spans="1:21" x14ac:dyDescent="0.2">
      <c r="A82" s="1">
        <v>42967</v>
      </c>
      <c r="B82" s="9">
        <v>73292</v>
      </c>
      <c r="C82">
        <v>2364</v>
      </c>
      <c r="D82">
        <v>1037399</v>
      </c>
      <c r="E82">
        <v>4795</v>
      </c>
      <c r="F82" s="38">
        <v>2576514</v>
      </c>
      <c r="G82" s="2">
        <f t="shared" si="3"/>
        <v>3.2254543469955793E-2</v>
      </c>
      <c r="H82" s="2">
        <f t="shared" si="4"/>
        <v>6.5423238552638763E-2</v>
      </c>
      <c r="Q82" s="1">
        <v>42967</v>
      </c>
      <c r="R82">
        <v>1068322</v>
      </c>
      <c r="S82">
        <v>227588</v>
      </c>
      <c r="T82" s="2">
        <f t="shared" si="5"/>
        <v>0.21303314918161378</v>
      </c>
      <c r="U82" s="2">
        <v>3.2254543469955793E-2</v>
      </c>
    </row>
    <row r="83" spans="1:21" x14ac:dyDescent="0.2">
      <c r="A83" s="1">
        <v>42968</v>
      </c>
      <c r="B83" s="9">
        <v>73480</v>
      </c>
      <c r="C83">
        <v>2322</v>
      </c>
      <c r="D83">
        <v>1009698</v>
      </c>
      <c r="E83">
        <v>2816</v>
      </c>
      <c r="F83" s="38">
        <v>1365452</v>
      </c>
      <c r="G83" s="2">
        <f t="shared" si="3"/>
        <v>3.1600435492651062E-2</v>
      </c>
      <c r="H83" s="2">
        <f t="shared" si="4"/>
        <v>3.8323353293413173E-2</v>
      </c>
      <c r="Q83" s="1">
        <v>42968</v>
      </c>
      <c r="R83">
        <v>1146186</v>
      </c>
      <c r="S83">
        <v>258491</v>
      </c>
      <c r="T83" s="2">
        <f t="shared" si="5"/>
        <v>0.225522733657539</v>
      </c>
      <c r="U83" s="2">
        <v>3.1600435492651062E-2</v>
      </c>
    </row>
    <row r="84" spans="1:21" x14ac:dyDescent="0.2">
      <c r="A84" s="1">
        <v>42969</v>
      </c>
      <c r="B84" s="9">
        <v>72646</v>
      </c>
      <c r="C84">
        <v>2338</v>
      </c>
      <c r="D84">
        <v>988711</v>
      </c>
      <c r="E84">
        <v>2597</v>
      </c>
      <c r="F84" s="38">
        <v>1336486</v>
      </c>
      <c r="G84" s="2">
        <f t="shared" si="3"/>
        <v>3.2183465022162266E-2</v>
      </c>
      <c r="H84" s="2">
        <f t="shared" si="4"/>
        <v>3.5748699171323957E-2</v>
      </c>
      <c r="Q84" s="1">
        <v>42969</v>
      </c>
      <c r="R84">
        <v>1153884</v>
      </c>
      <c r="S84">
        <v>266685</v>
      </c>
      <c r="T84" s="2">
        <f t="shared" si="5"/>
        <v>0.23111941928304752</v>
      </c>
      <c r="U84" s="2">
        <v>3.2183465022162266E-2</v>
      </c>
    </row>
    <row r="85" spans="1:21" x14ac:dyDescent="0.2">
      <c r="A85" s="1">
        <v>42970</v>
      </c>
      <c r="B85" s="9">
        <v>69705</v>
      </c>
      <c r="C85">
        <v>2367</v>
      </c>
      <c r="D85">
        <v>1028669</v>
      </c>
      <c r="E85">
        <v>2461</v>
      </c>
      <c r="F85" s="38">
        <v>1165715</v>
      </c>
      <c r="G85" s="2">
        <f t="shared" si="3"/>
        <v>3.3957391865719819E-2</v>
      </c>
      <c r="H85" s="2">
        <f t="shared" si="4"/>
        <v>3.5305932142600964E-2</v>
      </c>
      <c r="Q85" s="1">
        <v>42970</v>
      </c>
      <c r="R85">
        <v>1152733</v>
      </c>
      <c r="S85">
        <v>267823</v>
      </c>
      <c r="T85" s="2">
        <f t="shared" si="5"/>
        <v>0.23233741031097402</v>
      </c>
      <c r="U85" s="2">
        <v>3.3957391865719819E-2</v>
      </c>
    </row>
    <row r="86" spans="1:21" x14ac:dyDescent="0.2">
      <c r="A86" s="1">
        <v>42971</v>
      </c>
      <c r="B86" s="9">
        <v>67216</v>
      </c>
      <c r="C86">
        <v>2395</v>
      </c>
      <c r="D86">
        <v>1036997</v>
      </c>
      <c r="E86">
        <v>2466</v>
      </c>
      <c r="F86" s="38">
        <v>1183895</v>
      </c>
      <c r="G86" s="2">
        <f t="shared" si="3"/>
        <v>3.5631397286360389E-2</v>
      </c>
      <c r="H86" s="2">
        <f t="shared" si="4"/>
        <v>3.6687693406331823E-2</v>
      </c>
      <c r="Q86" s="1">
        <v>42971</v>
      </c>
      <c r="R86">
        <v>1123599</v>
      </c>
      <c r="S86">
        <v>264249</v>
      </c>
      <c r="T86" s="2">
        <f t="shared" si="5"/>
        <v>0.23518087858746758</v>
      </c>
      <c r="U86" s="2">
        <v>3.5631397286360389E-2</v>
      </c>
    </row>
    <row r="87" spans="1:21" x14ac:dyDescent="0.2">
      <c r="A87" s="1">
        <v>42972</v>
      </c>
      <c r="B87" s="9">
        <v>66055</v>
      </c>
      <c r="C87">
        <v>2219</v>
      </c>
      <c r="D87">
        <v>876151</v>
      </c>
      <c r="E87">
        <v>2414</v>
      </c>
      <c r="F87" s="38">
        <v>1152759</v>
      </c>
      <c r="G87" s="2">
        <f t="shared" si="3"/>
        <v>3.3593217773067896E-2</v>
      </c>
      <c r="H87" s="2">
        <f t="shared" si="4"/>
        <v>3.6545303156460526E-2</v>
      </c>
      <c r="Q87" s="1">
        <v>42972</v>
      </c>
      <c r="R87">
        <v>1111610</v>
      </c>
      <c r="S87">
        <v>259564</v>
      </c>
      <c r="T87" s="2">
        <f t="shared" si="5"/>
        <v>0.23350275726198938</v>
      </c>
      <c r="U87" s="2">
        <v>3.3593217773067896E-2</v>
      </c>
    </row>
    <row r="88" spans="1:21" x14ac:dyDescent="0.2">
      <c r="A88" s="1">
        <v>42973</v>
      </c>
      <c r="B88" s="9">
        <v>61475</v>
      </c>
      <c r="C88">
        <v>1932</v>
      </c>
      <c r="D88">
        <v>693025</v>
      </c>
      <c r="E88">
        <v>2456</v>
      </c>
      <c r="F88" s="38">
        <v>1118022</v>
      </c>
      <c r="G88" s="2">
        <f t="shared" si="3"/>
        <v>3.1427409516063438E-2</v>
      </c>
      <c r="H88" s="2">
        <f t="shared" si="4"/>
        <v>3.9951199674664498E-2</v>
      </c>
      <c r="Q88" s="1">
        <v>42973</v>
      </c>
      <c r="R88">
        <v>1018244</v>
      </c>
      <c r="S88">
        <v>227941</v>
      </c>
      <c r="T88" s="2">
        <f t="shared" si="5"/>
        <v>0.2238569537360397</v>
      </c>
      <c r="U88" s="2">
        <v>3.1427409516063438E-2</v>
      </c>
    </row>
    <row r="89" spans="1:21" x14ac:dyDescent="0.2">
      <c r="A89" s="1">
        <v>42974</v>
      </c>
      <c r="B89" s="9">
        <v>56612</v>
      </c>
      <c r="C89">
        <v>1608</v>
      </c>
      <c r="D89">
        <v>657175</v>
      </c>
      <c r="E89">
        <v>3333</v>
      </c>
      <c r="F89" s="38">
        <v>1653821</v>
      </c>
      <c r="G89" s="2">
        <f t="shared" si="3"/>
        <v>2.8403871970606939E-2</v>
      </c>
      <c r="H89" s="2">
        <f t="shared" si="4"/>
        <v>5.8874443580866249E-2</v>
      </c>
      <c r="Q89" s="1">
        <v>42974</v>
      </c>
      <c r="R89">
        <v>904378</v>
      </c>
      <c r="S89">
        <v>193729</v>
      </c>
      <c r="T89" s="2">
        <f t="shared" si="5"/>
        <v>0.21421242002790869</v>
      </c>
      <c r="U89" s="2">
        <v>2.8403871970606939E-2</v>
      </c>
    </row>
    <row r="90" spans="1:21" x14ac:dyDescent="0.2">
      <c r="A90" s="1">
        <v>42975</v>
      </c>
      <c r="B90" s="9">
        <v>50173</v>
      </c>
      <c r="C90">
        <v>1454</v>
      </c>
      <c r="D90">
        <v>594027</v>
      </c>
      <c r="E90">
        <v>1974</v>
      </c>
      <c r="F90" s="38">
        <v>842666</v>
      </c>
      <c r="G90" s="2">
        <f t="shared" si="3"/>
        <v>2.897973013373727E-2</v>
      </c>
      <c r="H90" s="2">
        <f t="shared" si="4"/>
        <v>3.9343870209076592E-2</v>
      </c>
      <c r="Q90" s="1">
        <v>42975</v>
      </c>
      <c r="R90">
        <v>947971</v>
      </c>
      <c r="S90">
        <v>212275</v>
      </c>
      <c r="T90" s="2">
        <f t="shared" si="5"/>
        <v>0.22392562641684186</v>
      </c>
      <c r="U90" s="2">
        <v>2.897973013373727E-2</v>
      </c>
    </row>
    <row r="91" spans="1:21" x14ac:dyDescent="0.2">
      <c r="A91" s="1">
        <v>42976</v>
      </c>
      <c r="B91" s="9">
        <v>54343</v>
      </c>
      <c r="C91">
        <v>1582</v>
      </c>
      <c r="D91">
        <v>650694</v>
      </c>
      <c r="E91">
        <v>1856</v>
      </c>
      <c r="F91" s="38">
        <v>773569</v>
      </c>
      <c r="G91" s="2">
        <f t="shared" si="3"/>
        <v>2.9111385090996079E-2</v>
      </c>
      <c r="H91" s="2">
        <f t="shared" si="4"/>
        <v>3.4153432824834844E-2</v>
      </c>
      <c r="Q91" s="1">
        <v>42976</v>
      </c>
      <c r="R91">
        <v>941991</v>
      </c>
      <c r="S91">
        <v>212282</v>
      </c>
      <c r="T91" s="2">
        <f t="shared" si="5"/>
        <v>0.22535459468296407</v>
      </c>
      <c r="U91" s="2">
        <v>2.9111385090996079E-2</v>
      </c>
    </row>
    <row r="92" spans="1:21" x14ac:dyDescent="0.2">
      <c r="A92" s="1">
        <v>42977</v>
      </c>
      <c r="B92" s="9">
        <v>51089</v>
      </c>
      <c r="C92">
        <v>1625</v>
      </c>
      <c r="D92">
        <v>704066</v>
      </c>
      <c r="E92">
        <v>1552</v>
      </c>
      <c r="F92" s="38">
        <v>661433</v>
      </c>
      <c r="G92" s="2">
        <f t="shared" si="3"/>
        <v>3.1807238348763922E-2</v>
      </c>
      <c r="H92" s="2">
        <f t="shared" si="4"/>
        <v>3.0378359333711757E-2</v>
      </c>
      <c r="Q92" s="1">
        <v>42977</v>
      </c>
      <c r="R92">
        <v>885674</v>
      </c>
      <c r="S92">
        <v>210775</v>
      </c>
      <c r="T92" s="2">
        <f t="shared" si="5"/>
        <v>0.23798259856335402</v>
      </c>
      <c r="U92" s="2">
        <v>3.1807238348763922E-2</v>
      </c>
    </row>
    <row r="93" spans="1:21" x14ac:dyDescent="0.2">
      <c r="A93" s="1">
        <v>42978</v>
      </c>
      <c r="B93" s="9">
        <v>53700</v>
      </c>
      <c r="C93">
        <v>1616</v>
      </c>
      <c r="D93">
        <v>717832</v>
      </c>
      <c r="E93">
        <v>1494</v>
      </c>
      <c r="F93" s="38">
        <v>672599</v>
      </c>
      <c r="G93" s="2">
        <f t="shared" si="3"/>
        <v>3.0093109869646181E-2</v>
      </c>
      <c r="H93" s="2">
        <f t="shared" si="4"/>
        <v>2.7821229050279329E-2</v>
      </c>
      <c r="Q93" s="1">
        <v>42978</v>
      </c>
      <c r="R93">
        <v>918394</v>
      </c>
      <c r="S93">
        <v>209901</v>
      </c>
      <c r="T93" s="2">
        <f t="shared" si="5"/>
        <v>0.22855223357295454</v>
      </c>
      <c r="U93" s="2">
        <v>3.0093109869646181E-2</v>
      </c>
    </row>
    <row r="94" spans="1:21" x14ac:dyDescent="0.2">
      <c r="A94" s="1">
        <v>42979</v>
      </c>
      <c r="B94" s="9">
        <v>57239</v>
      </c>
      <c r="C94">
        <v>1744</v>
      </c>
      <c r="D94">
        <v>744491</v>
      </c>
      <c r="E94">
        <v>1385</v>
      </c>
      <c r="F94" s="38">
        <v>546949</v>
      </c>
      <c r="G94" s="2">
        <f t="shared" si="3"/>
        <v>3.0468736351089293E-2</v>
      </c>
      <c r="H94" s="2">
        <f t="shared" si="4"/>
        <v>2.4196788902671254E-2</v>
      </c>
      <c r="Q94" s="1">
        <v>42979</v>
      </c>
      <c r="R94">
        <v>951020</v>
      </c>
      <c r="S94">
        <v>237135</v>
      </c>
      <c r="T94" s="2">
        <f t="shared" si="5"/>
        <v>0.24934806838972892</v>
      </c>
      <c r="U94" s="2">
        <v>3.0468736351089293E-2</v>
      </c>
    </row>
    <row r="95" spans="1:21" x14ac:dyDescent="0.2">
      <c r="A95" s="1">
        <v>42980</v>
      </c>
      <c r="B95" s="9">
        <v>58612</v>
      </c>
      <c r="C95">
        <v>1899</v>
      </c>
      <c r="D95">
        <v>895360</v>
      </c>
      <c r="E95">
        <v>1549</v>
      </c>
      <c r="F95" s="38">
        <v>545107</v>
      </c>
      <c r="G95" s="2">
        <f t="shared" si="3"/>
        <v>3.239950863304443E-2</v>
      </c>
      <c r="H95" s="2">
        <f t="shared" si="4"/>
        <v>2.6428035214631815E-2</v>
      </c>
      <c r="Q95" s="1">
        <v>42980</v>
      </c>
      <c r="R95">
        <v>912414</v>
      </c>
      <c r="S95">
        <v>211588</v>
      </c>
      <c r="T95" s="2">
        <f t="shared" si="5"/>
        <v>0.23189911597147786</v>
      </c>
      <c r="U95" s="2">
        <v>3.239950863304443E-2</v>
      </c>
    </row>
    <row r="96" spans="1:21" x14ac:dyDescent="0.2">
      <c r="A96" s="1">
        <v>42981</v>
      </c>
      <c r="B96" s="9">
        <v>57423</v>
      </c>
      <c r="C96">
        <v>1772</v>
      </c>
      <c r="D96">
        <v>891736</v>
      </c>
      <c r="E96">
        <v>2162</v>
      </c>
      <c r="F96" s="38">
        <v>874727</v>
      </c>
      <c r="G96" s="2">
        <f t="shared" si="3"/>
        <v>3.0858715148982117E-2</v>
      </c>
      <c r="H96" s="2">
        <f t="shared" si="4"/>
        <v>3.7650418821726483E-2</v>
      </c>
      <c r="Q96" s="1">
        <v>42981</v>
      </c>
      <c r="R96">
        <v>832744</v>
      </c>
      <c r="S96">
        <v>179594</v>
      </c>
      <c r="T96" s="2">
        <f t="shared" si="5"/>
        <v>0.21566531851325257</v>
      </c>
      <c r="U96" s="2">
        <v>3.0858715148982117E-2</v>
      </c>
    </row>
    <row r="97" spans="1:21" x14ac:dyDescent="0.2">
      <c r="A97" s="1">
        <v>42982</v>
      </c>
      <c r="B97" s="9">
        <v>53780</v>
      </c>
      <c r="C97">
        <v>1847</v>
      </c>
      <c r="D97">
        <v>966004</v>
      </c>
      <c r="E97">
        <v>1198</v>
      </c>
      <c r="F97" s="38">
        <v>467088</v>
      </c>
      <c r="G97" s="2">
        <f t="shared" si="3"/>
        <v>3.4343622164373373E-2</v>
      </c>
      <c r="H97" s="2">
        <f t="shared" si="4"/>
        <v>2.2275939010784677E-2</v>
      </c>
      <c r="Q97" s="1">
        <v>42982</v>
      </c>
      <c r="R97">
        <v>861642</v>
      </c>
      <c r="S97">
        <v>210706</v>
      </c>
      <c r="T97" s="2">
        <f t="shared" si="5"/>
        <v>0.24454007580874657</v>
      </c>
      <c r="U97" s="2">
        <v>3.4343622164373373E-2</v>
      </c>
    </row>
    <row r="98" spans="1:21" x14ac:dyDescent="0.2">
      <c r="A98" s="1">
        <v>42983</v>
      </c>
      <c r="B98" s="9">
        <v>60362</v>
      </c>
      <c r="C98">
        <v>2092</v>
      </c>
      <c r="D98">
        <v>1091537</v>
      </c>
      <c r="E98">
        <v>1205</v>
      </c>
      <c r="F98" s="38">
        <v>454782</v>
      </c>
      <c r="G98" s="2">
        <f t="shared" si="3"/>
        <v>3.4657566018355922E-2</v>
      </c>
      <c r="H98" s="2">
        <f t="shared" si="4"/>
        <v>1.9962890560286273E-2</v>
      </c>
      <c r="Q98" s="1">
        <v>42983</v>
      </c>
      <c r="R98">
        <v>958790</v>
      </c>
      <c r="S98">
        <v>228326</v>
      </c>
      <c r="T98" s="2">
        <f t="shared" si="5"/>
        <v>0.23813973862889684</v>
      </c>
      <c r="U98" s="2">
        <v>3.4657566018355922E-2</v>
      </c>
    </row>
    <row r="99" spans="1:21" x14ac:dyDescent="0.2">
      <c r="A99" s="1">
        <v>42984</v>
      </c>
      <c r="B99" s="9">
        <v>59390</v>
      </c>
      <c r="C99">
        <v>2155</v>
      </c>
      <c r="D99">
        <v>1146463</v>
      </c>
      <c r="E99">
        <v>1179</v>
      </c>
      <c r="F99" s="38">
        <v>423926</v>
      </c>
      <c r="G99" s="2">
        <f t="shared" si="3"/>
        <v>3.628556996127294E-2</v>
      </c>
      <c r="H99" s="2">
        <f t="shared" si="4"/>
        <v>1.985182690688668E-2</v>
      </c>
      <c r="Q99" s="1">
        <v>42984</v>
      </c>
      <c r="R99">
        <v>983301</v>
      </c>
      <c r="S99">
        <v>240475</v>
      </c>
      <c r="T99" s="2">
        <f t="shared" si="5"/>
        <v>0.24455888888549895</v>
      </c>
      <c r="U99" s="2">
        <v>3.628556996127294E-2</v>
      </c>
    </row>
    <row r="100" spans="1:21" x14ac:dyDescent="0.2">
      <c r="A100" s="1">
        <v>42985</v>
      </c>
      <c r="B100" s="9">
        <v>60629</v>
      </c>
      <c r="C100">
        <v>2222</v>
      </c>
      <c r="D100">
        <v>1195549</v>
      </c>
      <c r="E100">
        <v>1310</v>
      </c>
      <c r="F100" s="38">
        <v>468115</v>
      </c>
      <c r="G100" s="2">
        <f t="shared" si="3"/>
        <v>3.6649128304936579E-2</v>
      </c>
      <c r="H100" s="2">
        <f t="shared" si="4"/>
        <v>2.160682181794191E-2</v>
      </c>
      <c r="Q100" s="1">
        <v>42985</v>
      </c>
      <c r="R100">
        <v>1011467</v>
      </c>
      <c r="S100">
        <v>243736</v>
      </c>
      <c r="T100" s="2">
        <f t="shared" si="5"/>
        <v>0.24097276530030146</v>
      </c>
      <c r="U100" s="2">
        <v>3.6649128304936579E-2</v>
      </c>
    </row>
    <row r="101" spans="1:21" x14ac:dyDescent="0.2">
      <c r="A101" s="1">
        <v>42986</v>
      </c>
      <c r="B101" s="9">
        <v>60273</v>
      </c>
      <c r="C101">
        <v>2303</v>
      </c>
      <c r="D101">
        <v>1221412</v>
      </c>
      <c r="E101">
        <v>1390</v>
      </c>
      <c r="F101" s="38">
        <v>548477</v>
      </c>
      <c r="G101" s="2">
        <f t="shared" si="3"/>
        <v>3.8209480198430477E-2</v>
      </c>
      <c r="H101" s="2">
        <f t="shared" si="4"/>
        <v>2.3061735768918089E-2</v>
      </c>
      <c r="Q101" s="1">
        <v>42986</v>
      </c>
      <c r="R101">
        <v>1006770</v>
      </c>
      <c r="S101">
        <v>256988</v>
      </c>
      <c r="T101" s="2">
        <f t="shared" si="5"/>
        <v>0.2552598905410372</v>
      </c>
      <c r="U101" s="2">
        <v>3.8209480198430477E-2</v>
      </c>
    </row>
    <row r="102" spans="1:21" x14ac:dyDescent="0.2">
      <c r="A102" s="1">
        <v>42987</v>
      </c>
      <c r="B102" s="9">
        <v>60365</v>
      </c>
      <c r="C102">
        <v>2212</v>
      </c>
      <c r="D102">
        <v>1179537</v>
      </c>
      <c r="E102">
        <v>1651</v>
      </c>
      <c r="F102" s="38">
        <v>615273</v>
      </c>
      <c r="G102" s="2">
        <f t="shared" si="3"/>
        <v>3.6643750517684086E-2</v>
      </c>
      <c r="H102" s="2">
        <f t="shared" si="4"/>
        <v>2.7350285761616831E-2</v>
      </c>
      <c r="Q102" s="1">
        <v>42987</v>
      </c>
      <c r="R102">
        <v>967170</v>
      </c>
      <c r="S102">
        <v>232258</v>
      </c>
      <c r="T102" s="2">
        <f t="shared" si="5"/>
        <v>0.24014185717092135</v>
      </c>
      <c r="U102" s="2">
        <v>3.6643750517684086E-2</v>
      </c>
    </row>
    <row r="103" spans="1:21" x14ac:dyDescent="0.2">
      <c r="A103" s="1">
        <v>42988</v>
      </c>
      <c r="B103" s="9">
        <v>58707</v>
      </c>
      <c r="C103">
        <v>2074</v>
      </c>
      <c r="D103">
        <v>1203520</v>
      </c>
      <c r="E103">
        <v>2256</v>
      </c>
      <c r="F103" s="38">
        <v>1016166</v>
      </c>
      <c r="G103" s="2">
        <f t="shared" si="3"/>
        <v>3.5327984737765515E-2</v>
      </c>
      <c r="H103" s="2">
        <f t="shared" si="4"/>
        <v>3.842812611783944E-2</v>
      </c>
      <c r="Q103" s="1">
        <v>42988</v>
      </c>
      <c r="R103">
        <v>866830</v>
      </c>
      <c r="S103">
        <v>194406</v>
      </c>
      <c r="T103" s="2">
        <f t="shared" si="5"/>
        <v>0.22427234867275014</v>
      </c>
      <c r="U103" s="2">
        <v>3.5327984737765515E-2</v>
      </c>
    </row>
    <row r="104" spans="1:21" x14ac:dyDescent="0.2">
      <c r="A104" s="1">
        <v>42989</v>
      </c>
      <c r="B104" s="9">
        <v>61115</v>
      </c>
      <c r="C104">
        <v>2148</v>
      </c>
      <c r="D104">
        <v>1295064</v>
      </c>
      <c r="E104">
        <v>1189</v>
      </c>
      <c r="F104" s="38">
        <v>475123</v>
      </c>
      <c r="G104" s="2">
        <f t="shared" si="3"/>
        <v>3.5146854291090567E-2</v>
      </c>
      <c r="H104" s="2">
        <f t="shared" si="4"/>
        <v>1.9455125582917451E-2</v>
      </c>
      <c r="Q104" s="1">
        <v>42989</v>
      </c>
      <c r="R104">
        <v>977321</v>
      </c>
      <c r="S104">
        <v>232418</v>
      </c>
      <c r="T104" s="2">
        <f t="shared" si="5"/>
        <v>0.23781132299418511</v>
      </c>
      <c r="U104" s="2">
        <v>3.5146854291090567E-2</v>
      </c>
    </row>
    <row r="105" spans="1:21" x14ac:dyDescent="0.2">
      <c r="A105" s="1">
        <v>42990</v>
      </c>
      <c r="B105" s="9">
        <v>59395</v>
      </c>
      <c r="C105">
        <v>2294</v>
      </c>
      <c r="D105">
        <v>1315332</v>
      </c>
      <c r="E105">
        <v>1128</v>
      </c>
      <c r="F105" s="38">
        <v>444889</v>
      </c>
      <c r="G105" s="2">
        <f t="shared" si="3"/>
        <v>3.8622779695260546E-2</v>
      </c>
      <c r="H105" s="2">
        <f t="shared" si="4"/>
        <v>1.8991497600808149E-2</v>
      </c>
      <c r="Q105" s="1">
        <v>42990</v>
      </c>
      <c r="R105">
        <v>961713</v>
      </c>
      <c r="S105">
        <v>243600</v>
      </c>
      <c r="T105" s="2">
        <f t="shared" si="5"/>
        <v>0.25329802134316581</v>
      </c>
      <c r="U105" s="2">
        <v>3.8622779695260546E-2</v>
      </c>
    </row>
    <row r="106" spans="1:21" x14ac:dyDescent="0.2">
      <c r="A106" s="1">
        <v>42991</v>
      </c>
      <c r="B106" s="9">
        <v>60005</v>
      </c>
      <c r="C106">
        <v>2164</v>
      </c>
      <c r="D106">
        <v>1198384</v>
      </c>
      <c r="E106">
        <v>1248</v>
      </c>
      <c r="F106" s="38">
        <v>470928</v>
      </c>
      <c r="G106" s="2">
        <f t="shared" si="3"/>
        <v>3.6063661361553201E-2</v>
      </c>
      <c r="H106" s="2">
        <f t="shared" si="4"/>
        <v>2.0798266811099076E-2</v>
      </c>
      <c r="Q106" s="1">
        <v>42991</v>
      </c>
      <c r="R106">
        <v>996757</v>
      </c>
      <c r="S106">
        <v>245710</v>
      </c>
      <c r="T106" s="2">
        <f t="shared" si="5"/>
        <v>0.24650943008175513</v>
      </c>
      <c r="U106" s="2">
        <v>3.6063661361553201E-2</v>
      </c>
    </row>
    <row r="107" spans="1:21" x14ac:dyDescent="0.2">
      <c r="A107" s="1">
        <v>42992</v>
      </c>
      <c r="B107" s="9">
        <v>61491</v>
      </c>
      <c r="C107">
        <v>2246</v>
      </c>
      <c r="D107">
        <v>1491454</v>
      </c>
      <c r="E107">
        <v>1195</v>
      </c>
      <c r="F107" s="38">
        <v>500044</v>
      </c>
      <c r="G107" s="2">
        <f t="shared" si="3"/>
        <v>3.6525670423313984E-2</v>
      </c>
      <c r="H107" s="2">
        <f t="shared" si="4"/>
        <v>1.9433738270641231E-2</v>
      </c>
      <c r="Q107" s="1">
        <v>42992</v>
      </c>
      <c r="R107">
        <v>1024398</v>
      </c>
      <c r="S107">
        <v>250939</v>
      </c>
      <c r="T107" s="2">
        <f t="shared" si="5"/>
        <v>0.24496240718939319</v>
      </c>
      <c r="U107" s="2">
        <v>3.6525670423313984E-2</v>
      </c>
    </row>
    <row r="108" spans="1:21" x14ac:dyDescent="0.2">
      <c r="A108" s="1">
        <v>42993</v>
      </c>
      <c r="B108" s="9">
        <v>60327</v>
      </c>
      <c r="C108">
        <v>2185</v>
      </c>
      <c r="D108">
        <v>1395114</v>
      </c>
      <c r="E108">
        <v>1192</v>
      </c>
      <c r="F108" s="38">
        <v>519673</v>
      </c>
      <c r="G108" s="2">
        <f t="shared" si="3"/>
        <v>3.6219271636249106E-2</v>
      </c>
      <c r="H108" s="2">
        <f t="shared" si="4"/>
        <v>1.9758980224443449E-2</v>
      </c>
      <c r="Q108" s="1">
        <v>42993</v>
      </c>
      <c r="R108">
        <v>1020891</v>
      </c>
      <c r="S108">
        <v>251538</v>
      </c>
      <c r="T108" s="2">
        <f t="shared" si="5"/>
        <v>0.24639065287087455</v>
      </c>
      <c r="U108" s="2">
        <v>3.6219271636249106E-2</v>
      </c>
    </row>
    <row r="109" spans="1:21" x14ac:dyDescent="0.2">
      <c r="A109" s="1">
        <v>42994</v>
      </c>
      <c r="B109" s="9">
        <v>61351</v>
      </c>
      <c r="C109">
        <v>2284</v>
      </c>
      <c r="D109">
        <v>1315072</v>
      </c>
      <c r="E109">
        <v>1334</v>
      </c>
      <c r="F109" s="38">
        <v>563203</v>
      </c>
      <c r="G109" s="2">
        <f t="shared" si="3"/>
        <v>3.7228407034930154E-2</v>
      </c>
      <c r="H109" s="2">
        <f t="shared" si="4"/>
        <v>2.1743736858404916E-2</v>
      </c>
      <c r="Q109" s="1">
        <v>42994</v>
      </c>
      <c r="R109">
        <v>984952</v>
      </c>
      <c r="S109">
        <v>226027</v>
      </c>
      <c r="T109" s="2">
        <f t="shared" si="5"/>
        <v>0.22948021832536003</v>
      </c>
      <c r="U109" s="2">
        <v>3.7228407034930154E-2</v>
      </c>
    </row>
    <row r="110" spans="1:21" x14ac:dyDescent="0.2">
      <c r="A110" s="1">
        <v>42995</v>
      </c>
      <c r="B110" s="9">
        <v>61445</v>
      </c>
      <c r="C110">
        <v>2160</v>
      </c>
      <c r="D110">
        <v>1338753</v>
      </c>
      <c r="E110">
        <v>2233</v>
      </c>
      <c r="F110" s="38">
        <v>1070651</v>
      </c>
      <c r="G110" s="2">
        <f t="shared" si="3"/>
        <v>3.5153389209862482E-2</v>
      </c>
      <c r="H110" s="2">
        <f t="shared" si="4"/>
        <v>3.6341443567418016E-2</v>
      </c>
      <c r="Q110" s="1">
        <v>42995</v>
      </c>
      <c r="R110">
        <v>908248</v>
      </c>
      <c r="S110">
        <v>195014</v>
      </c>
      <c r="T110" s="2">
        <f t="shared" si="5"/>
        <v>0.21471448326888692</v>
      </c>
      <c r="U110" s="2">
        <v>3.5153389209862482E-2</v>
      </c>
    </row>
    <row r="111" spans="1:21" x14ac:dyDescent="0.2">
      <c r="A111" s="1">
        <v>42996</v>
      </c>
      <c r="B111" s="9">
        <v>63249</v>
      </c>
      <c r="C111">
        <v>2192</v>
      </c>
      <c r="D111">
        <v>1359986</v>
      </c>
      <c r="E111">
        <v>1179</v>
      </c>
      <c r="F111" s="38">
        <v>499029</v>
      </c>
      <c r="G111" s="2">
        <f t="shared" si="3"/>
        <v>3.4656674413824723E-2</v>
      </c>
      <c r="H111" s="2">
        <f t="shared" si="4"/>
        <v>1.8640610918749703E-2</v>
      </c>
      <c r="Q111" s="1">
        <v>42996</v>
      </c>
      <c r="R111">
        <v>1025441</v>
      </c>
      <c r="S111">
        <v>242374</v>
      </c>
      <c r="T111" s="2">
        <f t="shared" si="5"/>
        <v>0.23636074625453829</v>
      </c>
      <c r="U111" s="2">
        <v>3.4656674413824723E-2</v>
      </c>
    </row>
    <row r="112" spans="1:21" x14ac:dyDescent="0.2">
      <c r="A112" s="1">
        <v>42997</v>
      </c>
      <c r="B112" s="9">
        <v>66177</v>
      </c>
      <c r="C112">
        <v>2336</v>
      </c>
      <c r="D112">
        <v>1523891</v>
      </c>
      <c r="E112">
        <v>1101</v>
      </c>
      <c r="F112" s="38">
        <v>430641</v>
      </c>
      <c r="G112" s="2">
        <f t="shared" si="3"/>
        <v>3.5299273161370263E-2</v>
      </c>
      <c r="H112" s="2">
        <f t="shared" si="4"/>
        <v>1.6637200235731446E-2</v>
      </c>
      <c r="Q112" s="1">
        <v>42997</v>
      </c>
      <c r="R112">
        <v>1063806</v>
      </c>
      <c r="S112">
        <v>253591</v>
      </c>
      <c r="T112" s="2">
        <f t="shared" si="5"/>
        <v>0.23838087019625759</v>
      </c>
      <c r="U112" s="2">
        <v>3.5299273161370263E-2</v>
      </c>
    </row>
    <row r="113" spans="1:21" x14ac:dyDescent="0.2">
      <c r="A113" s="1">
        <v>42998</v>
      </c>
      <c r="B113" s="9">
        <v>67315</v>
      </c>
      <c r="C113">
        <v>2351</v>
      </c>
      <c r="D113">
        <v>1386666</v>
      </c>
      <c r="E113">
        <v>1096</v>
      </c>
      <c r="F113" s="38">
        <v>470601</v>
      </c>
      <c r="G113" s="2">
        <f t="shared" si="3"/>
        <v>3.4925350961895564E-2</v>
      </c>
      <c r="H113" s="2">
        <f t="shared" si="4"/>
        <v>1.6281660848250761E-2</v>
      </c>
      <c r="Q113" s="1">
        <v>42998</v>
      </c>
      <c r="R113">
        <v>1071792</v>
      </c>
      <c r="S113">
        <v>253918</v>
      </c>
      <c r="T113" s="2">
        <f t="shared" si="5"/>
        <v>0.23690977353814918</v>
      </c>
      <c r="U113" s="2">
        <v>3.4925350961895564E-2</v>
      </c>
    </row>
    <row r="114" spans="1:21" x14ac:dyDescent="0.2">
      <c r="A114" s="1">
        <v>42999</v>
      </c>
      <c r="B114" s="9">
        <v>67193</v>
      </c>
      <c r="C114">
        <v>2294</v>
      </c>
      <c r="D114">
        <v>1301386</v>
      </c>
      <c r="E114">
        <v>1054</v>
      </c>
      <c r="F114" s="38">
        <v>423943</v>
      </c>
      <c r="G114" s="2">
        <f t="shared" si="3"/>
        <v>3.4140461059931841E-2</v>
      </c>
      <c r="H114" s="2">
        <f t="shared" si="4"/>
        <v>1.5686157784293008E-2</v>
      </c>
      <c r="Q114" s="1">
        <v>42999</v>
      </c>
      <c r="R114">
        <v>1064297</v>
      </c>
      <c r="S114">
        <v>256667</v>
      </c>
      <c r="T114" s="2">
        <f t="shared" si="5"/>
        <v>0.24116106688264649</v>
      </c>
      <c r="U114" s="2">
        <v>3.4140461059931841E-2</v>
      </c>
    </row>
    <row r="115" spans="1:21" x14ac:dyDescent="0.2">
      <c r="A115" s="1">
        <v>43000</v>
      </c>
      <c r="B115" s="9">
        <v>66907</v>
      </c>
      <c r="C115">
        <v>1976</v>
      </c>
      <c r="D115">
        <v>1147076</v>
      </c>
      <c r="E115">
        <v>1106</v>
      </c>
      <c r="F115" s="38">
        <v>446757</v>
      </c>
      <c r="G115" s="2">
        <f t="shared" si="3"/>
        <v>2.9533531618515251E-2</v>
      </c>
      <c r="H115" s="2">
        <f t="shared" si="4"/>
        <v>1.6530407879594065E-2</v>
      </c>
      <c r="Q115" s="1">
        <v>43000</v>
      </c>
      <c r="R115">
        <v>1042975</v>
      </c>
      <c r="S115">
        <v>250921</v>
      </c>
      <c r="T115" s="2">
        <f t="shared" si="5"/>
        <v>0.24058198902178862</v>
      </c>
      <c r="U115" s="2">
        <v>2.9533531618515251E-2</v>
      </c>
    </row>
    <row r="116" spans="1:21" x14ac:dyDescent="0.2">
      <c r="A116" s="1">
        <v>43001</v>
      </c>
      <c r="B116" s="9">
        <v>67555</v>
      </c>
      <c r="C116">
        <v>1909</v>
      </c>
      <c r="D116">
        <v>1259021</v>
      </c>
      <c r="E116">
        <v>1282</v>
      </c>
      <c r="F116" s="38">
        <v>530346</v>
      </c>
      <c r="G116" s="2">
        <f t="shared" si="3"/>
        <v>2.8258456072829546E-2</v>
      </c>
      <c r="H116" s="2">
        <f t="shared" si="4"/>
        <v>1.8977129746132779E-2</v>
      </c>
      <c r="Q116" s="1">
        <v>43001</v>
      </c>
      <c r="R116">
        <v>993730</v>
      </c>
      <c r="S116">
        <v>230219</v>
      </c>
      <c r="T116" s="2">
        <f t="shared" si="5"/>
        <v>0.23167158081168929</v>
      </c>
      <c r="U116" s="2">
        <v>2.8258456072829546E-2</v>
      </c>
    </row>
    <row r="117" spans="1:21" x14ac:dyDescent="0.2">
      <c r="A117" s="1">
        <v>43002</v>
      </c>
      <c r="B117" s="9">
        <v>70965</v>
      </c>
      <c r="C117">
        <v>1854</v>
      </c>
      <c r="D117">
        <v>1283461</v>
      </c>
      <c r="E117">
        <v>1845</v>
      </c>
      <c r="F117" s="38">
        <v>873291</v>
      </c>
      <c r="G117" s="2">
        <f t="shared" si="3"/>
        <v>2.612555485098288E-2</v>
      </c>
      <c r="H117" s="2">
        <f t="shared" si="4"/>
        <v>2.599873176918199E-2</v>
      </c>
      <c r="Q117" s="1">
        <v>43002</v>
      </c>
      <c r="R117">
        <v>943677</v>
      </c>
      <c r="S117">
        <v>207579</v>
      </c>
      <c r="T117" s="2">
        <f t="shared" si="5"/>
        <v>0.21996827304257707</v>
      </c>
      <c r="U117" s="2">
        <v>2.612555485098288E-2</v>
      </c>
    </row>
    <row r="118" spans="1:21" x14ac:dyDescent="0.2">
      <c r="A118" s="1">
        <v>43003</v>
      </c>
      <c r="B118" s="9">
        <v>71880</v>
      </c>
      <c r="C118">
        <v>1956</v>
      </c>
      <c r="D118">
        <v>1368763</v>
      </c>
      <c r="E118">
        <v>917</v>
      </c>
      <c r="F118" s="38">
        <v>423623</v>
      </c>
      <c r="G118" s="2">
        <f t="shared" si="3"/>
        <v>2.7212020033388983E-2</v>
      </c>
      <c r="H118" s="2">
        <f t="shared" si="4"/>
        <v>1.2757373400111297E-2</v>
      </c>
      <c r="Q118" s="1">
        <v>43003</v>
      </c>
      <c r="R118">
        <v>1021335</v>
      </c>
      <c r="S118">
        <v>239846</v>
      </c>
      <c r="T118" s="2">
        <f t="shared" si="5"/>
        <v>0.23483577866224109</v>
      </c>
      <c r="U118" s="2">
        <v>2.7212020033388983E-2</v>
      </c>
    </row>
    <row r="119" spans="1:21" x14ac:dyDescent="0.2">
      <c r="A119" s="1">
        <v>43004</v>
      </c>
      <c r="B119" s="9">
        <v>73956</v>
      </c>
      <c r="C119">
        <v>2276</v>
      </c>
      <c r="D119">
        <v>1396359</v>
      </c>
      <c r="E119">
        <v>847</v>
      </c>
      <c r="F119" s="38">
        <v>343645</v>
      </c>
      <c r="G119" s="2">
        <f t="shared" si="3"/>
        <v>3.0775055438368761E-2</v>
      </c>
      <c r="H119" s="2">
        <f t="shared" si="4"/>
        <v>1.1452755692573964E-2</v>
      </c>
      <c r="Q119" s="1">
        <v>43004</v>
      </c>
      <c r="R119">
        <v>1030391</v>
      </c>
      <c r="S119">
        <v>247501</v>
      </c>
      <c r="T119" s="2">
        <f t="shared" si="5"/>
        <v>0.24020104989271063</v>
      </c>
      <c r="U119" s="2">
        <v>3.0775055438368761E-2</v>
      </c>
    </row>
    <row r="120" spans="1:21" x14ac:dyDescent="0.2">
      <c r="A120" s="1">
        <v>43005</v>
      </c>
      <c r="B120" s="9">
        <v>74650</v>
      </c>
      <c r="C120">
        <v>2214</v>
      </c>
      <c r="D120">
        <v>1389396.4</v>
      </c>
      <c r="E120">
        <v>918</v>
      </c>
      <c r="F120" s="38">
        <v>389228</v>
      </c>
      <c r="G120" s="2">
        <f t="shared" si="3"/>
        <v>2.9658405894172808E-2</v>
      </c>
      <c r="H120" s="2">
        <f t="shared" si="4"/>
        <v>1.2297387809778968E-2</v>
      </c>
      <c r="Q120" s="1">
        <v>43005</v>
      </c>
      <c r="R120">
        <v>1038639</v>
      </c>
      <c r="S120">
        <v>248360</v>
      </c>
      <c r="T120" s="2">
        <f t="shared" si="5"/>
        <v>0.23912061842468846</v>
      </c>
      <c r="U120" s="2">
        <v>2.9658405894172808E-2</v>
      </c>
    </row>
    <row r="121" spans="1:21" x14ac:dyDescent="0.2">
      <c r="A121" s="1">
        <v>43006</v>
      </c>
      <c r="B121" s="9">
        <v>79088</v>
      </c>
      <c r="C121">
        <v>2292</v>
      </c>
      <c r="D121">
        <v>1484412.86</v>
      </c>
      <c r="E121">
        <v>923</v>
      </c>
      <c r="F121" s="38">
        <v>432973</v>
      </c>
      <c r="G121" s="2">
        <f t="shared" si="3"/>
        <v>2.8980376289702611E-2</v>
      </c>
      <c r="H121" s="2">
        <f t="shared" si="4"/>
        <v>1.1670544203924741E-2</v>
      </c>
      <c r="Q121" s="1">
        <v>43006</v>
      </c>
      <c r="R121">
        <v>1061631</v>
      </c>
      <c r="S121">
        <v>250416</v>
      </c>
      <c r="T121" s="2">
        <f t="shared" si="5"/>
        <v>0.23587856797700896</v>
      </c>
      <c r="U121" s="2">
        <v>2.8980376289702611E-2</v>
      </c>
    </row>
    <row r="122" spans="1:21" x14ac:dyDescent="0.2">
      <c r="A122" s="1">
        <v>43007</v>
      </c>
      <c r="B122" s="9">
        <v>86755</v>
      </c>
      <c r="C122">
        <v>2660</v>
      </c>
      <c r="D122">
        <v>1508528.6</v>
      </c>
      <c r="E122">
        <v>1025</v>
      </c>
      <c r="F122" s="38">
        <v>443979</v>
      </c>
      <c r="G122" s="2">
        <f t="shared" si="3"/>
        <v>3.0661056999596564E-2</v>
      </c>
      <c r="H122" s="2">
        <f t="shared" si="4"/>
        <v>1.1814880986686647E-2</v>
      </c>
      <c r="Q122" s="1">
        <v>43007</v>
      </c>
      <c r="R122">
        <v>1129303</v>
      </c>
      <c r="S122">
        <v>264762</v>
      </c>
      <c r="T122" s="2">
        <f t="shared" si="5"/>
        <v>0.23444726526007634</v>
      </c>
      <c r="U122" s="2">
        <v>3.0661056999596564E-2</v>
      </c>
    </row>
    <row r="123" spans="1:21" x14ac:dyDescent="0.2">
      <c r="A123" s="1">
        <v>43008</v>
      </c>
      <c r="B123" s="9">
        <v>100732</v>
      </c>
      <c r="C123">
        <v>2945</v>
      </c>
      <c r="D123">
        <v>1512660.46</v>
      </c>
      <c r="E123">
        <v>1484</v>
      </c>
      <c r="F123" s="38">
        <v>572406</v>
      </c>
      <c r="G123" s="2">
        <f t="shared" si="3"/>
        <v>2.9235992534646389E-2</v>
      </c>
      <c r="H123" s="2">
        <f t="shared" si="4"/>
        <v>1.4732160584521304E-2</v>
      </c>
      <c r="Q123" s="1">
        <v>43008</v>
      </c>
      <c r="R123">
        <v>1288863</v>
      </c>
      <c r="S123">
        <v>301040</v>
      </c>
      <c r="T123" s="2">
        <f t="shared" si="5"/>
        <v>0.23357020878091775</v>
      </c>
      <c r="U123" s="2">
        <v>2.9235992534646389E-2</v>
      </c>
    </row>
    <row r="124" spans="1:21" x14ac:dyDescent="0.2">
      <c r="A124" s="1">
        <v>43009</v>
      </c>
      <c r="B124" s="9">
        <v>125220</v>
      </c>
      <c r="C124">
        <v>3772</v>
      </c>
      <c r="D124">
        <v>1710064.35</v>
      </c>
      <c r="E124">
        <v>2392</v>
      </c>
      <c r="F124" s="38">
        <v>844724</v>
      </c>
      <c r="G124" s="2">
        <f t="shared" si="3"/>
        <v>3.012298354895384E-2</v>
      </c>
      <c r="H124" s="2">
        <f t="shared" si="4"/>
        <v>1.9102379811531706E-2</v>
      </c>
      <c r="Q124" s="1">
        <v>43009</v>
      </c>
      <c r="R124">
        <v>1568868</v>
      </c>
      <c r="S124">
        <v>344744</v>
      </c>
      <c r="T124" s="2">
        <f t="shared" si="5"/>
        <v>0.21974060277856391</v>
      </c>
      <c r="U124" s="2">
        <v>3.012298354895384E-2</v>
      </c>
    </row>
    <row r="125" spans="1:21" x14ac:dyDescent="0.2">
      <c r="A125" s="1">
        <v>43010</v>
      </c>
      <c r="B125" s="9">
        <v>132145</v>
      </c>
      <c r="C125">
        <v>3695</v>
      </c>
      <c r="D125">
        <v>1614811</v>
      </c>
      <c r="E125">
        <v>5322</v>
      </c>
      <c r="F125" s="38">
        <v>2182655</v>
      </c>
      <c r="G125" s="2">
        <f t="shared" si="3"/>
        <v>2.7961708729047637E-2</v>
      </c>
      <c r="H125" s="2">
        <f t="shared" si="4"/>
        <v>4.0273941503651295E-2</v>
      </c>
      <c r="Q125" s="1">
        <v>43010</v>
      </c>
      <c r="R125">
        <v>1671435</v>
      </c>
      <c r="S125">
        <v>360444</v>
      </c>
      <c r="T125" s="2">
        <f t="shared" si="5"/>
        <v>0.21564942698938339</v>
      </c>
      <c r="U125" s="2">
        <v>2.7961708729047637E-2</v>
      </c>
    </row>
    <row r="126" spans="1:21" x14ac:dyDescent="0.2">
      <c r="A126" s="1">
        <v>43011</v>
      </c>
      <c r="B126" s="9">
        <v>113432</v>
      </c>
      <c r="C126">
        <v>3152</v>
      </c>
      <c r="D126">
        <v>1287798</v>
      </c>
      <c r="E126">
        <v>8316</v>
      </c>
      <c r="F126" s="38">
        <v>4505599</v>
      </c>
      <c r="G126" s="2">
        <f t="shared" si="3"/>
        <v>2.7787573171591792E-2</v>
      </c>
      <c r="H126" s="2">
        <f t="shared" si="4"/>
        <v>7.3312645461598144E-2</v>
      </c>
      <c r="Q126" s="1">
        <v>43011</v>
      </c>
      <c r="R126">
        <v>1543833</v>
      </c>
      <c r="S126">
        <v>335664</v>
      </c>
      <c r="T126" s="2">
        <f t="shared" si="5"/>
        <v>0.21742248028122213</v>
      </c>
      <c r="U126" s="2">
        <v>2.7787573171591792E-2</v>
      </c>
    </row>
    <row r="127" spans="1:21" x14ac:dyDescent="0.2">
      <c r="A127" s="1">
        <v>43012</v>
      </c>
      <c r="B127" s="9">
        <v>87188</v>
      </c>
      <c r="C127">
        <v>2510</v>
      </c>
      <c r="D127">
        <v>1005089.45</v>
      </c>
      <c r="E127">
        <v>8867</v>
      </c>
      <c r="F127" s="38">
        <v>5612967</v>
      </c>
      <c r="G127" s="2">
        <f t="shared" si="3"/>
        <v>2.8788365371381384E-2</v>
      </c>
      <c r="H127" s="2">
        <f t="shared" si="4"/>
        <v>0.1016997751984218</v>
      </c>
      <c r="Q127" s="1">
        <v>43012</v>
      </c>
      <c r="R127">
        <v>1326622</v>
      </c>
      <c r="S127">
        <v>292443</v>
      </c>
      <c r="T127" s="2">
        <f t="shared" si="5"/>
        <v>0.22044184402188416</v>
      </c>
      <c r="U127" s="2">
        <v>2.8788365371381384E-2</v>
      </c>
    </row>
    <row r="128" spans="1:21" x14ac:dyDescent="0.2">
      <c r="A128" s="1">
        <v>43013</v>
      </c>
      <c r="B128" s="9">
        <v>85490</v>
      </c>
      <c r="C128">
        <v>2395</v>
      </c>
      <c r="D128">
        <v>924417.4</v>
      </c>
      <c r="E128">
        <v>8294</v>
      </c>
      <c r="F128" s="38">
        <v>6092935.4000000004</v>
      </c>
      <c r="G128" s="2">
        <f t="shared" si="3"/>
        <v>2.8014972511404841E-2</v>
      </c>
      <c r="H128" s="2">
        <f t="shared" si="4"/>
        <v>9.7017194993566494E-2</v>
      </c>
      <c r="Q128" s="1">
        <v>43013</v>
      </c>
      <c r="R128">
        <v>1361726</v>
      </c>
      <c r="S128">
        <v>306714</v>
      </c>
      <c r="T128" s="2">
        <f t="shared" si="5"/>
        <v>0.22523914502623876</v>
      </c>
      <c r="U128" s="2">
        <v>2.8014972511404841E-2</v>
      </c>
    </row>
    <row r="129" spans="1:21" x14ac:dyDescent="0.2">
      <c r="A129" s="1">
        <v>43014</v>
      </c>
      <c r="B129" s="9">
        <v>70382</v>
      </c>
      <c r="C129">
        <v>1963</v>
      </c>
      <c r="D129">
        <v>730540.2</v>
      </c>
      <c r="E129">
        <v>8027</v>
      </c>
      <c r="F129" s="38">
        <v>6052823</v>
      </c>
      <c r="G129" s="2">
        <f t="shared" si="3"/>
        <v>2.7890653860362026E-2</v>
      </c>
      <c r="H129" s="2">
        <f t="shared" si="4"/>
        <v>0.11404904663124094</v>
      </c>
      <c r="Q129" s="1">
        <v>43014</v>
      </c>
      <c r="R129">
        <v>1149027</v>
      </c>
      <c r="S129">
        <v>256237</v>
      </c>
      <c r="T129" s="2">
        <f t="shared" si="5"/>
        <v>0.22300346292993986</v>
      </c>
      <c r="U129" s="2">
        <v>2.7890653860362026E-2</v>
      </c>
    </row>
    <row r="130" spans="1:21" x14ac:dyDescent="0.2">
      <c r="A130" s="1">
        <v>43015</v>
      </c>
      <c r="B130" s="9">
        <v>59146</v>
      </c>
      <c r="C130">
        <v>1413</v>
      </c>
      <c r="D130">
        <v>551831.07999999996</v>
      </c>
      <c r="E130">
        <v>6683</v>
      </c>
      <c r="F130" s="38">
        <v>5248846.5999999996</v>
      </c>
      <c r="G130" s="2">
        <f t="shared" ref="G130:G193" si="6">C130/B130</f>
        <v>2.3890034829067056E-2</v>
      </c>
      <c r="H130" s="2">
        <f t="shared" ref="H130:H193" si="7">E130/B130</f>
        <v>0.11299158015757617</v>
      </c>
      <c r="Q130" s="1">
        <v>43015</v>
      </c>
      <c r="R130">
        <v>926335</v>
      </c>
      <c r="S130">
        <v>191423</v>
      </c>
      <c r="T130" s="2">
        <f t="shared" si="5"/>
        <v>0.20664554399866139</v>
      </c>
      <c r="U130" s="2">
        <v>2.3890034829067056E-2</v>
      </c>
    </row>
    <row r="131" spans="1:21" x14ac:dyDescent="0.2">
      <c r="A131" s="1">
        <v>43016</v>
      </c>
      <c r="B131" s="9">
        <v>53523</v>
      </c>
      <c r="C131">
        <v>1172</v>
      </c>
      <c r="D131">
        <v>526191.19999999995</v>
      </c>
      <c r="E131">
        <v>3736</v>
      </c>
      <c r="F131" s="38">
        <v>2557009</v>
      </c>
      <c r="G131" s="2">
        <f t="shared" si="6"/>
        <v>2.1897128337350299E-2</v>
      </c>
      <c r="H131" s="2">
        <f t="shared" si="7"/>
        <v>6.9801767464454531E-2</v>
      </c>
      <c r="Q131" s="1">
        <v>43016</v>
      </c>
      <c r="R131">
        <v>770570</v>
      </c>
      <c r="S131">
        <v>137908</v>
      </c>
      <c r="T131" s="2">
        <f t="shared" ref="T131:T194" si="8">S131/R131</f>
        <v>0.17896881529257563</v>
      </c>
      <c r="U131" s="2">
        <v>2.1897128337350299E-2</v>
      </c>
    </row>
    <row r="132" spans="1:21" x14ac:dyDescent="0.2">
      <c r="A132" s="1">
        <v>43017</v>
      </c>
      <c r="B132" s="9">
        <v>52200</v>
      </c>
      <c r="C132">
        <v>1310</v>
      </c>
      <c r="D132">
        <v>661505.80000000005</v>
      </c>
      <c r="E132">
        <v>1268</v>
      </c>
      <c r="F132" s="38">
        <v>652413.6</v>
      </c>
      <c r="G132" s="2">
        <f t="shared" si="6"/>
        <v>2.5095785440613028E-2</v>
      </c>
      <c r="H132" s="2">
        <f t="shared" si="7"/>
        <v>2.42911877394636E-2</v>
      </c>
      <c r="Q132" s="1">
        <v>43017</v>
      </c>
      <c r="R132">
        <v>857022</v>
      </c>
      <c r="S132">
        <v>169127</v>
      </c>
      <c r="T132" s="2">
        <f t="shared" si="8"/>
        <v>0.19734265864820272</v>
      </c>
      <c r="U132" s="2">
        <v>2.5095785440613028E-2</v>
      </c>
    </row>
    <row r="133" spans="1:21" x14ac:dyDescent="0.2">
      <c r="A133" s="1">
        <v>43018</v>
      </c>
      <c r="B133" s="9">
        <v>49777</v>
      </c>
      <c r="C133">
        <v>1389</v>
      </c>
      <c r="D133">
        <v>664029.5</v>
      </c>
      <c r="E133">
        <v>1032</v>
      </c>
      <c r="F133" s="38">
        <v>431355</v>
      </c>
      <c r="G133" s="2">
        <f t="shared" si="6"/>
        <v>2.7904453864234485E-2</v>
      </c>
      <c r="H133" s="2">
        <f t="shared" si="7"/>
        <v>2.0732466801936637E-2</v>
      </c>
      <c r="Q133" s="1">
        <v>43018</v>
      </c>
      <c r="R133">
        <v>870002</v>
      </c>
      <c r="S133">
        <v>182802</v>
      </c>
      <c r="T133" s="2">
        <f t="shared" si="8"/>
        <v>0.21011675835227964</v>
      </c>
      <c r="U133" s="2">
        <v>2.7904453864234485E-2</v>
      </c>
    </row>
    <row r="134" spans="1:21" x14ac:dyDescent="0.2">
      <c r="A134" s="1">
        <v>43019</v>
      </c>
      <c r="B134" s="9">
        <v>45361</v>
      </c>
      <c r="C134">
        <v>1521</v>
      </c>
      <c r="D134">
        <v>705564.4</v>
      </c>
      <c r="E134">
        <v>982</v>
      </c>
      <c r="F134" s="38">
        <v>363882</v>
      </c>
      <c r="G134" s="2">
        <f t="shared" si="6"/>
        <v>3.3531006812019135E-2</v>
      </c>
      <c r="H134" s="2">
        <f t="shared" si="7"/>
        <v>2.164855272150085E-2</v>
      </c>
      <c r="Q134" s="1">
        <v>43019</v>
      </c>
      <c r="R134">
        <v>833238</v>
      </c>
      <c r="S134">
        <v>190425</v>
      </c>
      <c r="T134" s="2">
        <f t="shared" si="8"/>
        <v>0.22853614453493479</v>
      </c>
      <c r="U134" s="2">
        <v>3.3531006812019135E-2</v>
      </c>
    </row>
    <row r="135" spans="1:21" x14ac:dyDescent="0.2">
      <c r="A135" s="1">
        <v>43020</v>
      </c>
      <c r="B135" s="9">
        <v>46345</v>
      </c>
      <c r="C135">
        <v>1532</v>
      </c>
      <c r="D135">
        <v>626082.30000000005</v>
      </c>
      <c r="E135">
        <v>1099</v>
      </c>
      <c r="F135" s="38">
        <v>430714</v>
      </c>
      <c r="G135" s="2">
        <f t="shared" si="6"/>
        <v>3.3056424641277379E-2</v>
      </c>
      <c r="H135" s="2">
        <f t="shared" si="7"/>
        <v>2.3713453446973783E-2</v>
      </c>
      <c r="Q135" s="1">
        <v>43020</v>
      </c>
      <c r="R135">
        <v>873159</v>
      </c>
      <c r="S135">
        <v>195585</v>
      </c>
      <c r="T135" s="2">
        <f t="shared" si="8"/>
        <v>0.2239970039820926</v>
      </c>
      <c r="U135" s="2">
        <v>3.3056424641277379E-2</v>
      </c>
    </row>
    <row r="136" spans="1:21" x14ac:dyDescent="0.2">
      <c r="A136" s="1">
        <v>43021</v>
      </c>
      <c r="B136" s="9">
        <v>45341</v>
      </c>
      <c r="C136">
        <v>1539</v>
      </c>
      <c r="D136">
        <v>621094.68000000005</v>
      </c>
      <c r="E136">
        <v>1237</v>
      </c>
      <c r="F136" s="38">
        <v>506962</v>
      </c>
      <c r="G136" s="2">
        <f t="shared" si="6"/>
        <v>3.3942789087139671E-2</v>
      </c>
      <c r="H136" s="2">
        <f t="shared" si="7"/>
        <v>2.7282150812730201E-2</v>
      </c>
      <c r="Q136" s="1">
        <v>43021</v>
      </c>
      <c r="R136">
        <v>862575</v>
      </c>
      <c r="S136">
        <v>201894</v>
      </c>
      <c r="T136" s="2">
        <f t="shared" si="8"/>
        <v>0.23405964698721851</v>
      </c>
      <c r="U136" s="2">
        <v>3.3942789087139671E-2</v>
      </c>
    </row>
    <row r="137" spans="1:21" x14ac:dyDescent="0.2">
      <c r="A137" s="1">
        <v>43022</v>
      </c>
      <c r="B137" s="9">
        <v>45693</v>
      </c>
      <c r="C137">
        <v>1493</v>
      </c>
      <c r="D137">
        <v>584832.69999999995</v>
      </c>
      <c r="E137">
        <v>1514</v>
      </c>
      <c r="F137" s="38">
        <v>613291</v>
      </c>
      <c r="G137" s="2">
        <f t="shared" si="6"/>
        <v>3.2674589105552272E-2</v>
      </c>
      <c r="H137" s="2">
        <f t="shared" si="7"/>
        <v>3.3134178101678596E-2</v>
      </c>
      <c r="Q137" s="1">
        <v>43022</v>
      </c>
      <c r="R137">
        <v>802394</v>
      </c>
      <c r="S137">
        <v>179356</v>
      </c>
      <c r="T137" s="2">
        <f t="shared" si="8"/>
        <v>0.2235260981512823</v>
      </c>
      <c r="U137" s="2">
        <v>3.2674589105552272E-2</v>
      </c>
    </row>
    <row r="138" spans="1:21" x14ac:dyDescent="0.2">
      <c r="A138" s="1">
        <v>43023</v>
      </c>
      <c r="B138" s="9">
        <v>46427</v>
      </c>
      <c r="C138">
        <v>1292</v>
      </c>
      <c r="D138">
        <v>544941.4</v>
      </c>
      <c r="E138">
        <v>2461</v>
      </c>
      <c r="F138" s="38">
        <v>1101083.3</v>
      </c>
      <c r="G138" s="2">
        <f t="shared" si="6"/>
        <v>2.7828634199926768E-2</v>
      </c>
      <c r="H138" s="2">
        <f t="shared" si="7"/>
        <v>5.3007947961315617E-2</v>
      </c>
      <c r="Q138" s="1">
        <v>43023</v>
      </c>
      <c r="R138">
        <v>724099</v>
      </c>
      <c r="S138">
        <v>147945</v>
      </c>
      <c r="T138" s="2">
        <f t="shared" si="8"/>
        <v>0.20431598441649554</v>
      </c>
      <c r="U138" s="2">
        <v>2.7828634199926768E-2</v>
      </c>
    </row>
    <row r="139" spans="1:21" x14ac:dyDescent="0.2">
      <c r="A139" s="1">
        <v>43024</v>
      </c>
      <c r="B139" s="9">
        <v>45725</v>
      </c>
      <c r="C139">
        <v>1406</v>
      </c>
      <c r="D139">
        <v>582522.93000000005</v>
      </c>
      <c r="E139">
        <v>1290</v>
      </c>
      <c r="F139" s="38">
        <v>561790.88</v>
      </c>
      <c r="G139" s="2">
        <f t="shared" si="6"/>
        <v>3.0749043193001639E-2</v>
      </c>
      <c r="H139" s="2">
        <f t="shared" si="7"/>
        <v>2.8212137780207765E-2</v>
      </c>
      <c r="Q139" s="1">
        <v>43024</v>
      </c>
      <c r="R139">
        <v>823185</v>
      </c>
      <c r="S139">
        <v>186025</v>
      </c>
      <c r="T139" s="2">
        <f t="shared" si="8"/>
        <v>0.22598200890443826</v>
      </c>
      <c r="U139" s="2">
        <v>3.0749043193001639E-2</v>
      </c>
    </row>
    <row r="140" spans="1:21" x14ac:dyDescent="0.2">
      <c r="A140" s="1">
        <v>43025</v>
      </c>
      <c r="B140" s="9">
        <v>44947</v>
      </c>
      <c r="C140">
        <v>1529</v>
      </c>
      <c r="D140">
        <v>699355</v>
      </c>
      <c r="E140">
        <v>1132</v>
      </c>
      <c r="F140" s="38">
        <v>507311</v>
      </c>
      <c r="G140" s="2">
        <f t="shared" si="6"/>
        <v>3.4017843237590939E-2</v>
      </c>
      <c r="H140" s="2">
        <f t="shared" si="7"/>
        <v>2.5185218145816184E-2</v>
      </c>
      <c r="Q140" s="1">
        <v>43025</v>
      </c>
      <c r="R140">
        <v>844605</v>
      </c>
      <c r="S140">
        <v>195464</v>
      </c>
      <c r="T140" s="2">
        <f t="shared" si="8"/>
        <v>0.23142652482521414</v>
      </c>
      <c r="U140" s="2">
        <v>3.4017843237590939E-2</v>
      </c>
    </row>
    <row r="141" spans="1:21" x14ac:dyDescent="0.2">
      <c r="A141" s="1">
        <v>43026</v>
      </c>
      <c r="B141" s="9">
        <v>44440</v>
      </c>
      <c r="C141">
        <v>1520</v>
      </c>
      <c r="D141">
        <v>685593.82</v>
      </c>
      <c r="E141">
        <v>1207</v>
      </c>
      <c r="F141" s="38">
        <v>511046.2</v>
      </c>
      <c r="G141" s="2">
        <f t="shared" si="6"/>
        <v>3.4203420342034205E-2</v>
      </c>
      <c r="H141" s="2">
        <f t="shared" si="7"/>
        <v>2.7160216021602162E-2</v>
      </c>
      <c r="Q141" s="1">
        <v>43026</v>
      </c>
      <c r="R141">
        <v>851631</v>
      </c>
      <c r="S141">
        <v>201760</v>
      </c>
      <c r="T141" s="2">
        <f t="shared" si="8"/>
        <v>0.23691011717516156</v>
      </c>
      <c r="U141" s="2">
        <v>3.4203420342034205E-2</v>
      </c>
    </row>
    <row r="142" spans="1:21" x14ac:dyDescent="0.2">
      <c r="A142" s="1">
        <v>43027</v>
      </c>
      <c r="B142" s="9">
        <v>46032</v>
      </c>
      <c r="C142">
        <v>1669</v>
      </c>
      <c r="D142">
        <v>643366.40000000002</v>
      </c>
      <c r="E142">
        <v>1236</v>
      </c>
      <c r="F142" s="38">
        <v>534233.80000000005</v>
      </c>
      <c r="G142" s="2">
        <f t="shared" si="6"/>
        <v>3.6257386166145288E-2</v>
      </c>
      <c r="H142" s="2">
        <f t="shared" si="7"/>
        <v>2.6850886339937433E-2</v>
      </c>
      <c r="Q142" s="1">
        <v>43027</v>
      </c>
      <c r="R142">
        <v>853927</v>
      </c>
      <c r="S142">
        <v>201509</v>
      </c>
      <c r="T142" s="2">
        <f t="shared" si="8"/>
        <v>0.2359791879165315</v>
      </c>
      <c r="U142" s="2">
        <v>3.6257386166145288E-2</v>
      </c>
    </row>
    <row r="143" spans="1:21" x14ac:dyDescent="0.2">
      <c r="A143" s="1">
        <v>43028</v>
      </c>
      <c r="B143" s="9">
        <v>46118</v>
      </c>
      <c r="C143">
        <v>1610</v>
      </c>
      <c r="D143">
        <v>613703</v>
      </c>
      <c r="E143">
        <v>1254</v>
      </c>
      <c r="F143" s="38">
        <v>556418.80000000005</v>
      </c>
      <c r="G143" s="2">
        <f t="shared" si="6"/>
        <v>3.4910447113925151E-2</v>
      </c>
      <c r="H143" s="2">
        <f t="shared" si="7"/>
        <v>2.7191118435318098E-2</v>
      </c>
      <c r="Q143" s="1">
        <v>43028</v>
      </c>
      <c r="R143">
        <v>857759</v>
      </c>
      <c r="S143">
        <v>206508</v>
      </c>
      <c r="T143" s="2">
        <f t="shared" si="8"/>
        <v>0.24075293876251955</v>
      </c>
      <c r="U143" s="2">
        <v>3.4910447113925151E-2</v>
      </c>
    </row>
    <row r="144" spans="1:21" x14ac:dyDescent="0.2">
      <c r="A144" s="1">
        <v>43029</v>
      </c>
      <c r="B144" s="9">
        <v>45502</v>
      </c>
      <c r="C144">
        <v>1556</v>
      </c>
      <c r="D144">
        <v>600889.5</v>
      </c>
      <c r="E144">
        <v>1503</v>
      </c>
      <c r="F144" s="38">
        <v>603437</v>
      </c>
      <c r="G144" s="2">
        <f t="shared" si="6"/>
        <v>3.4196299063777413E-2</v>
      </c>
      <c r="H144" s="2">
        <f t="shared" si="7"/>
        <v>3.3031515098237443E-2</v>
      </c>
      <c r="Q144" s="1">
        <v>43029</v>
      </c>
      <c r="R144">
        <v>799536</v>
      </c>
      <c r="S144">
        <v>181019</v>
      </c>
      <c r="T144" s="2">
        <f t="shared" si="8"/>
        <v>0.22640506493766385</v>
      </c>
      <c r="U144" s="2">
        <v>3.4196299063777413E-2</v>
      </c>
    </row>
    <row r="145" spans="1:21" x14ac:dyDescent="0.2">
      <c r="A145" s="1">
        <v>43030</v>
      </c>
      <c r="B145" s="9">
        <v>42867</v>
      </c>
      <c r="C145">
        <v>1239</v>
      </c>
      <c r="D145">
        <v>567055.4</v>
      </c>
      <c r="E145">
        <v>2643</v>
      </c>
      <c r="F145" s="38">
        <v>1127182</v>
      </c>
      <c r="G145" s="2">
        <f t="shared" si="6"/>
        <v>2.8903352228987333E-2</v>
      </c>
      <c r="H145" s="2">
        <f t="shared" si="7"/>
        <v>6.1655819161592837E-2</v>
      </c>
      <c r="Q145" s="1">
        <v>43030</v>
      </c>
      <c r="R145">
        <v>703070</v>
      </c>
      <c r="S145">
        <v>144451</v>
      </c>
      <c r="T145" s="2">
        <f t="shared" si="8"/>
        <v>0.205457493563941</v>
      </c>
      <c r="U145" s="2">
        <v>2.8903352228987333E-2</v>
      </c>
    </row>
    <row r="146" spans="1:21" x14ac:dyDescent="0.2">
      <c r="A146" s="1">
        <v>43031</v>
      </c>
      <c r="B146" s="9">
        <v>43550</v>
      </c>
      <c r="C146">
        <v>1467</v>
      </c>
      <c r="D146">
        <v>664982.6</v>
      </c>
      <c r="E146">
        <v>1235</v>
      </c>
      <c r="F146" s="38">
        <v>509813.82</v>
      </c>
      <c r="G146" s="2">
        <f t="shared" si="6"/>
        <v>3.3685419058553386E-2</v>
      </c>
      <c r="H146" s="2">
        <f t="shared" si="7"/>
        <v>2.8358208955223882E-2</v>
      </c>
      <c r="Q146" s="1">
        <v>43031</v>
      </c>
      <c r="R146">
        <v>812492</v>
      </c>
      <c r="S146">
        <v>183670</v>
      </c>
      <c r="T146" s="2">
        <f t="shared" si="8"/>
        <v>0.22605761041339484</v>
      </c>
      <c r="U146" s="2">
        <v>3.3685419058553386E-2</v>
      </c>
    </row>
    <row r="147" spans="1:21" x14ac:dyDescent="0.2">
      <c r="A147" s="1">
        <v>43032</v>
      </c>
      <c r="B147" s="9">
        <v>43700</v>
      </c>
      <c r="C147">
        <v>1562</v>
      </c>
      <c r="D147">
        <v>648220</v>
      </c>
      <c r="E147">
        <v>1154</v>
      </c>
      <c r="F147" s="38">
        <v>479993.8</v>
      </c>
      <c r="G147" s="2">
        <f t="shared" si="6"/>
        <v>3.5743707093821513E-2</v>
      </c>
      <c r="H147" s="2">
        <f t="shared" si="7"/>
        <v>2.6407322654462242E-2</v>
      </c>
      <c r="Q147" s="1">
        <v>43032</v>
      </c>
      <c r="R147">
        <v>833568</v>
      </c>
      <c r="S147">
        <v>192108</v>
      </c>
      <c r="T147" s="2">
        <f t="shared" si="8"/>
        <v>0.23046470114015893</v>
      </c>
      <c r="U147" s="2">
        <v>3.5743707093821513E-2</v>
      </c>
    </row>
    <row r="148" spans="1:21" x14ac:dyDescent="0.2">
      <c r="A148" s="1">
        <v>43033</v>
      </c>
      <c r="B148" s="9">
        <v>43475</v>
      </c>
      <c r="C148">
        <v>1498</v>
      </c>
      <c r="D148">
        <v>645593.9</v>
      </c>
      <c r="E148">
        <v>1115</v>
      </c>
      <c r="F148" s="38">
        <v>396739</v>
      </c>
      <c r="G148" s="2">
        <f t="shared" si="6"/>
        <v>3.4456584243818283E-2</v>
      </c>
      <c r="H148" s="2">
        <f t="shared" si="7"/>
        <v>2.5646923519263946E-2</v>
      </c>
      <c r="Q148" s="1">
        <v>43033</v>
      </c>
      <c r="R148">
        <v>842091</v>
      </c>
      <c r="S148">
        <v>197411</v>
      </c>
      <c r="T148" s="2">
        <f t="shared" si="8"/>
        <v>0.23442953315021772</v>
      </c>
      <c r="U148" s="2">
        <v>3.4456584243818283E-2</v>
      </c>
    </row>
    <row r="149" spans="1:21" x14ac:dyDescent="0.2">
      <c r="A149" s="1">
        <v>43034</v>
      </c>
      <c r="B149" s="9">
        <v>44541</v>
      </c>
      <c r="C149">
        <v>1641</v>
      </c>
      <c r="D149">
        <v>735352</v>
      </c>
      <c r="E149">
        <v>1166</v>
      </c>
      <c r="F149" s="38">
        <v>415078.45</v>
      </c>
      <c r="G149" s="2">
        <f t="shared" si="6"/>
        <v>3.6842459756179696E-2</v>
      </c>
      <c r="H149" s="2">
        <f t="shared" si="7"/>
        <v>2.617812801688332E-2</v>
      </c>
      <c r="Q149" s="1">
        <v>43034</v>
      </c>
      <c r="R149">
        <v>853814</v>
      </c>
      <c r="S149">
        <v>207239</v>
      </c>
      <c r="T149" s="2">
        <f t="shared" si="8"/>
        <v>0.2427214826648427</v>
      </c>
      <c r="U149" s="2">
        <v>3.6842459756179696E-2</v>
      </c>
    </row>
    <row r="150" spans="1:21" x14ac:dyDescent="0.2">
      <c r="A150" s="1">
        <v>43035</v>
      </c>
      <c r="B150" s="9">
        <v>45723</v>
      </c>
      <c r="C150">
        <v>1631</v>
      </c>
      <c r="D150">
        <v>685208.2</v>
      </c>
      <c r="E150">
        <v>1315</v>
      </c>
      <c r="F150" s="38">
        <v>561695.80000000005</v>
      </c>
      <c r="G150" s="2">
        <f t="shared" si="6"/>
        <v>3.5671325153642588E-2</v>
      </c>
      <c r="H150" s="2">
        <f t="shared" si="7"/>
        <v>2.8760142597817291E-2</v>
      </c>
      <c r="Q150" s="1">
        <v>43035</v>
      </c>
      <c r="R150">
        <v>867405</v>
      </c>
      <c r="S150">
        <v>213418</v>
      </c>
      <c r="T150" s="2">
        <f t="shared" si="8"/>
        <v>0.2460419296637672</v>
      </c>
      <c r="U150" s="2">
        <v>3.5671325153642588E-2</v>
      </c>
    </row>
    <row r="151" spans="1:21" x14ac:dyDescent="0.2">
      <c r="A151" s="1">
        <v>43036</v>
      </c>
      <c r="B151" s="9">
        <v>43065</v>
      </c>
      <c r="C151">
        <v>1505</v>
      </c>
      <c r="D151">
        <v>585770.80000000005</v>
      </c>
      <c r="E151">
        <v>1607</v>
      </c>
      <c r="F151" s="38">
        <v>605711</v>
      </c>
      <c r="G151" s="2">
        <f t="shared" si="6"/>
        <v>3.494717287820736E-2</v>
      </c>
      <c r="H151" s="2">
        <f t="shared" si="7"/>
        <v>3.7315685591547659E-2</v>
      </c>
      <c r="Q151" s="1">
        <v>43036</v>
      </c>
      <c r="R151">
        <v>785649</v>
      </c>
      <c r="S151">
        <v>186464</v>
      </c>
      <c r="T151" s="2">
        <f t="shared" si="8"/>
        <v>0.23733753877367628</v>
      </c>
      <c r="U151" s="2">
        <v>3.494717287820736E-2</v>
      </c>
    </row>
    <row r="152" spans="1:21" x14ac:dyDescent="0.2">
      <c r="A152" s="1">
        <v>43037</v>
      </c>
      <c r="B152" s="9">
        <v>39737</v>
      </c>
      <c r="C152">
        <v>1151</v>
      </c>
      <c r="D152">
        <v>516805</v>
      </c>
      <c r="E152">
        <v>2841</v>
      </c>
      <c r="F152" s="38">
        <v>1252391</v>
      </c>
      <c r="G152" s="2">
        <f t="shared" si="6"/>
        <v>2.8965447819412637E-2</v>
      </c>
      <c r="H152" s="2">
        <f t="shared" si="7"/>
        <v>7.1495080151999402E-2</v>
      </c>
      <c r="Q152" s="1">
        <v>43037</v>
      </c>
      <c r="R152">
        <v>677181</v>
      </c>
      <c r="S152">
        <v>145706</v>
      </c>
      <c r="T152" s="2">
        <f t="shared" si="8"/>
        <v>0.21516551704787937</v>
      </c>
      <c r="U152" s="2">
        <v>2.8965447819412637E-2</v>
      </c>
    </row>
    <row r="153" spans="1:21" x14ac:dyDescent="0.2">
      <c r="A153" s="1">
        <v>43038</v>
      </c>
      <c r="B153" s="9">
        <v>39067</v>
      </c>
      <c r="C153">
        <v>1248</v>
      </c>
      <c r="D153">
        <v>603071</v>
      </c>
      <c r="E153">
        <v>1126</v>
      </c>
      <c r="F153" s="38">
        <v>466150.9</v>
      </c>
      <c r="G153" s="2">
        <f t="shared" si="6"/>
        <v>3.1945119922184961E-2</v>
      </c>
      <c r="H153" s="2">
        <f t="shared" si="7"/>
        <v>2.8822279673381627E-2</v>
      </c>
      <c r="Q153" s="1">
        <v>43038</v>
      </c>
      <c r="R153">
        <v>737730</v>
      </c>
      <c r="S153">
        <v>183046</v>
      </c>
      <c r="T153" s="2">
        <f t="shared" si="8"/>
        <v>0.24812058612229407</v>
      </c>
      <c r="U153" s="2">
        <v>3.1945119922184961E-2</v>
      </c>
    </row>
    <row r="154" spans="1:21" x14ac:dyDescent="0.2">
      <c r="A154" s="1">
        <v>43039</v>
      </c>
      <c r="B154" s="9">
        <v>40287</v>
      </c>
      <c r="C154">
        <v>1528</v>
      </c>
      <c r="D154">
        <v>685467</v>
      </c>
      <c r="E154">
        <v>1034</v>
      </c>
      <c r="F154" s="38">
        <v>437646</v>
      </c>
      <c r="G154" s="2">
        <f t="shared" si="6"/>
        <v>3.7927867550326406E-2</v>
      </c>
      <c r="H154" s="2">
        <f t="shared" si="7"/>
        <v>2.5665847543872713E-2</v>
      </c>
      <c r="Q154" s="1">
        <v>43039</v>
      </c>
      <c r="R154">
        <v>790542</v>
      </c>
      <c r="S154">
        <v>191917</v>
      </c>
      <c r="T154" s="2">
        <f t="shared" si="8"/>
        <v>0.24276635523476298</v>
      </c>
      <c r="U154" s="2">
        <v>3.7927867550326406E-2</v>
      </c>
    </row>
    <row r="155" spans="1:21" x14ac:dyDescent="0.2">
      <c r="A155" s="1">
        <v>43040</v>
      </c>
      <c r="B155" s="9">
        <v>40715</v>
      </c>
      <c r="C155">
        <v>1586</v>
      </c>
      <c r="D155">
        <v>741829.8</v>
      </c>
      <c r="E155">
        <v>1057</v>
      </c>
      <c r="F155" s="38">
        <v>418223.4</v>
      </c>
      <c r="G155" s="2">
        <f t="shared" si="6"/>
        <v>3.8953702566621638E-2</v>
      </c>
      <c r="H155" s="2">
        <f t="shared" si="7"/>
        <v>2.5960948053542921E-2</v>
      </c>
      <c r="Q155" s="1">
        <v>43040</v>
      </c>
      <c r="R155">
        <v>802194</v>
      </c>
      <c r="S155">
        <v>204542</v>
      </c>
      <c r="T155" s="2">
        <f t="shared" si="8"/>
        <v>0.25497822222554645</v>
      </c>
      <c r="U155" s="2">
        <v>3.8953702566621638E-2</v>
      </c>
    </row>
    <row r="156" spans="1:21" x14ac:dyDescent="0.2">
      <c r="A156" s="1">
        <v>43041</v>
      </c>
      <c r="B156" s="9">
        <v>42830</v>
      </c>
      <c r="C156">
        <v>1779</v>
      </c>
      <c r="D156">
        <v>770427.3</v>
      </c>
      <c r="E156">
        <v>1016</v>
      </c>
      <c r="F156" s="38">
        <v>402332</v>
      </c>
      <c r="G156" s="2">
        <f t="shared" si="6"/>
        <v>4.153630632734065E-2</v>
      </c>
      <c r="H156" s="2">
        <f t="shared" si="7"/>
        <v>2.3721690403922486E-2</v>
      </c>
      <c r="Q156" s="1">
        <v>43041</v>
      </c>
      <c r="R156">
        <v>833232</v>
      </c>
      <c r="S156">
        <v>210706</v>
      </c>
      <c r="T156" s="2">
        <f t="shared" si="8"/>
        <v>0.25287794995871499</v>
      </c>
      <c r="U156" s="2">
        <v>4.153630632734065E-2</v>
      </c>
    </row>
    <row r="157" spans="1:21" x14ac:dyDescent="0.2">
      <c r="A157" s="1">
        <v>43042</v>
      </c>
      <c r="B157" s="9">
        <v>43575</v>
      </c>
      <c r="C157">
        <v>1811</v>
      </c>
      <c r="D157">
        <v>815051.2</v>
      </c>
      <c r="E157">
        <v>1214</v>
      </c>
      <c r="F157" s="38">
        <v>492301</v>
      </c>
      <c r="G157" s="2">
        <f t="shared" si="6"/>
        <v>4.156052782558807E-2</v>
      </c>
      <c r="H157" s="2">
        <f t="shared" si="7"/>
        <v>2.7860011474469305E-2</v>
      </c>
      <c r="Q157" s="1">
        <v>43042</v>
      </c>
      <c r="R157">
        <v>838876</v>
      </c>
      <c r="S157">
        <v>219677</v>
      </c>
      <c r="T157" s="2">
        <f t="shared" si="8"/>
        <v>0.26187064595959353</v>
      </c>
      <c r="U157" s="2">
        <v>4.156052782558807E-2</v>
      </c>
    </row>
    <row r="158" spans="1:21" x14ac:dyDescent="0.2">
      <c r="A158" s="1">
        <v>43043</v>
      </c>
      <c r="B158" s="9">
        <v>43008</v>
      </c>
      <c r="C158">
        <v>1713</v>
      </c>
      <c r="D158">
        <v>656594.5</v>
      </c>
      <c r="E158">
        <v>1641</v>
      </c>
      <c r="F158" s="38">
        <v>662701.5</v>
      </c>
      <c r="G158" s="2">
        <f t="shared" si="6"/>
        <v>3.9829799107142856E-2</v>
      </c>
      <c r="H158" s="2">
        <f t="shared" si="7"/>
        <v>3.8155691964285712E-2</v>
      </c>
      <c r="Q158" s="1">
        <v>43043</v>
      </c>
      <c r="R158">
        <v>769931</v>
      </c>
      <c r="S158">
        <v>191373</v>
      </c>
      <c r="T158" s="2">
        <f t="shared" si="8"/>
        <v>0.24855863707267276</v>
      </c>
      <c r="U158" s="2">
        <v>3.9829799107142856E-2</v>
      </c>
    </row>
    <row r="159" spans="1:21" x14ac:dyDescent="0.2">
      <c r="A159" s="1">
        <v>43044</v>
      </c>
      <c r="B159" s="9">
        <v>41992</v>
      </c>
      <c r="C159">
        <v>1377</v>
      </c>
      <c r="D159">
        <v>608475.69999999995</v>
      </c>
      <c r="E159">
        <v>2902</v>
      </c>
      <c r="F159" s="38">
        <v>1223580</v>
      </c>
      <c r="G159" s="2">
        <f t="shared" si="6"/>
        <v>3.2791960373404455E-2</v>
      </c>
      <c r="H159" s="2">
        <f t="shared" si="7"/>
        <v>6.910840160030482E-2</v>
      </c>
      <c r="Q159" s="1">
        <v>43044</v>
      </c>
      <c r="R159">
        <v>679387</v>
      </c>
      <c r="S159">
        <v>152252</v>
      </c>
      <c r="T159" s="2">
        <f t="shared" si="8"/>
        <v>0.22410202138103907</v>
      </c>
      <c r="U159" s="2">
        <v>3.2791960373404455E-2</v>
      </c>
    </row>
    <row r="160" spans="1:21" x14ac:dyDescent="0.2">
      <c r="A160" s="1">
        <v>43045</v>
      </c>
      <c r="B160" s="9">
        <v>42708</v>
      </c>
      <c r="C160">
        <v>1537</v>
      </c>
      <c r="D160">
        <v>760453</v>
      </c>
      <c r="E160">
        <v>1301</v>
      </c>
      <c r="F160" s="38">
        <v>529065.9</v>
      </c>
      <c r="G160" s="2">
        <f t="shared" si="6"/>
        <v>3.5988573569354684E-2</v>
      </c>
      <c r="H160" s="2">
        <f t="shared" si="7"/>
        <v>3.0462676781867565E-2</v>
      </c>
      <c r="Q160" s="1">
        <v>43045</v>
      </c>
      <c r="R160">
        <v>795039</v>
      </c>
      <c r="S160">
        <v>193610</v>
      </c>
      <c r="T160" s="2">
        <f t="shared" si="8"/>
        <v>0.24352264480107266</v>
      </c>
      <c r="U160" s="2">
        <v>3.5988573569354684E-2</v>
      </c>
    </row>
    <row r="161" spans="1:21" x14ac:dyDescent="0.2">
      <c r="A161" s="1">
        <v>43046</v>
      </c>
      <c r="B161" s="9">
        <v>42382</v>
      </c>
      <c r="C161">
        <v>1623</v>
      </c>
      <c r="D161">
        <v>812665.2</v>
      </c>
      <c r="E161">
        <v>1306</v>
      </c>
      <c r="F161" s="38">
        <v>544943</v>
      </c>
      <c r="G161" s="2">
        <f t="shared" si="6"/>
        <v>3.8294559010900855E-2</v>
      </c>
      <c r="H161" s="2">
        <f t="shared" si="7"/>
        <v>3.0814968618753245E-2</v>
      </c>
      <c r="Q161" s="1">
        <v>43046</v>
      </c>
      <c r="R161">
        <v>820972</v>
      </c>
      <c r="S161">
        <v>202819</v>
      </c>
      <c r="T161" s="2">
        <f t="shared" si="8"/>
        <v>0.24704740234746131</v>
      </c>
      <c r="U161" s="2">
        <v>3.8294559010900855E-2</v>
      </c>
    </row>
    <row r="162" spans="1:21" x14ac:dyDescent="0.2">
      <c r="A162" s="1">
        <v>43047</v>
      </c>
      <c r="B162" s="9">
        <v>41366</v>
      </c>
      <c r="C162">
        <v>1625</v>
      </c>
      <c r="D162">
        <v>740425.3</v>
      </c>
      <c r="E162">
        <v>1292</v>
      </c>
      <c r="F162" s="38">
        <v>561283</v>
      </c>
      <c r="G162" s="2">
        <f t="shared" si="6"/>
        <v>3.9283469516027653E-2</v>
      </c>
      <c r="H162" s="2">
        <f t="shared" si="7"/>
        <v>3.1233380070589373E-2</v>
      </c>
      <c r="Q162" s="1">
        <v>43047</v>
      </c>
      <c r="R162">
        <v>830493</v>
      </c>
      <c r="S162">
        <v>207989</v>
      </c>
      <c r="T162" s="2">
        <f t="shared" si="8"/>
        <v>0.2504404010629831</v>
      </c>
      <c r="U162" s="2">
        <v>3.9283469516027653E-2</v>
      </c>
    </row>
    <row r="163" spans="1:21" x14ac:dyDescent="0.2">
      <c r="A163" s="1">
        <v>43048</v>
      </c>
      <c r="B163" s="9">
        <v>41499</v>
      </c>
      <c r="C163">
        <v>1734</v>
      </c>
      <c r="D163">
        <v>782320</v>
      </c>
      <c r="E163">
        <v>1275</v>
      </c>
      <c r="F163" s="38">
        <v>551593.5</v>
      </c>
      <c r="G163" s="2">
        <f t="shared" si="6"/>
        <v>4.1784139376852457E-2</v>
      </c>
      <c r="H163" s="2">
        <f t="shared" si="7"/>
        <v>3.0723631894744453E-2</v>
      </c>
      <c r="Q163" s="1">
        <v>43048</v>
      </c>
      <c r="R163">
        <v>824841</v>
      </c>
      <c r="S163">
        <v>208441</v>
      </c>
      <c r="T163" s="2">
        <f t="shared" si="8"/>
        <v>0.25270446061725838</v>
      </c>
      <c r="U163" s="2">
        <v>4.1784139376852457E-2</v>
      </c>
    </row>
    <row r="164" spans="1:21" x14ac:dyDescent="0.2">
      <c r="A164" s="1">
        <v>43049</v>
      </c>
      <c r="B164" s="9">
        <v>38095</v>
      </c>
      <c r="C164">
        <v>1626</v>
      </c>
      <c r="D164">
        <v>680988</v>
      </c>
      <c r="E164">
        <v>1402</v>
      </c>
      <c r="F164" s="38">
        <v>622862.75</v>
      </c>
      <c r="G164" s="2">
        <f t="shared" si="6"/>
        <v>4.2682766767292296E-2</v>
      </c>
      <c r="H164" s="2">
        <f t="shared" si="7"/>
        <v>3.6802730017062607E-2</v>
      </c>
      <c r="Q164" s="1">
        <v>43049</v>
      </c>
      <c r="R164">
        <v>793495</v>
      </c>
      <c r="S164">
        <v>212056</v>
      </c>
      <c r="T164" s="2">
        <f t="shared" si="8"/>
        <v>0.26724301980478771</v>
      </c>
      <c r="U164" s="2">
        <v>4.2682766767292296E-2</v>
      </c>
    </row>
    <row r="165" spans="1:21" x14ac:dyDescent="0.2">
      <c r="A165" s="1">
        <v>43050</v>
      </c>
      <c r="B165" s="9">
        <v>35744</v>
      </c>
      <c r="C165">
        <v>1588</v>
      </c>
      <c r="D165">
        <v>633323</v>
      </c>
      <c r="E165">
        <v>1759</v>
      </c>
      <c r="F165" s="38">
        <v>703730.6</v>
      </c>
      <c r="G165" s="2">
        <f t="shared" si="6"/>
        <v>4.4427036705461054E-2</v>
      </c>
      <c r="H165" s="2">
        <f t="shared" si="7"/>
        <v>4.9211056401074309E-2</v>
      </c>
      <c r="Q165" s="1">
        <v>43050</v>
      </c>
      <c r="R165">
        <v>726767</v>
      </c>
      <c r="S165">
        <v>188848</v>
      </c>
      <c r="T165" s="2">
        <f t="shared" si="8"/>
        <v>0.25984669089267948</v>
      </c>
      <c r="U165" s="2">
        <v>4.4427036705461054E-2</v>
      </c>
    </row>
    <row r="166" spans="1:21" x14ac:dyDescent="0.2">
      <c r="A166" s="1">
        <v>43051</v>
      </c>
      <c r="B166" s="9">
        <v>37516</v>
      </c>
      <c r="C166">
        <v>1325</v>
      </c>
      <c r="D166">
        <v>608278.6</v>
      </c>
      <c r="E166">
        <v>2895</v>
      </c>
      <c r="F166" s="38">
        <v>1300622.2</v>
      </c>
      <c r="G166" s="2">
        <f t="shared" si="6"/>
        <v>3.5318264207271563E-2</v>
      </c>
      <c r="H166" s="2">
        <f t="shared" si="7"/>
        <v>7.7167075381170694E-2</v>
      </c>
      <c r="Q166" s="1">
        <v>43051</v>
      </c>
      <c r="R166">
        <v>662719</v>
      </c>
      <c r="S166">
        <v>150153</v>
      </c>
      <c r="T166" s="2">
        <f t="shared" si="8"/>
        <v>0.22657114101149958</v>
      </c>
      <c r="U166" s="2">
        <v>3.5318264207271563E-2</v>
      </c>
    </row>
    <row r="167" spans="1:21" x14ac:dyDescent="0.2">
      <c r="A167" s="1">
        <v>43052</v>
      </c>
      <c r="B167" s="9">
        <v>38799</v>
      </c>
      <c r="C167">
        <v>1284</v>
      </c>
      <c r="D167">
        <v>624123.6</v>
      </c>
      <c r="E167">
        <v>1254</v>
      </c>
      <c r="F167" s="38">
        <v>586303.80000000005</v>
      </c>
      <c r="G167" s="2">
        <f t="shared" si="6"/>
        <v>3.3093636433928708E-2</v>
      </c>
      <c r="H167" s="2">
        <f t="shared" si="7"/>
        <v>3.2320420629397661E-2</v>
      </c>
      <c r="Q167" s="1">
        <v>43052</v>
      </c>
      <c r="R167">
        <v>763277</v>
      </c>
      <c r="S167">
        <v>185592</v>
      </c>
      <c r="T167" s="2">
        <f t="shared" si="8"/>
        <v>0.2431515688275685</v>
      </c>
      <c r="U167" s="2">
        <v>3.3093636433928708E-2</v>
      </c>
    </row>
    <row r="168" spans="1:21" x14ac:dyDescent="0.2">
      <c r="A168" s="1">
        <v>43053</v>
      </c>
      <c r="B168" s="9">
        <v>38322</v>
      </c>
      <c r="C168">
        <v>1301</v>
      </c>
      <c r="D168">
        <v>662580.6</v>
      </c>
      <c r="E168">
        <v>1105</v>
      </c>
      <c r="F168" s="38">
        <v>485202</v>
      </c>
      <c r="G168" s="2">
        <f t="shared" si="6"/>
        <v>3.394916757998017E-2</v>
      </c>
      <c r="H168" s="2">
        <f t="shared" si="7"/>
        <v>2.8834611972235271E-2</v>
      </c>
      <c r="Q168" s="1">
        <v>43053</v>
      </c>
      <c r="R168">
        <v>788213</v>
      </c>
      <c r="S168">
        <v>192727</v>
      </c>
      <c r="T168" s="2">
        <f t="shared" si="8"/>
        <v>0.24451131864102724</v>
      </c>
      <c r="U168" s="2">
        <v>3.394916757998017E-2</v>
      </c>
    </row>
    <row r="169" spans="1:21" x14ac:dyDescent="0.2">
      <c r="A169" s="1">
        <v>43054</v>
      </c>
      <c r="B169" s="9">
        <v>36822</v>
      </c>
      <c r="C169">
        <v>1390</v>
      </c>
      <c r="D169">
        <v>660283.30000000005</v>
      </c>
      <c r="E169">
        <v>1052</v>
      </c>
      <c r="F169" s="38">
        <v>494891</v>
      </c>
      <c r="G169" s="2">
        <f t="shared" si="6"/>
        <v>3.7749171690836997E-2</v>
      </c>
      <c r="H169" s="2">
        <f t="shared" si="7"/>
        <v>2.8569876704144261E-2</v>
      </c>
      <c r="Q169" s="1">
        <v>43054</v>
      </c>
      <c r="R169">
        <v>770300</v>
      </c>
      <c r="S169">
        <v>199554</v>
      </c>
      <c r="T169" s="2">
        <f t="shared" si="8"/>
        <v>0.2590601064520317</v>
      </c>
      <c r="U169" s="2">
        <v>3.7749171690836997E-2</v>
      </c>
    </row>
    <row r="170" spans="1:21" x14ac:dyDescent="0.2">
      <c r="A170" s="1">
        <v>43055</v>
      </c>
      <c r="B170" s="9">
        <v>39826</v>
      </c>
      <c r="C170">
        <v>1562</v>
      </c>
      <c r="D170">
        <v>765449</v>
      </c>
      <c r="E170">
        <v>1167</v>
      </c>
      <c r="F170" s="38">
        <v>548321</v>
      </c>
      <c r="G170" s="2">
        <f t="shared" si="6"/>
        <v>3.9220609651986142E-2</v>
      </c>
      <c r="H170" s="2">
        <f t="shared" si="7"/>
        <v>2.9302465725907698E-2</v>
      </c>
      <c r="Q170" s="1">
        <v>43055</v>
      </c>
      <c r="R170">
        <v>819643</v>
      </c>
      <c r="S170">
        <v>204162</v>
      </c>
      <c r="T170" s="2">
        <f t="shared" si="8"/>
        <v>0.24908649253394466</v>
      </c>
      <c r="U170" s="2">
        <v>3.9220609651986142E-2</v>
      </c>
    </row>
    <row r="171" spans="1:21" x14ac:dyDescent="0.2">
      <c r="A171" s="1">
        <v>43056</v>
      </c>
      <c r="B171" s="9">
        <v>41498</v>
      </c>
      <c r="C171">
        <v>1587</v>
      </c>
      <c r="D171">
        <v>735810.75</v>
      </c>
      <c r="E171">
        <v>1276</v>
      </c>
      <c r="F171" s="38">
        <v>610415</v>
      </c>
      <c r="G171" s="2">
        <f t="shared" si="6"/>
        <v>3.8242806882259388E-2</v>
      </c>
      <c r="H171" s="2">
        <f t="shared" si="7"/>
        <v>3.0748469805773771E-2</v>
      </c>
      <c r="Q171" s="1">
        <v>43056</v>
      </c>
      <c r="R171">
        <v>813553</v>
      </c>
      <c r="S171">
        <v>203690</v>
      </c>
      <c r="T171" s="2">
        <f t="shared" si="8"/>
        <v>0.25037090392389927</v>
      </c>
      <c r="U171" s="2">
        <v>3.8242806882259388E-2</v>
      </c>
    </row>
    <row r="172" spans="1:21" x14ac:dyDescent="0.2">
      <c r="A172" s="1">
        <v>43057</v>
      </c>
      <c r="B172" s="9">
        <v>39500</v>
      </c>
      <c r="C172">
        <v>1398</v>
      </c>
      <c r="D172">
        <v>683103.2</v>
      </c>
      <c r="E172">
        <v>1571</v>
      </c>
      <c r="F172" s="38">
        <v>734886.5</v>
      </c>
      <c r="G172" s="2">
        <f t="shared" si="6"/>
        <v>3.5392405063291138E-2</v>
      </c>
      <c r="H172" s="2">
        <f t="shared" si="7"/>
        <v>3.9772151898734176E-2</v>
      </c>
      <c r="Q172" s="1">
        <v>43057</v>
      </c>
      <c r="R172">
        <v>734479</v>
      </c>
      <c r="S172">
        <v>177966</v>
      </c>
      <c r="T172" s="2">
        <f t="shared" si="8"/>
        <v>0.24230236671164185</v>
      </c>
      <c r="U172" s="2">
        <v>3.5392405063291138E-2</v>
      </c>
    </row>
    <row r="173" spans="1:21" x14ac:dyDescent="0.2">
      <c r="A173" s="1">
        <v>43058</v>
      </c>
      <c r="B173" s="9">
        <v>36917</v>
      </c>
      <c r="C173">
        <v>1119</v>
      </c>
      <c r="D173">
        <v>596365.9</v>
      </c>
      <c r="E173">
        <v>2610</v>
      </c>
      <c r="F173" s="38">
        <v>1153364.8</v>
      </c>
      <c r="G173" s="2">
        <f t="shared" si="6"/>
        <v>3.0311238724706775E-2</v>
      </c>
      <c r="H173" s="2">
        <f t="shared" si="7"/>
        <v>7.0699135899450122E-2</v>
      </c>
      <c r="Q173" s="1">
        <v>43058</v>
      </c>
      <c r="R173">
        <v>641764</v>
      </c>
      <c r="S173">
        <v>143464</v>
      </c>
      <c r="T173" s="2">
        <f t="shared" si="8"/>
        <v>0.22354635037178777</v>
      </c>
      <c r="U173" s="2">
        <v>3.0311238724706775E-2</v>
      </c>
    </row>
    <row r="174" spans="1:21" x14ac:dyDescent="0.2">
      <c r="A174" s="1">
        <v>43059</v>
      </c>
      <c r="B174" s="9">
        <v>36550</v>
      </c>
      <c r="C174">
        <v>1292</v>
      </c>
      <c r="D174">
        <v>743001.1</v>
      </c>
      <c r="E174">
        <v>1214</v>
      </c>
      <c r="F174" s="38">
        <v>553613.19999999995</v>
      </c>
      <c r="G174" s="2">
        <f t="shared" si="6"/>
        <v>3.5348837209302326E-2</v>
      </c>
      <c r="H174" s="2">
        <f t="shared" si="7"/>
        <v>3.3214774281805748E-2</v>
      </c>
      <c r="Q174" s="1">
        <v>43059</v>
      </c>
      <c r="R174">
        <v>729511</v>
      </c>
      <c r="S174">
        <v>175989</v>
      </c>
      <c r="T174" s="2">
        <f t="shared" si="8"/>
        <v>0.24124242129316761</v>
      </c>
      <c r="U174" s="2">
        <v>3.5348837209302326E-2</v>
      </c>
    </row>
    <row r="175" spans="1:21" x14ac:dyDescent="0.2">
      <c r="A175" s="1">
        <v>43060</v>
      </c>
      <c r="B175" s="9">
        <v>36898</v>
      </c>
      <c r="C175">
        <v>1335</v>
      </c>
      <c r="D175">
        <v>766730.9</v>
      </c>
      <c r="E175">
        <v>1061</v>
      </c>
      <c r="F175" s="38">
        <v>483770</v>
      </c>
      <c r="G175" s="2">
        <f t="shared" si="6"/>
        <v>3.6180822808824328E-2</v>
      </c>
      <c r="H175" s="2">
        <f t="shared" si="7"/>
        <v>2.8754946067537535E-2</v>
      </c>
      <c r="Q175" s="1">
        <v>43060</v>
      </c>
      <c r="R175">
        <v>754882</v>
      </c>
      <c r="S175">
        <v>186854</v>
      </c>
      <c r="T175" s="2">
        <f t="shared" si="8"/>
        <v>0.24752742812783984</v>
      </c>
      <c r="U175" s="2">
        <v>3.6180822808824328E-2</v>
      </c>
    </row>
    <row r="176" spans="1:21" x14ac:dyDescent="0.2">
      <c r="A176" s="1">
        <v>43061</v>
      </c>
      <c r="B176" s="9">
        <v>34263</v>
      </c>
      <c r="C176">
        <v>1380</v>
      </c>
      <c r="D176">
        <v>768358.5</v>
      </c>
      <c r="E176">
        <v>1038</v>
      </c>
      <c r="F176" s="38">
        <v>473653.2</v>
      </c>
      <c r="G176" s="2">
        <f t="shared" si="6"/>
        <v>4.0276683302688028E-2</v>
      </c>
      <c r="H176" s="2">
        <f t="shared" si="7"/>
        <v>3.0295070484195781E-2</v>
      </c>
      <c r="Q176" s="1">
        <v>43061</v>
      </c>
      <c r="R176">
        <v>719296</v>
      </c>
      <c r="S176">
        <v>190620</v>
      </c>
      <c r="T176" s="2">
        <f t="shared" si="8"/>
        <v>0.26500912002847227</v>
      </c>
      <c r="U176" s="2">
        <v>4.0276683302688028E-2</v>
      </c>
    </row>
    <row r="177" spans="1:21" x14ac:dyDescent="0.2">
      <c r="A177" s="1">
        <v>43062</v>
      </c>
      <c r="B177" s="9">
        <v>36670</v>
      </c>
      <c r="C177">
        <v>1459</v>
      </c>
      <c r="D177">
        <v>728309.4</v>
      </c>
      <c r="E177">
        <v>1135</v>
      </c>
      <c r="F177" s="38">
        <v>487210</v>
      </c>
      <c r="G177" s="2">
        <f t="shared" si="6"/>
        <v>3.9787292064357785E-2</v>
      </c>
      <c r="H177" s="2">
        <f t="shared" si="7"/>
        <v>3.0951731660758115E-2</v>
      </c>
      <c r="Q177" s="1">
        <v>43062</v>
      </c>
      <c r="R177">
        <v>759647</v>
      </c>
      <c r="S177">
        <v>191212</v>
      </c>
      <c r="T177" s="2">
        <f t="shared" si="8"/>
        <v>0.25171165027966935</v>
      </c>
      <c r="U177" s="2">
        <v>3.9787292064357785E-2</v>
      </c>
    </row>
    <row r="178" spans="1:21" x14ac:dyDescent="0.2">
      <c r="A178" s="1">
        <v>43063</v>
      </c>
      <c r="B178" s="9">
        <v>36793</v>
      </c>
      <c r="C178">
        <v>1445</v>
      </c>
      <c r="D178">
        <v>678966</v>
      </c>
      <c r="E178">
        <v>1120</v>
      </c>
      <c r="F178" s="38">
        <v>484142.1</v>
      </c>
      <c r="G178" s="2">
        <f t="shared" si="6"/>
        <v>3.9273774902834777E-2</v>
      </c>
      <c r="H178" s="2">
        <f t="shared" si="7"/>
        <v>3.044057293506917E-2</v>
      </c>
      <c r="Q178" s="1">
        <v>43063</v>
      </c>
      <c r="R178">
        <v>750696</v>
      </c>
      <c r="S178">
        <v>193622</v>
      </c>
      <c r="T178" s="2">
        <f t="shared" si="8"/>
        <v>0.25792331383143108</v>
      </c>
      <c r="U178" s="2">
        <v>3.9273774902834777E-2</v>
      </c>
    </row>
    <row r="179" spans="1:21" x14ac:dyDescent="0.2">
      <c r="A179" s="1">
        <v>43064</v>
      </c>
      <c r="B179" s="9">
        <v>37035</v>
      </c>
      <c r="C179">
        <v>1438</v>
      </c>
      <c r="D179">
        <v>617975</v>
      </c>
      <c r="E179">
        <v>1496</v>
      </c>
      <c r="F179" s="38">
        <v>657792</v>
      </c>
      <c r="G179" s="2">
        <f t="shared" si="6"/>
        <v>3.8828135547455109E-2</v>
      </c>
      <c r="H179" s="2">
        <f t="shared" si="7"/>
        <v>4.0394221682192519E-2</v>
      </c>
      <c r="Q179" s="1">
        <v>43064</v>
      </c>
      <c r="R179">
        <v>707584</v>
      </c>
      <c r="S179">
        <v>172674</v>
      </c>
      <c r="T179" s="2">
        <f t="shared" si="8"/>
        <v>0.24403321725759769</v>
      </c>
      <c r="U179" s="2">
        <v>3.8828135547455109E-2</v>
      </c>
    </row>
    <row r="180" spans="1:21" x14ac:dyDescent="0.2">
      <c r="A180" s="1">
        <v>43065</v>
      </c>
      <c r="B180" s="9">
        <v>35981</v>
      </c>
      <c r="C180">
        <v>1131</v>
      </c>
      <c r="D180">
        <v>758643</v>
      </c>
      <c r="E180">
        <v>2405</v>
      </c>
      <c r="F180" s="38">
        <v>1114421</v>
      </c>
      <c r="G180" s="2">
        <f t="shared" si="6"/>
        <v>3.1433256440899365E-2</v>
      </c>
      <c r="H180" s="2">
        <f t="shared" si="7"/>
        <v>6.6840832661682559E-2</v>
      </c>
      <c r="Q180" s="1">
        <v>43065</v>
      </c>
      <c r="R180">
        <v>630357</v>
      </c>
      <c r="S180">
        <v>138454</v>
      </c>
      <c r="T180" s="2">
        <f t="shared" si="8"/>
        <v>0.2196437891543998</v>
      </c>
      <c r="U180" s="2">
        <v>3.1433256440899365E-2</v>
      </c>
    </row>
    <row r="181" spans="1:21" x14ac:dyDescent="0.2">
      <c r="A181" s="1">
        <v>43066</v>
      </c>
      <c r="B181" s="9">
        <v>38382</v>
      </c>
      <c r="C181">
        <v>1239</v>
      </c>
      <c r="D181">
        <v>666585</v>
      </c>
      <c r="E181">
        <v>1121</v>
      </c>
      <c r="F181" s="38">
        <v>548814.6</v>
      </c>
      <c r="G181" s="2">
        <f t="shared" si="6"/>
        <v>3.2280756604658435E-2</v>
      </c>
      <c r="H181" s="2">
        <f t="shared" si="7"/>
        <v>2.9206398832786203E-2</v>
      </c>
      <c r="Q181" s="1">
        <v>43066</v>
      </c>
      <c r="R181">
        <v>737891</v>
      </c>
      <c r="S181">
        <v>171646</v>
      </c>
      <c r="T181" s="2">
        <f t="shared" si="8"/>
        <v>0.23261701253979247</v>
      </c>
      <c r="U181" s="2">
        <v>3.2280756604658435E-2</v>
      </c>
    </row>
    <row r="182" spans="1:21" x14ac:dyDescent="0.2">
      <c r="A182" s="1">
        <v>43067</v>
      </c>
      <c r="B182" s="9">
        <v>36767</v>
      </c>
      <c r="C182">
        <v>1406</v>
      </c>
      <c r="D182">
        <v>800649</v>
      </c>
      <c r="E182">
        <v>998</v>
      </c>
      <c r="F182" s="38">
        <v>462311</v>
      </c>
      <c r="G182" s="2">
        <f t="shared" si="6"/>
        <v>3.8240813773220549E-2</v>
      </c>
      <c r="H182" s="2">
        <f t="shared" si="7"/>
        <v>2.7143906220251857E-2</v>
      </c>
      <c r="Q182" s="1">
        <v>43067</v>
      </c>
      <c r="R182">
        <v>706347</v>
      </c>
      <c r="S182">
        <v>183240</v>
      </c>
      <c r="T182" s="2">
        <f t="shared" si="8"/>
        <v>0.25941923728705579</v>
      </c>
      <c r="U182" s="2">
        <v>3.8240813773220549E-2</v>
      </c>
    </row>
    <row r="183" spans="1:21" x14ac:dyDescent="0.2">
      <c r="A183" s="1">
        <v>43068</v>
      </c>
      <c r="B183" s="9">
        <v>39990</v>
      </c>
      <c r="C183">
        <v>1457</v>
      </c>
      <c r="D183">
        <v>804622</v>
      </c>
      <c r="E183">
        <v>1011</v>
      </c>
      <c r="F183" s="38">
        <v>438681.9</v>
      </c>
      <c r="G183" s="2">
        <f t="shared" si="6"/>
        <v>3.6434108527131782E-2</v>
      </c>
      <c r="H183" s="2">
        <f t="shared" si="7"/>
        <v>2.528132033008252E-2</v>
      </c>
      <c r="Q183" s="1">
        <v>43068</v>
      </c>
      <c r="R183">
        <v>784950</v>
      </c>
      <c r="S183">
        <v>188350</v>
      </c>
      <c r="T183" s="2">
        <f t="shared" si="8"/>
        <v>0.23995158927320212</v>
      </c>
      <c r="U183" s="2">
        <v>3.6434108527131782E-2</v>
      </c>
    </row>
    <row r="184" spans="1:21" x14ac:dyDescent="0.2">
      <c r="A184" s="1">
        <v>43069</v>
      </c>
      <c r="B184" s="9">
        <v>40995</v>
      </c>
      <c r="C184">
        <v>1587</v>
      </c>
      <c r="D184">
        <v>947475</v>
      </c>
      <c r="E184">
        <v>1038</v>
      </c>
      <c r="F184" s="38">
        <v>490656.9</v>
      </c>
      <c r="G184" s="2">
        <f t="shared" si="6"/>
        <v>3.8712038053421147E-2</v>
      </c>
      <c r="H184" s="2">
        <f t="shared" si="7"/>
        <v>2.5320160995243323E-2</v>
      </c>
      <c r="Q184" s="1">
        <v>43069</v>
      </c>
      <c r="R184">
        <v>786270</v>
      </c>
      <c r="S184">
        <v>191083</v>
      </c>
      <c r="T184" s="2">
        <f t="shared" si="8"/>
        <v>0.24302466073994938</v>
      </c>
      <c r="U184" s="2">
        <v>3.8712038053421147E-2</v>
      </c>
    </row>
    <row r="185" spans="1:21" x14ac:dyDescent="0.2">
      <c r="A185" s="1">
        <v>43070</v>
      </c>
      <c r="B185" s="9">
        <v>41824</v>
      </c>
      <c r="C185">
        <v>1738</v>
      </c>
      <c r="D185">
        <v>854995</v>
      </c>
      <c r="E185">
        <v>1013</v>
      </c>
      <c r="F185" s="38">
        <v>467743.9</v>
      </c>
      <c r="G185" s="2">
        <f t="shared" si="6"/>
        <v>4.1555087987758227E-2</v>
      </c>
      <c r="H185" s="2">
        <f t="shared" si="7"/>
        <v>2.4220543228768172E-2</v>
      </c>
      <c r="Q185" s="1">
        <v>43070</v>
      </c>
      <c r="R185">
        <v>797144</v>
      </c>
      <c r="S185">
        <v>201730</v>
      </c>
      <c r="T185" s="2">
        <f t="shared" si="8"/>
        <v>0.25306594542516786</v>
      </c>
      <c r="U185" s="2">
        <v>4.1555087987758227E-2</v>
      </c>
    </row>
    <row r="186" spans="1:21" x14ac:dyDescent="0.2">
      <c r="A186" s="1">
        <v>43071</v>
      </c>
      <c r="B186" s="9">
        <v>41141</v>
      </c>
      <c r="C186">
        <v>1555</v>
      </c>
      <c r="D186">
        <v>794955</v>
      </c>
      <c r="E186">
        <v>1405</v>
      </c>
      <c r="F186" s="38">
        <v>623518</v>
      </c>
      <c r="G186" s="2">
        <f t="shared" si="6"/>
        <v>3.7796844996475537E-2</v>
      </c>
      <c r="H186" s="2">
        <f t="shared" si="7"/>
        <v>3.4150847086847673E-2</v>
      </c>
      <c r="Q186" s="1">
        <v>43071</v>
      </c>
      <c r="R186">
        <v>744269</v>
      </c>
      <c r="S186">
        <v>179089</v>
      </c>
      <c r="T186" s="2">
        <f t="shared" si="8"/>
        <v>0.24062402169108213</v>
      </c>
      <c r="U186" s="2">
        <v>3.7796844996475537E-2</v>
      </c>
    </row>
    <row r="187" spans="1:21" x14ac:dyDescent="0.2">
      <c r="A187" s="1">
        <v>43072</v>
      </c>
      <c r="B187" s="9">
        <v>41135</v>
      </c>
      <c r="C187">
        <v>1401</v>
      </c>
      <c r="D187">
        <v>781335</v>
      </c>
      <c r="E187">
        <v>2303</v>
      </c>
      <c r="F187" s="38">
        <v>993784</v>
      </c>
      <c r="G187" s="2">
        <f t="shared" si="6"/>
        <v>3.4058587577488759E-2</v>
      </c>
      <c r="H187" s="2">
        <f t="shared" si="7"/>
        <v>5.5986386289048257E-2</v>
      </c>
      <c r="Q187" s="1">
        <v>43072</v>
      </c>
      <c r="R187">
        <v>676280</v>
      </c>
      <c r="S187">
        <v>145437</v>
      </c>
      <c r="T187" s="2">
        <f t="shared" si="8"/>
        <v>0.21505441533092801</v>
      </c>
      <c r="U187" s="2">
        <v>3.4058587577488759E-2</v>
      </c>
    </row>
    <row r="188" spans="1:21" x14ac:dyDescent="0.2">
      <c r="A188" s="1">
        <v>43073</v>
      </c>
      <c r="B188" s="9">
        <v>44451</v>
      </c>
      <c r="C188">
        <v>1607</v>
      </c>
      <c r="D188">
        <v>829260</v>
      </c>
      <c r="E188">
        <v>1099</v>
      </c>
      <c r="F188" s="38">
        <v>454358</v>
      </c>
      <c r="G188" s="2">
        <f t="shared" si="6"/>
        <v>3.6152167555285594E-2</v>
      </c>
      <c r="H188" s="2">
        <f t="shared" si="7"/>
        <v>2.4723853231648333E-2</v>
      </c>
      <c r="Q188" s="1">
        <v>43073</v>
      </c>
      <c r="R188">
        <v>817453</v>
      </c>
      <c r="S188">
        <v>208098</v>
      </c>
      <c r="T188" s="2">
        <f t="shared" si="8"/>
        <v>0.25456876419806401</v>
      </c>
      <c r="U188" s="2">
        <v>3.6152167555285594E-2</v>
      </c>
    </row>
    <row r="189" spans="1:21" x14ac:dyDescent="0.2">
      <c r="A189" s="1">
        <v>43074</v>
      </c>
      <c r="B189" s="9">
        <v>42803</v>
      </c>
      <c r="C189">
        <v>1584</v>
      </c>
      <c r="D189">
        <v>849910</v>
      </c>
      <c r="E189">
        <v>977</v>
      </c>
      <c r="F189" s="38">
        <v>416448.8</v>
      </c>
      <c r="G189" s="2">
        <f t="shared" si="6"/>
        <v>3.7006751863187158E-2</v>
      </c>
      <c r="H189" s="2">
        <f t="shared" si="7"/>
        <v>2.2825502885311776E-2</v>
      </c>
      <c r="Q189" s="1">
        <v>43074</v>
      </c>
      <c r="R189">
        <v>802813</v>
      </c>
      <c r="S189">
        <v>193298</v>
      </c>
      <c r="T189" s="2">
        <f t="shared" si="8"/>
        <v>0.24077587184064034</v>
      </c>
      <c r="U189" s="2">
        <v>3.7006751863187158E-2</v>
      </c>
    </row>
    <row r="190" spans="1:21" x14ac:dyDescent="0.2">
      <c r="A190" s="1">
        <v>43075</v>
      </c>
      <c r="B190" s="9">
        <v>43441</v>
      </c>
      <c r="C190">
        <v>1673</v>
      </c>
      <c r="D190">
        <v>894275</v>
      </c>
      <c r="E190">
        <v>1042</v>
      </c>
      <c r="F190" s="38">
        <v>472317</v>
      </c>
      <c r="G190" s="2">
        <f t="shared" si="6"/>
        <v>3.8512004788103404E-2</v>
      </c>
      <c r="H190" s="2">
        <f t="shared" si="7"/>
        <v>2.398655647890242E-2</v>
      </c>
      <c r="Q190" s="1">
        <v>43075</v>
      </c>
      <c r="R190">
        <v>817488</v>
      </c>
      <c r="S190">
        <v>196410</v>
      </c>
      <c r="T190" s="2">
        <f t="shared" si="8"/>
        <v>0.24026040749222008</v>
      </c>
      <c r="U190" s="2">
        <v>3.8512004788103404E-2</v>
      </c>
    </row>
    <row r="191" spans="1:21" x14ac:dyDescent="0.2">
      <c r="A191" s="1">
        <v>43076</v>
      </c>
      <c r="B191" s="9">
        <v>42708</v>
      </c>
      <c r="C191">
        <v>1717</v>
      </c>
      <c r="D191">
        <v>833047</v>
      </c>
      <c r="E191">
        <v>1040</v>
      </c>
      <c r="F191" s="38">
        <v>432221</v>
      </c>
      <c r="G191" s="2">
        <f t="shared" si="6"/>
        <v>4.0203240610658428E-2</v>
      </c>
      <c r="H191" s="2">
        <f t="shared" si="7"/>
        <v>2.4351409571977147E-2</v>
      </c>
      <c r="Q191" s="1">
        <v>43076</v>
      </c>
      <c r="R191">
        <v>817035</v>
      </c>
      <c r="S191">
        <v>197707</v>
      </c>
      <c r="T191" s="2">
        <f t="shared" si="8"/>
        <v>0.24198106568262071</v>
      </c>
      <c r="U191" s="2">
        <v>4.0203240610658428E-2</v>
      </c>
    </row>
    <row r="192" spans="1:21" x14ac:dyDescent="0.2">
      <c r="A192" s="1">
        <v>43077</v>
      </c>
      <c r="B192" s="9">
        <v>41656</v>
      </c>
      <c r="C192">
        <v>1755</v>
      </c>
      <c r="D192">
        <v>975836</v>
      </c>
      <c r="E192">
        <v>1091</v>
      </c>
      <c r="F192" s="38">
        <v>499395</v>
      </c>
      <c r="G192" s="2">
        <f t="shared" si="6"/>
        <v>4.2130785481083156E-2</v>
      </c>
      <c r="H192" s="2">
        <f t="shared" si="7"/>
        <v>2.6190704820434032E-2</v>
      </c>
      <c r="Q192" s="1">
        <v>43077</v>
      </c>
      <c r="R192">
        <v>807850</v>
      </c>
      <c r="S192">
        <v>202365</v>
      </c>
      <c r="T192" s="2">
        <f t="shared" si="8"/>
        <v>0.25049823605867427</v>
      </c>
      <c r="U192" s="2">
        <v>4.2130785481083156E-2</v>
      </c>
    </row>
    <row r="193" spans="1:21" x14ac:dyDescent="0.2">
      <c r="A193" s="1">
        <v>43078</v>
      </c>
      <c r="B193" s="9">
        <v>42536</v>
      </c>
      <c r="C193">
        <v>1596</v>
      </c>
      <c r="D193">
        <v>840567</v>
      </c>
      <c r="E193">
        <v>1431</v>
      </c>
      <c r="F193" s="38">
        <v>606603</v>
      </c>
      <c r="G193" s="2">
        <f t="shared" si="6"/>
        <v>3.7521158548053414E-2</v>
      </c>
      <c r="H193" s="2">
        <f t="shared" si="7"/>
        <v>3.364209140492759E-2</v>
      </c>
      <c r="Q193" s="1">
        <v>43078</v>
      </c>
      <c r="R193">
        <v>776965</v>
      </c>
      <c r="S193">
        <v>183326</v>
      </c>
      <c r="T193" s="2">
        <f t="shared" si="8"/>
        <v>0.23595142638342784</v>
      </c>
      <c r="U193" s="2">
        <v>3.7521158548053414E-2</v>
      </c>
    </row>
    <row r="194" spans="1:21" x14ac:dyDescent="0.2">
      <c r="A194" s="1">
        <v>43079</v>
      </c>
      <c r="B194" s="9">
        <v>41159</v>
      </c>
      <c r="C194">
        <v>1356</v>
      </c>
      <c r="D194">
        <v>806245</v>
      </c>
      <c r="E194">
        <v>2545</v>
      </c>
      <c r="F194" s="38">
        <v>1167628</v>
      </c>
      <c r="G194" s="2">
        <f t="shared" ref="G194:G257" si="9">C194/B194</f>
        <v>3.2945406836900802E-2</v>
      </c>
      <c r="H194" s="2">
        <f t="shared" ref="H194:H257" si="10">E194/B194</f>
        <v>6.1833377876041692E-2</v>
      </c>
      <c r="Q194" s="1">
        <v>43079</v>
      </c>
      <c r="R194">
        <v>689177</v>
      </c>
      <c r="S194">
        <v>150718</v>
      </c>
      <c r="T194" s="2">
        <f t="shared" si="8"/>
        <v>0.21869273060476482</v>
      </c>
      <c r="U194" s="2">
        <v>3.2945406836900802E-2</v>
      </c>
    </row>
    <row r="195" spans="1:21" x14ac:dyDescent="0.2">
      <c r="A195" s="1">
        <v>43080</v>
      </c>
      <c r="B195" s="9">
        <v>42049</v>
      </c>
      <c r="C195">
        <v>1546</v>
      </c>
      <c r="D195">
        <v>1000971</v>
      </c>
      <c r="E195">
        <v>1151</v>
      </c>
      <c r="F195" s="38">
        <v>499211</v>
      </c>
      <c r="G195" s="2">
        <f t="shared" si="9"/>
        <v>3.676662940854717E-2</v>
      </c>
      <c r="H195" s="2">
        <f t="shared" si="10"/>
        <v>2.7372826939998571E-2</v>
      </c>
      <c r="Q195" s="1">
        <v>43080</v>
      </c>
      <c r="R195">
        <v>775627</v>
      </c>
      <c r="S195">
        <v>180039</v>
      </c>
      <c r="T195" s="2">
        <f t="shared" ref="T195:T258" si="11">S195/R195</f>
        <v>0.23212059404842791</v>
      </c>
      <c r="U195" s="2">
        <v>3.676662940854717E-2</v>
      </c>
    </row>
    <row r="196" spans="1:21" x14ac:dyDescent="0.2">
      <c r="A196" s="1">
        <v>43081</v>
      </c>
      <c r="B196" s="9">
        <v>43838</v>
      </c>
      <c r="C196">
        <v>1820</v>
      </c>
      <c r="D196">
        <v>1153048</v>
      </c>
      <c r="E196">
        <v>1006</v>
      </c>
      <c r="F196" s="38">
        <v>482987.4</v>
      </c>
      <c r="G196" s="2">
        <f t="shared" si="9"/>
        <v>4.1516492540718097E-2</v>
      </c>
      <c r="H196" s="2">
        <f t="shared" si="10"/>
        <v>2.2948127195583739E-2</v>
      </c>
      <c r="Q196" s="1">
        <v>43081</v>
      </c>
      <c r="R196">
        <v>811712</v>
      </c>
      <c r="S196">
        <v>202826</v>
      </c>
      <c r="T196" s="2">
        <f t="shared" si="11"/>
        <v>0.24987433966727116</v>
      </c>
      <c r="U196" s="2">
        <v>4.1516492540718097E-2</v>
      </c>
    </row>
    <row r="197" spans="1:21" x14ac:dyDescent="0.2">
      <c r="A197" s="1">
        <v>43082</v>
      </c>
      <c r="B197" s="9">
        <v>45297</v>
      </c>
      <c r="C197">
        <v>1924</v>
      </c>
      <c r="D197">
        <v>1077450</v>
      </c>
      <c r="E197">
        <v>968</v>
      </c>
      <c r="F197" s="38">
        <v>426509</v>
      </c>
      <c r="G197" s="2">
        <f t="shared" si="9"/>
        <v>4.2475219109433297E-2</v>
      </c>
      <c r="H197" s="2">
        <f t="shared" si="10"/>
        <v>2.1370068657968519E-2</v>
      </c>
      <c r="Q197" s="1">
        <v>43082</v>
      </c>
      <c r="R197">
        <v>843880</v>
      </c>
      <c r="S197">
        <v>204398</v>
      </c>
      <c r="T197" s="2">
        <f t="shared" si="11"/>
        <v>0.24221216286675831</v>
      </c>
      <c r="U197" s="2">
        <v>4.2475219109433297E-2</v>
      </c>
    </row>
    <row r="198" spans="1:21" x14ac:dyDescent="0.2">
      <c r="A198" s="1">
        <v>43083</v>
      </c>
      <c r="B198" s="9">
        <v>47592</v>
      </c>
      <c r="C198">
        <v>1913</v>
      </c>
      <c r="D198">
        <v>1114513</v>
      </c>
      <c r="E198">
        <v>1060</v>
      </c>
      <c r="F198" s="38">
        <v>471037</v>
      </c>
      <c r="G198" s="2">
        <f t="shared" si="9"/>
        <v>4.0195831232139857E-2</v>
      </c>
      <c r="H198" s="2">
        <f t="shared" si="10"/>
        <v>2.2272650865691714E-2</v>
      </c>
      <c r="Q198" s="1">
        <v>43083</v>
      </c>
      <c r="R198">
        <v>887216</v>
      </c>
      <c r="S198">
        <v>234584</v>
      </c>
      <c r="T198" s="2">
        <f t="shared" si="11"/>
        <v>0.26440460947503203</v>
      </c>
      <c r="U198" s="2">
        <v>4.0195831232139857E-2</v>
      </c>
    </row>
    <row r="199" spans="1:21" x14ac:dyDescent="0.2">
      <c r="A199" s="1">
        <v>43084</v>
      </c>
      <c r="B199" s="9">
        <v>38249</v>
      </c>
      <c r="C199">
        <v>1764</v>
      </c>
      <c r="D199">
        <v>1036613</v>
      </c>
      <c r="E199">
        <v>1112</v>
      </c>
      <c r="F199" s="38">
        <v>585918</v>
      </c>
      <c r="G199" s="2">
        <f t="shared" si="9"/>
        <v>4.6118852780464847E-2</v>
      </c>
      <c r="H199" s="2">
        <f t="shared" si="10"/>
        <v>2.9072655494261287E-2</v>
      </c>
      <c r="Q199" s="1">
        <v>43084</v>
      </c>
      <c r="R199">
        <v>733929</v>
      </c>
      <c r="S199">
        <v>205837</v>
      </c>
      <c r="T199" s="2">
        <f t="shared" si="11"/>
        <v>0.28045900897770765</v>
      </c>
      <c r="U199" s="2">
        <v>4.6118852780464847E-2</v>
      </c>
    </row>
    <row r="200" spans="1:21" x14ac:dyDescent="0.2">
      <c r="A200" s="1">
        <v>43085</v>
      </c>
      <c r="B200" s="9">
        <v>38311</v>
      </c>
      <c r="C200">
        <v>1713</v>
      </c>
      <c r="D200">
        <v>957514</v>
      </c>
      <c r="E200">
        <v>1310</v>
      </c>
      <c r="F200" s="38">
        <v>607829</v>
      </c>
      <c r="G200" s="2">
        <f t="shared" si="9"/>
        <v>4.4713006708256113E-2</v>
      </c>
      <c r="H200" s="2">
        <f t="shared" si="10"/>
        <v>3.4193834668894051E-2</v>
      </c>
      <c r="Q200" s="1">
        <v>43085</v>
      </c>
      <c r="R200">
        <v>722296</v>
      </c>
      <c r="S200">
        <v>187756</v>
      </c>
      <c r="T200" s="2">
        <f t="shared" si="11"/>
        <v>0.25994329194679189</v>
      </c>
      <c r="U200" s="2">
        <v>4.4713006708256113E-2</v>
      </c>
    </row>
    <row r="201" spans="1:21" x14ac:dyDescent="0.2">
      <c r="A201" s="1">
        <v>43086</v>
      </c>
      <c r="B201" s="9">
        <v>37803</v>
      </c>
      <c r="C201">
        <v>1676</v>
      </c>
      <c r="D201">
        <v>1106400</v>
      </c>
      <c r="E201">
        <v>2136</v>
      </c>
      <c r="F201" s="38">
        <v>959570.6</v>
      </c>
      <c r="G201" s="2">
        <f t="shared" si="9"/>
        <v>4.4335105679443432E-2</v>
      </c>
      <c r="H201" s="2">
        <f t="shared" si="10"/>
        <v>5.6503452106975639E-2</v>
      </c>
      <c r="Q201" s="1">
        <v>43086</v>
      </c>
      <c r="R201">
        <v>646086</v>
      </c>
      <c r="S201">
        <v>157322</v>
      </c>
      <c r="T201" s="2">
        <f t="shared" si="11"/>
        <v>0.24350009131911232</v>
      </c>
      <c r="U201" s="2">
        <v>4.4335105679443432E-2</v>
      </c>
    </row>
    <row r="202" spans="1:21" x14ac:dyDescent="0.2">
      <c r="A202" s="1">
        <v>43087</v>
      </c>
      <c r="B202" s="9">
        <v>44734</v>
      </c>
      <c r="C202">
        <v>1740</v>
      </c>
      <c r="D202">
        <v>956621</v>
      </c>
      <c r="E202">
        <v>1120</v>
      </c>
      <c r="F202" s="38">
        <v>506618.2</v>
      </c>
      <c r="G202" s="2">
        <f t="shared" si="9"/>
        <v>3.889658872446014E-2</v>
      </c>
      <c r="H202" s="2">
        <f t="shared" si="10"/>
        <v>2.5036884696204229E-2</v>
      </c>
      <c r="Q202" s="1">
        <v>43087</v>
      </c>
      <c r="R202">
        <v>806117</v>
      </c>
      <c r="S202">
        <v>187486</v>
      </c>
      <c r="T202" s="2">
        <f t="shared" si="11"/>
        <v>0.23257914173748973</v>
      </c>
      <c r="U202" s="2">
        <v>3.889658872446014E-2</v>
      </c>
    </row>
    <row r="203" spans="1:21" x14ac:dyDescent="0.2">
      <c r="A203" s="1">
        <v>43088</v>
      </c>
      <c r="B203" s="9">
        <v>44380</v>
      </c>
      <c r="C203">
        <v>1836</v>
      </c>
      <c r="D203">
        <v>1018895</v>
      </c>
      <c r="E203">
        <v>985</v>
      </c>
      <c r="F203" s="38">
        <v>413040</v>
      </c>
      <c r="G203" s="2">
        <f t="shared" si="9"/>
        <v>4.1369986480396574E-2</v>
      </c>
      <c r="H203" s="2">
        <f t="shared" si="10"/>
        <v>2.2194682289319513E-2</v>
      </c>
      <c r="Q203" s="1">
        <v>43088</v>
      </c>
      <c r="R203">
        <v>831327</v>
      </c>
      <c r="S203">
        <v>197142</v>
      </c>
      <c r="T203" s="2">
        <f t="shared" si="11"/>
        <v>0.23714134149378044</v>
      </c>
      <c r="U203" s="2">
        <v>4.1369986480396574E-2</v>
      </c>
    </row>
    <row r="204" spans="1:21" x14ac:dyDescent="0.2">
      <c r="A204" s="1">
        <v>43089</v>
      </c>
      <c r="B204" s="9">
        <v>45626</v>
      </c>
      <c r="C204">
        <v>1878</v>
      </c>
      <c r="D204">
        <v>1027638</v>
      </c>
      <c r="E204">
        <v>1078</v>
      </c>
      <c r="F204" s="38">
        <v>611646.19999999995</v>
      </c>
      <c r="G204" s="2">
        <f t="shared" si="9"/>
        <v>4.1160741682374082E-2</v>
      </c>
      <c r="H204" s="2">
        <f t="shared" si="10"/>
        <v>2.3626879410862226E-2</v>
      </c>
      <c r="Q204" s="1">
        <v>43089</v>
      </c>
      <c r="R204">
        <v>832664</v>
      </c>
      <c r="S204">
        <v>202251</v>
      </c>
      <c r="T204" s="2">
        <f t="shared" si="11"/>
        <v>0.24289629430358464</v>
      </c>
      <c r="U204" s="2">
        <v>4.1160741682374082E-2</v>
      </c>
    </row>
    <row r="205" spans="1:21" x14ac:dyDescent="0.2">
      <c r="A205" s="1">
        <v>43090</v>
      </c>
      <c r="B205" s="9">
        <v>44564</v>
      </c>
      <c r="C205">
        <v>1894</v>
      </c>
      <c r="D205">
        <v>1182629</v>
      </c>
      <c r="E205">
        <v>1048</v>
      </c>
      <c r="F205" s="38">
        <v>501644</v>
      </c>
      <c r="G205" s="2">
        <f t="shared" si="9"/>
        <v>4.2500673189121263E-2</v>
      </c>
      <c r="H205" s="2">
        <f t="shared" si="10"/>
        <v>2.3516739969482094E-2</v>
      </c>
      <c r="Q205" s="1">
        <v>43090</v>
      </c>
      <c r="R205">
        <v>796055</v>
      </c>
      <c r="S205">
        <v>201537</v>
      </c>
      <c r="T205" s="2">
        <f t="shared" si="11"/>
        <v>0.25316969304884712</v>
      </c>
      <c r="U205" s="2">
        <v>4.2500673189121263E-2</v>
      </c>
    </row>
    <row r="206" spans="1:21" x14ac:dyDescent="0.2">
      <c r="A206" s="1">
        <v>43091</v>
      </c>
      <c r="B206" s="9">
        <v>44757</v>
      </c>
      <c r="C206">
        <v>2009</v>
      </c>
      <c r="D206">
        <v>1083817</v>
      </c>
      <c r="E206">
        <v>1065</v>
      </c>
      <c r="F206" s="38">
        <v>511502</v>
      </c>
      <c r="G206" s="2">
        <f t="shared" si="9"/>
        <v>4.4886833344504773E-2</v>
      </c>
      <c r="H206" s="2">
        <f t="shared" si="10"/>
        <v>2.3795160533547823E-2</v>
      </c>
      <c r="Q206" s="1">
        <v>43091</v>
      </c>
      <c r="R206">
        <v>812307</v>
      </c>
      <c r="S206">
        <v>199251</v>
      </c>
      <c r="T206" s="2">
        <f t="shared" si="11"/>
        <v>0.2452902658723857</v>
      </c>
      <c r="U206" s="2">
        <v>4.4886833344504773E-2</v>
      </c>
    </row>
    <row r="207" spans="1:21" x14ac:dyDescent="0.2">
      <c r="A207" s="1">
        <v>43092</v>
      </c>
      <c r="B207" s="9">
        <v>46843</v>
      </c>
      <c r="C207">
        <v>1980</v>
      </c>
      <c r="D207">
        <v>1120588</v>
      </c>
      <c r="E207">
        <v>1468</v>
      </c>
      <c r="F207" s="38">
        <v>673520</v>
      </c>
      <c r="G207" s="2">
        <f t="shared" si="9"/>
        <v>4.2268855538714428E-2</v>
      </c>
      <c r="H207" s="2">
        <f t="shared" si="10"/>
        <v>3.1338727237794337E-2</v>
      </c>
      <c r="Q207" s="1">
        <v>43092</v>
      </c>
      <c r="R207">
        <v>799363</v>
      </c>
      <c r="S207">
        <v>188447</v>
      </c>
      <c r="T207" s="2">
        <f t="shared" si="11"/>
        <v>0.2357464631212603</v>
      </c>
      <c r="U207" s="2">
        <v>4.2268855538714428E-2</v>
      </c>
    </row>
    <row r="208" spans="1:21" x14ac:dyDescent="0.2">
      <c r="A208" s="1">
        <v>43093</v>
      </c>
      <c r="B208" s="9">
        <v>44271</v>
      </c>
      <c r="C208">
        <v>1746</v>
      </c>
      <c r="D208">
        <v>953212</v>
      </c>
      <c r="E208">
        <v>2846</v>
      </c>
      <c r="F208" s="38">
        <v>1326310</v>
      </c>
      <c r="G208" s="2">
        <f t="shared" si="9"/>
        <v>3.9438910347631632E-2</v>
      </c>
      <c r="H208" s="2">
        <f t="shared" si="10"/>
        <v>6.428587562964469E-2</v>
      </c>
      <c r="Q208" s="1">
        <v>43093</v>
      </c>
      <c r="R208">
        <v>736402</v>
      </c>
      <c r="S208">
        <v>164395</v>
      </c>
      <c r="T208" s="2">
        <f t="shared" si="11"/>
        <v>0.22324083856371926</v>
      </c>
      <c r="U208" s="2">
        <v>3.9438910347631632E-2</v>
      </c>
    </row>
    <row r="209" spans="1:21" x14ac:dyDescent="0.2">
      <c r="A209" s="1">
        <v>43094</v>
      </c>
      <c r="B209" s="9">
        <v>48429</v>
      </c>
      <c r="C209">
        <v>1959</v>
      </c>
      <c r="D209">
        <v>1084318</v>
      </c>
      <c r="E209">
        <v>1711</v>
      </c>
      <c r="F209" s="38">
        <v>806546</v>
      </c>
      <c r="G209" s="2">
        <f t="shared" si="9"/>
        <v>4.0450969460447253E-2</v>
      </c>
      <c r="H209" s="2">
        <f t="shared" si="10"/>
        <v>3.5330070825331926E-2</v>
      </c>
      <c r="Q209" s="1">
        <v>43094</v>
      </c>
      <c r="R209">
        <v>811268</v>
      </c>
      <c r="S209">
        <v>191481</v>
      </c>
      <c r="T209" s="2">
        <f t="shared" si="11"/>
        <v>0.23602681234807732</v>
      </c>
      <c r="U209" s="2">
        <v>4.0450969460447253E-2</v>
      </c>
    </row>
    <row r="210" spans="1:21" x14ac:dyDescent="0.2">
      <c r="A210" s="1">
        <v>43095</v>
      </c>
      <c r="B210" s="9">
        <v>53378</v>
      </c>
      <c r="C210">
        <v>2192</v>
      </c>
      <c r="D210">
        <v>1335459</v>
      </c>
      <c r="E210">
        <v>1577</v>
      </c>
      <c r="F210" s="38">
        <v>836407</v>
      </c>
      <c r="G210" s="2">
        <f t="shared" si="9"/>
        <v>4.1065607553673798E-2</v>
      </c>
      <c r="H210" s="2">
        <f t="shared" si="10"/>
        <v>2.9544006894226087E-2</v>
      </c>
      <c r="Q210" s="1">
        <v>43095</v>
      </c>
      <c r="R210">
        <v>853652</v>
      </c>
      <c r="S210">
        <v>204063</v>
      </c>
      <c r="T210" s="2">
        <f t="shared" si="11"/>
        <v>0.23904705898890882</v>
      </c>
      <c r="U210" s="2">
        <v>4.1065607553673798E-2</v>
      </c>
    </row>
    <row r="211" spans="1:21" x14ac:dyDescent="0.2">
      <c r="A211" s="1">
        <v>43096</v>
      </c>
      <c r="B211" s="9">
        <v>55153</v>
      </c>
      <c r="C211">
        <v>2182</v>
      </c>
      <c r="D211">
        <v>1214658</v>
      </c>
      <c r="E211">
        <v>1295</v>
      </c>
      <c r="F211" s="38">
        <v>748398</v>
      </c>
      <c r="G211" s="2">
        <f t="shared" si="9"/>
        <v>3.9562671114898557E-2</v>
      </c>
      <c r="H211" s="2">
        <f t="shared" si="10"/>
        <v>2.3480137073232644E-2</v>
      </c>
      <c r="Q211" s="1">
        <v>43096</v>
      </c>
      <c r="R211">
        <v>867208</v>
      </c>
      <c r="S211">
        <v>207447</v>
      </c>
      <c r="T211" s="2">
        <f t="shared" si="11"/>
        <v>0.23921250726469312</v>
      </c>
      <c r="U211" s="2">
        <v>3.9562671114898557E-2</v>
      </c>
    </row>
    <row r="212" spans="1:21" x14ac:dyDescent="0.2">
      <c r="A212" s="1">
        <v>43097</v>
      </c>
      <c r="B212" s="9">
        <v>57542</v>
      </c>
      <c r="C212">
        <v>2393</v>
      </c>
      <c r="D212">
        <v>1279792</v>
      </c>
      <c r="E212">
        <v>1274</v>
      </c>
      <c r="F212" s="38">
        <v>613161</v>
      </c>
      <c r="G212" s="2">
        <f t="shared" si="9"/>
        <v>4.1587014702304401E-2</v>
      </c>
      <c r="H212" s="2">
        <f t="shared" si="10"/>
        <v>2.2140349657641376E-2</v>
      </c>
      <c r="Q212" s="1">
        <v>43097</v>
      </c>
      <c r="R212">
        <v>880418</v>
      </c>
      <c r="S212">
        <v>212870</v>
      </c>
      <c r="T212" s="2">
        <f t="shared" si="11"/>
        <v>0.24178288040453511</v>
      </c>
      <c r="U212" s="2">
        <v>4.1587014702304401E-2</v>
      </c>
    </row>
    <row r="213" spans="1:21" x14ac:dyDescent="0.2">
      <c r="A213" s="1">
        <v>43098</v>
      </c>
      <c r="B213" s="9">
        <v>60430</v>
      </c>
      <c r="C213">
        <v>2526</v>
      </c>
      <c r="D213">
        <v>1323412</v>
      </c>
      <c r="E213">
        <v>1447</v>
      </c>
      <c r="F213" s="38">
        <v>727732</v>
      </c>
      <c r="G213" s="2">
        <f t="shared" si="9"/>
        <v>4.180043024987589E-2</v>
      </c>
      <c r="H213" s="2">
        <f t="shared" si="10"/>
        <v>2.3945060400463347E-2</v>
      </c>
      <c r="Q213" s="1">
        <v>43098</v>
      </c>
      <c r="R213">
        <v>914140</v>
      </c>
      <c r="S213">
        <v>220998</v>
      </c>
      <c r="T213" s="2">
        <f t="shared" si="11"/>
        <v>0.24175509221782221</v>
      </c>
      <c r="U213" s="2">
        <v>4.180043024987589E-2</v>
      </c>
    </row>
    <row r="214" spans="1:21" x14ac:dyDescent="0.2">
      <c r="A214" s="1">
        <v>43099</v>
      </c>
      <c r="B214" s="9">
        <v>63911</v>
      </c>
      <c r="C214">
        <v>2751</v>
      </c>
      <c r="D214">
        <v>1378042</v>
      </c>
      <c r="E214">
        <v>2274</v>
      </c>
      <c r="F214" s="38">
        <v>1000727</v>
      </c>
      <c r="G214" s="2">
        <f t="shared" si="9"/>
        <v>4.3044233387053869E-2</v>
      </c>
      <c r="H214" s="2">
        <f t="shared" si="10"/>
        <v>3.5580729451894041E-2</v>
      </c>
      <c r="Q214" s="1">
        <v>43099</v>
      </c>
      <c r="R214">
        <v>952873</v>
      </c>
      <c r="S214">
        <v>220820</v>
      </c>
      <c r="T214" s="2">
        <f t="shared" si="11"/>
        <v>0.23174127087240376</v>
      </c>
      <c r="U214" s="2">
        <v>4.3044233387053869E-2</v>
      </c>
    </row>
    <row r="215" spans="1:21" x14ac:dyDescent="0.2">
      <c r="A215" s="1">
        <v>43100</v>
      </c>
      <c r="B215" s="9">
        <v>53420</v>
      </c>
      <c r="C215">
        <v>2108</v>
      </c>
      <c r="D215">
        <v>1136073</v>
      </c>
      <c r="E215">
        <v>4147</v>
      </c>
      <c r="F215" s="38">
        <v>1871523.75</v>
      </c>
      <c r="G215" s="2">
        <f t="shared" si="9"/>
        <v>3.9460876076375891E-2</v>
      </c>
      <c r="H215" s="2">
        <f t="shared" si="10"/>
        <v>7.7630101085735675E-2</v>
      </c>
      <c r="Q215" s="1">
        <v>43100</v>
      </c>
      <c r="R215">
        <v>855002</v>
      </c>
      <c r="S215">
        <v>194236</v>
      </c>
      <c r="T215" s="2">
        <f t="shared" si="11"/>
        <v>0.22717607678110693</v>
      </c>
      <c r="U215" s="2">
        <v>3.9460876076375891E-2</v>
      </c>
    </row>
    <row r="216" spans="1:21" x14ac:dyDescent="0.2">
      <c r="A216" s="1">
        <v>43101</v>
      </c>
      <c r="B216" s="9">
        <v>44876</v>
      </c>
      <c r="C216">
        <v>1515</v>
      </c>
      <c r="D216">
        <v>1006923</v>
      </c>
      <c r="E216">
        <v>8647</v>
      </c>
      <c r="F216" s="38">
        <v>4867289</v>
      </c>
      <c r="G216" s="2">
        <f t="shared" si="9"/>
        <v>3.3759693377306353E-2</v>
      </c>
      <c r="H216" s="2">
        <f t="shared" si="10"/>
        <v>0.19268651394954986</v>
      </c>
      <c r="Q216" s="1">
        <v>43101</v>
      </c>
      <c r="R216">
        <v>691518</v>
      </c>
      <c r="S216">
        <v>144531</v>
      </c>
      <c r="T216" s="2">
        <f t="shared" si="11"/>
        <v>0.2090054054992061</v>
      </c>
      <c r="U216" s="2">
        <v>3.3759693377306353E-2</v>
      </c>
    </row>
    <row r="217" spans="1:21" x14ac:dyDescent="0.2">
      <c r="A217" s="1">
        <v>43102</v>
      </c>
      <c r="B217" s="9">
        <v>47309</v>
      </c>
      <c r="C217">
        <v>1583</v>
      </c>
      <c r="D217">
        <v>1072938</v>
      </c>
      <c r="E217">
        <v>1996</v>
      </c>
      <c r="F217" s="38">
        <v>1139849.58</v>
      </c>
      <c r="G217" s="2">
        <f t="shared" si="9"/>
        <v>3.34608636834429E-2</v>
      </c>
      <c r="H217" s="2">
        <f t="shared" si="10"/>
        <v>4.2190703671605823E-2</v>
      </c>
      <c r="Q217" s="1">
        <v>43102</v>
      </c>
      <c r="R217">
        <v>762606</v>
      </c>
      <c r="S217">
        <v>171059</v>
      </c>
      <c r="T217" s="2">
        <f t="shared" si="11"/>
        <v>0.22430848957390842</v>
      </c>
      <c r="U217" s="2">
        <v>3.34608636834429E-2</v>
      </c>
    </row>
    <row r="218" spans="1:21" x14ac:dyDescent="0.2">
      <c r="A218" s="1">
        <v>43103</v>
      </c>
      <c r="B218" s="9">
        <v>48809</v>
      </c>
      <c r="C218">
        <v>1688</v>
      </c>
      <c r="D218">
        <v>1197793</v>
      </c>
      <c r="E218">
        <v>1341</v>
      </c>
      <c r="F218" s="38">
        <v>706840</v>
      </c>
      <c r="G218" s="2">
        <f t="shared" si="9"/>
        <v>3.4583785777213216E-2</v>
      </c>
      <c r="H218" s="2">
        <f t="shared" si="10"/>
        <v>2.7474441189124958E-2</v>
      </c>
      <c r="Q218" s="1">
        <v>43103</v>
      </c>
      <c r="R218">
        <v>797618</v>
      </c>
      <c r="S218">
        <v>182635</v>
      </c>
      <c r="T218" s="2">
        <f t="shared" si="11"/>
        <v>0.22897552462456966</v>
      </c>
      <c r="U218" s="2">
        <v>3.4583785777213216E-2</v>
      </c>
    </row>
    <row r="219" spans="1:21" x14ac:dyDescent="0.2">
      <c r="A219" s="1">
        <v>43104</v>
      </c>
      <c r="B219" s="9">
        <v>48154</v>
      </c>
      <c r="C219">
        <v>1772</v>
      </c>
      <c r="D219">
        <v>1253187</v>
      </c>
      <c r="E219">
        <v>1061</v>
      </c>
      <c r="F219" s="38">
        <v>494167</v>
      </c>
      <c r="G219" s="2">
        <f t="shared" si="9"/>
        <v>3.6798604477301988E-2</v>
      </c>
      <c r="H219" s="2">
        <f t="shared" si="10"/>
        <v>2.2033475931386801E-2</v>
      </c>
      <c r="Q219" s="1">
        <v>43104</v>
      </c>
      <c r="R219">
        <v>826851</v>
      </c>
      <c r="S219">
        <v>194028</v>
      </c>
      <c r="T219" s="2">
        <f t="shared" si="11"/>
        <v>0.23465896515817239</v>
      </c>
      <c r="U219" s="2">
        <v>3.6798604477301988E-2</v>
      </c>
    </row>
    <row r="220" spans="1:21" x14ac:dyDescent="0.2">
      <c r="A220" s="1">
        <v>43105</v>
      </c>
      <c r="B220" s="9">
        <v>47930</v>
      </c>
      <c r="C220">
        <v>1778</v>
      </c>
      <c r="D220">
        <v>1294133</v>
      </c>
      <c r="E220">
        <v>1087</v>
      </c>
      <c r="F220" s="38">
        <v>507542.75</v>
      </c>
      <c r="G220" s="2">
        <f t="shared" si="9"/>
        <v>3.7095764656791153E-2</v>
      </c>
      <c r="H220" s="2">
        <f t="shared" si="10"/>
        <v>2.2678906738994368E-2</v>
      </c>
      <c r="Q220" s="1">
        <v>43105</v>
      </c>
      <c r="R220">
        <v>819201</v>
      </c>
      <c r="S220">
        <v>195345</v>
      </c>
      <c r="T220" s="2">
        <f t="shared" si="11"/>
        <v>0.23845796086674698</v>
      </c>
      <c r="U220" s="2">
        <v>3.7095764656791153E-2</v>
      </c>
    </row>
    <row r="221" spans="1:21" x14ac:dyDescent="0.2">
      <c r="A221" s="1">
        <v>43106</v>
      </c>
      <c r="B221" s="9">
        <v>47430</v>
      </c>
      <c r="C221">
        <v>1723</v>
      </c>
      <c r="D221">
        <v>1130128</v>
      </c>
      <c r="E221">
        <v>1312</v>
      </c>
      <c r="F221" s="38">
        <v>584693</v>
      </c>
      <c r="G221" s="2">
        <f t="shared" si="9"/>
        <v>3.6327219059666876E-2</v>
      </c>
      <c r="H221" s="2">
        <f t="shared" si="10"/>
        <v>2.7661817415138099E-2</v>
      </c>
      <c r="Q221" s="1">
        <v>43106</v>
      </c>
      <c r="R221">
        <v>770054</v>
      </c>
      <c r="S221">
        <v>180404</v>
      </c>
      <c r="T221" s="2">
        <f t="shared" si="11"/>
        <v>0.23427447945209037</v>
      </c>
      <c r="U221" s="2">
        <v>3.6327219059666876E-2</v>
      </c>
    </row>
    <row r="222" spans="1:21" x14ac:dyDescent="0.2">
      <c r="A222" s="1">
        <v>43107</v>
      </c>
      <c r="B222" s="9">
        <v>48020</v>
      </c>
      <c r="C222">
        <v>1733</v>
      </c>
      <c r="D222">
        <v>1350798</v>
      </c>
      <c r="E222">
        <v>1730</v>
      </c>
      <c r="F222" s="38">
        <v>809148</v>
      </c>
      <c r="G222" s="2">
        <f t="shared" si="9"/>
        <v>3.6089129529362766E-2</v>
      </c>
      <c r="H222" s="2">
        <f t="shared" si="10"/>
        <v>3.6026655560183259E-2</v>
      </c>
      <c r="Q222" s="1">
        <v>43107</v>
      </c>
      <c r="R222">
        <v>726765</v>
      </c>
      <c r="S222">
        <v>157065</v>
      </c>
      <c r="T222" s="2">
        <f t="shared" si="11"/>
        <v>0.21611525045922686</v>
      </c>
      <c r="U222" s="2">
        <v>3.6089129529362766E-2</v>
      </c>
    </row>
    <row r="223" spans="1:21" x14ac:dyDescent="0.2">
      <c r="A223" s="1">
        <v>43108</v>
      </c>
      <c r="B223" s="9">
        <v>46970</v>
      </c>
      <c r="C223">
        <v>1619</v>
      </c>
      <c r="D223">
        <v>1155530</v>
      </c>
      <c r="E223">
        <v>1137</v>
      </c>
      <c r="F223" s="38">
        <v>574441</v>
      </c>
      <c r="G223" s="2">
        <f t="shared" si="9"/>
        <v>3.4468809878645944E-2</v>
      </c>
      <c r="H223" s="2">
        <f t="shared" si="10"/>
        <v>2.4206940600383222E-2</v>
      </c>
      <c r="Q223" s="1">
        <v>43108</v>
      </c>
      <c r="R223">
        <v>804112</v>
      </c>
      <c r="S223">
        <v>186448</v>
      </c>
      <c r="T223" s="2">
        <f t="shared" si="11"/>
        <v>0.23186819746502974</v>
      </c>
      <c r="U223" s="2">
        <v>3.4468809878645944E-2</v>
      </c>
    </row>
    <row r="224" spans="1:21" x14ac:dyDescent="0.2">
      <c r="A224" s="1">
        <v>43109</v>
      </c>
      <c r="B224" s="9">
        <v>47798</v>
      </c>
      <c r="C224">
        <v>1787</v>
      </c>
      <c r="D224">
        <v>1375239</v>
      </c>
      <c r="E224">
        <v>1095</v>
      </c>
      <c r="F224" s="38">
        <v>506766.7</v>
      </c>
      <c r="G224" s="2">
        <f t="shared" si="9"/>
        <v>3.7386501527260557E-2</v>
      </c>
      <c r="H224" s="2">
        <f t="shared" si="10"/>
        <v>2.2908908322523954E-2</v>
      </c>
      <c r="Q224" s="1">
        <v>43109</v>
      </c>
      <c r="R224">
        <v>824114</v>
      </c>
      <c r="S224">
        <v>197285</v>
      </c>
      <c r="T224" s="2">
        <f t="shared" si="11"/>
        <v>0.23939042414034953</v>
      </c>
      <c r="U224" s="2">
        <v>3.7386501527260557E-2</v>
      </c>
    </row>
    <row r="225" spans="1:21" x14ac:dyDescent="0.2">
      <c r="A225" s="1">
        <v>43110</v>
      </c>
      <c r="B225" s="9">
        <v>47829</v>
      </c>
      <c r="C225">
        <v>1879</v>
      </c>
      <c r="D225">
        <v>1434035</v>
      </c>
      <c r="E225">
        <v>1073</v>
      </c>
      <c r="F225" s="38">
        <v>516728</v>
      </c>
      <c r="G225" s="2">
        <f t="shared" si="9"/>
        <v>3.9285788956490833E-2</v>
      </c>
      <c r="H225" s="2">
        <f t="shared" si="10"/>
        <v>2.2434088105542663E-2</v>
      </c>
      <c r="Q225" s="1">
        <v>43110</v>
      </c>
      <c r="R225">
        <v>840432</v>
      </c>
      <c r="S225">
        <v>207411</v>
      </c>
      <c r="T225" s="2">
        <f t="shared" si="11"/>
        <v>0.24679093609001085</v>
      </c>
      <c r="U225" s="2">
        <v>3.9285788956490833E-2</v>
      </c>
    </row>
    <row r="226" spans="1:21" x14ac:dyDescent="0.2">
      <c r="A226" s="1">
        <v>43111</v>
      </c>
      <c r="B226" s="9">
        <v>45758</v>
      </c>
      <c r="C226">
        <v>1956</v>
      </c>
      <c r="D226">
        <v>1253851</v>
      </c>
      <c r="E226">
        <v>1172</v>
      </c>
      <c r="F226" s="38">
        <v>518817</v>
      </c>
      <c r="G226" s="2">
        <f t="shared" si="9"/>
        <v>4.274662354123869E-2</v>
      </c>
      <c r="H226" s="2">
        <f t="shared" si="10"/>
        <v>2.5613007561519296E-2</v>
      </c>
      <c r="Q226" s="1">
        <v>43111</v>
      </c>
      <c r="R226">
        <v>805794</v>
      </c>
      <c r="S226">
        <v>212152</v>
      </c>
      <c r="T226" s="2">
        <f t="shared" si="11"/>
        <v>0.26328317162947351</v>
      </c>
      <c r="U226" s="2">
        <v>4.274662354123869E-2</v>
      </c>
    </row>
    <row r="227" spans="1:21" x14ac:dyDescent="0.2">
      <c r="A227" s="1">
        <v>43112</v>
      </c>
      <c r="B227" s="9">
        <v>48869</v>
      </c>
      <c r="C227">
        <v>1912</v>
      </c>
      <c r="D227">
        <v>1262166</v>
      </c>
      <c r="E227">
        <v>1298</v>
      </c>
      <c r="F227" s="38">
        <v>569941</v>
      </c>
      <c r="G227" s="2">
        <f t="shared" si="9"/>
        <v>3.9125007673576295E-2</v>
      </c>
      <c r="H227" s="2">
        <f t="shared" si="10"/>
        <v>2.656080541856801E-2</v>
      </c>
      <c r="Q227" s="1">
        <v>43112</v>
      </c>
      <c r="R227">
        <v>847370</v>
      </c>
      <c r="S227">
        <v>210652</v>
      </c>
      <c r="T227" s="2">
        <f t="shared" si="11"/>
        <v>0.24859506472969306</v>
      </c>
      <c r="U227" s="2">
        <v>3.9125007673576295E-2</v>
      </c>
    </row>
    <row r="228" spans="1:21" x14ac:dyDescent="0.2">
      <c r="A228" s="1">
        <v>43113</v>
      </c>
      <c r="B228" s="9">
        <v>50029</v>
      </c>
      <c r="C228">
        <v>2139</v>
      </c>
      <c r="D228">
        <v>1452692</v>
      </c>
      <c r="E228">
        <v>1449</v>
      </c>
      <c r="F228" s="38">
        <v>685428</v>
      </c>
      <c r="G228" s="2">
        <f t="shared" si="9"/>
        <v>4.2755201982849947E-2</v>
      </c>
      <c r="H228" s="2">
        <f t="shared" si="10"/>
        <v>2.8963201343220932E-2</v>
      </c>
      <c r="Q228" s="1">
        <v>43113</v>
      </c>
      <c r="R228">
        <v>810737</v>
      </c>
      <c r="S228">
        <v>195749</v>
      </c>
      <c r="T228" s="2">
        <f t="shared" si="11"/>
        <v>0.24144574627776949</v>
      </c>
      <c r="U228" s="2">
        <v>4.2755201982849947E-2</v>
      </c>
    </row>
    <row r="229" spans="1:21" x14ac:dyDescent="0.2">
      <c r="A229" s="1">
        <v>43114</v>
      </c>
      <c r="B229" s="9">
        <v>51553</v>
      </c>
      <c r="C229">
        <v>1914</v>
      </c>
      <c r="D229">
        <v>1316560</v>
      </c>
      <c r="E229">
        <v>2099</v>
      </c>
      <c r="F229" s="38">
        <v>893079</v>
      </c>
      <c r="G229" s="2">
        <f t="shared" si="9"/>
        <v>3.7126840339068531E-2</v>
      </c>
      <c r="H229" s="2">
        <f t="shared" si="10"/>
        <v>4.0715380288247047E-2</v>
      </c>
      <c r="Q229" s="1">
        <v>43114</v>
      </c>
      <c r="R229">
        <v>769787</v>
      </c>
      <c r="S229">
        <v>168619</v>
      </c>
      <c r="T229" s="2">
        <f t="shared" si="11"/>
        <v>0.21904630761496363</v>
      </c>
      <c r="U229" s="2">
        <v>3.7126840339068531E-2</v>
      </c>
    </row>
    <row r="230" spans="1:21" x14ac:dyDescent="0.2">
      <c r="A230" s="1">
        <v>43115</v>
      </c>
      <c r="B230" s="9">
        <v>52000</v>
      </c>
      <c r="C230">
        <v>1983</v>
      </c>
      <c r="D230">
        <v>1428956</v>
      </c>
      <c r="E230">
        <v>1444</v>
      </c>
      <c r="F230" s="38">
        <v>721548</v>
      </c>
      <c r="G230" s="2">
        <f t="shared" si="9"/>
        <v>3.8134615384615385E-2</v>
      </c>
      <c r="H230" s="2">
        <f t="shared" si="10"/>
        <v>2.7769230769230768E-2</v>
      </c>
      <c r="Q230" s="1">
        <v>43115</v>
      </c>
      <c r="R230">
        <v>861752</v>
      </c>
      <c r="S230">
        <v>202928</v>
      </c>
      <c r="T230" s="2">
        <f t="shared" si="11"/>
        <v>0.23548306241238778</v>
      </c>
      <c r="U230" s="2">
        <v>3.8134615384615385E-2</v>
      </c>
    </row>
    <row r="231" spans="1:21" x14ac:dyDescent="0.2">
      <c r="A231" s="1">
        <v>43116</v>
      </c>
      <c r="B231" s="9">
        <v>53760</v>
      </c>
      <c r="C231">
        <v>2175</v>
      </c>
      <c r="D231">
        <v>1485017</v>
      </c>
      <c r="E231">
        <v>1348</v>
      </c>
      <c r="F231" s="38">
        <v>597407</v>
      </c>
      <c r="G231" s="2">
        <f t="shared" si="9"/>
        <v>4.0457589285714288E-2</v>
      </c>
      <c r="H231" s="2">
        <f t="shared" si="10"/>
        <v>2.5074404761904763E-2</v>
      </c>
      <c r="Q231" s="1">
        <v>43116</v>
      </c>
      <c r="R231">
        <v>894691</v>
      </c>
      <c r="S231">
        <v>214922</v>
      </c>
      <c r="T231" s="2">
        <f t="shared" si="11"/>
        <v>0.24021924888033969</v>
      </c>
      <c r="U231" s="2">
        <v>4.0457589285714288E-2</v>
      </c>
    </row>
    <row r="232" spans="1:21" x14ac:dyDescent="0.2">
      <c r="A232" s="1">
        <v>43117</v>
      </c>
      <c r="B232" s="9">
        <v>53833</v>
      </c>
      <c r="C232">
        <v>2242</v>
      </c>
      <c r="D232">
        <v>1465406</v>
      </c>
      <c r="E232">
        <v>1427</v>
      </c>
      <c r="F232" s="38">
        <v>686610</v>
      </c>
      <c r="G232" s="2">
        <f t="shared" si="9"/>
        <v>4.16473167016514E-2</v>
      </c>
      <c r="H232" s="2">
        <f t="shared" si="10"/>
        <v>2.6507904073709433E-2</v>
      </c>
      <c r="Q232" s="1">
        <v>43117</v>
      </c>
      <c r="R232">
        <v>902689</v>
      </c>
      <c r="S232">
        <v>218590</v>
      </c>
      <c r="T232" s="2">
        <f t="shared" si="11"/>
        <v>0.24215427461728237</v>
      </c>
      <c r="U232" s="2">
        <v>4.16473167016514E-2</v>
      </c>
    </row>
    <row r="233" spans="1:21" x14ac:dyDescent="0.2">
      <c r="A233" s="1">
        <v>43118</v>
      </c>
      <c r="B233" s="9">
        <v>52602</v>
      </c>
      <c r="C233">
        <v>2250</v>
      </c>
      <c r="D233">
        <v>1460977</v>
      </c>
      <c r="E233">
        <v>1624</v>
      </c>
      <c r="F233" s="38">
        <v>775749</v>
      </c>
      <c r="G233" s="2">
        <f t="shared" si="9"/>
        <v>4.2774039009923576E-2</v>
      </c>
      <c r="H233" s="2">
        <f t="shared" si="10"/>
        <v>3.0873350823162619E-2</v>
      </c>
      <c r="Q233" s="1">
        <v>43118</v>
      </c>
      <c r="R233">
        <v>916140</v>
      </c>
      <c r="S233">
        <v>219875</v>
      </c>
      <c r="T233" s="2">
        <f t="shared" si="11"/>
        <v>0.24000152815071932</v>
      </c>
      <c r="U233" s="2">
        <v>4.2774039009923576E-2</v>
      </c>
    </row>
    <row r="234" spans="1:21" x14ac:dyDescent="0.2">
      <c r="A234" s="1">
        <v>43119</v>
      </c>
      <c r="B234" s="9">
        <v>51585</v>
      </c>
      <c r="C234">
        <v>2276</v>
      </c>
      <c r="D234">
        <v>1480074</v>
      </c>
      <c r="E234">
        <v>1692</v>
      </c>
      <c r="F234" s="38">
        <v>824423</v>
      </c>
      <c r="G234" s="2">
        <f t="shared" si="9"/>
        <v>4.4121353106523216E-2</v>
      </c>
      <c r="H234" s="2">
        <f t="shared" si="10"/>
        <v>3.2800232625763301E-2</v>
      </c>
      <c r="Q234" s="1">
        <v>43119</v>
      </c>
      <c r="R234">
        <v>896617</v>
      </c>
      <c r="S234">
        <v>220530</v>
      </c>
      <c r="T234" s="2">
        <f t="shared" si="11"/>
        <v>0.24595786160646074</v>
      </c>
      <c r="U234" s="2">
        <v>4.4121353106523216E-2</v>
      </c>
    </row>
    <row r="235" spans="1:21" x14ac:dyDescent="0.2">
      <c r="A235" s="1">
        <v>43120</v>
      </c>
      <c r="B235" s="9">
        <v>49559</v>
      </c>
      <c r="C235">
        <v>2213</v>
      </c>
      <c r="D235">
        <v>1501438</v>
      </c>
      <c r="E235">
        <v>2019</v>
      </c>
      <c r="F235" s="38">
        <v>1020815</v>
      </c>
      <c r="G235" s="2">
        <f t="shared" si="9"/>
        <v>4.4653846929921914E-2</v>
      </c>
      <c r="H235" s="2">
        <f t="shared" si="10"/>
        <v>4.0739320809540146E-2</v>
      </c>
      <c r="Q235" s="1">
        <v>43120</v>
      </c>
      <c r="R235">
        <v>823744</v>
      </c>
      <c r="S235">
        <v>206489</v>
      </c>
      <c r="T235" s="2">
        <f t="shared" si="11"/>
        <v>0.25067132507186701</v>
      </c>
      <c r="U235" s="2">
        <v>4.4653846929921914E-2</v>
      </c>
    </row>
    <row r="236" spans="1:21" x14ac:dyDescent="0.2">
      <c r="A236" s="1">
        <v>43121</v>
      </c>
      <c r="B236" s="9">
        <v>51761</v>
      </c>
      <c r="C236">
        <v>2237</v>
      </c>
      <c r="D236">
        <v>1733594</v>
      </c>
      <c r="E236">
        <v>2432</v>
      </c>
      <c r="F236" s="38">
        <v>1222266</v>
      </c>
      <c r="G236" s="2">
        <f t="shared" si="9"/>
        <v>4.3217866733641155E-2</v>
      </c>
      <c r="H236" s="2">
        <f t="shared" si="10"/>
        <v>4.6985181893703751E-2</v>
      </c>
      <c r="Q236" s="1">
        <v>43121</v>
      </c>
      <c r="R236">
        <v>815613</v>
      </c>
      <c r="S236">
        <v>178863</v>
      </c>
      <c r="T236" s="2">
        <f t="shared" si="11"/>
        <v>0.21929885864987439</v>
      </c>
      <c r="U236" s="2">
        <v>4.3217866733641155E-2</v>
      </c>
    </row>
    <row r="237" spans="1:21" x14ac:dyDescent="0.2">
      <c r="A237" s="1">
        <v>43122</v>
      </c>
      <c r="B237" s="9">
        <v>51550</v>
      </c>
      <c r="C237">
        <v>2086</v>
      </c>
      <c r="D237">
        <v>1409396</v>
      </c>
      <c r="E237">
        <v>1759</v>
      </c>
      <c r="F237" s="38">
        <v>908469</v>
      </c>
      <c r="G237" s="2">
        <f t="shared" si="9"/>
        <v>4.0465567410281282E-2</v>
      </c>
      <c r="H237" s="2">
        <f t="shared" si="10"/>
        <v>3.4122211445198836E-2</v>
      </c>
      <c r="Q237" s="1">
        <v>43122</v>
      </c>
      <c r="R237">
        <v>902499</v>
      </c>
      <c r="S237">
        <v>207906</v>
      </c>
      <c r="T237" s="2">
        <f t="shared" si="11"/>
        <v>0.23036701425707951</v>
      </c>
      <c r="U237" s="2">
        <v>4.0465567410281282E-2</v>
      </c>
    </row>
    <row r="238" spans="1:21" x14ac:dyDescent="0.2">
      <c r="A238" s="1">
        <v>43123</v>
      </c>
      <c r="B238" s="9">
        <v>52393</v>
      </c>
      <c r="C238">
        <v>2197</v>
      </c>
      <c r="D238">
        <v>1489758</v>
      </c>
      <c r="E238">
        <v>1696</v>
      </c>
      <c r="F238" s="38">
        <v>832247</v>
      </c>
      <c r="G238" s="2">
        <f t="shared" si="9"/>
        <v>4.1933082663714621E-2</v>
      </c>
      <c r="H238" s="2">
        <f t="shared" si="10"/>
        <v>3.2370736548775599E-2</v>
      </c>
      <c r="Q238" s="1">
        <v>43123</v>
      </c>
      <c r="R238">
        <v>915488</v>
      </c>
      <c r="S238">
        <v>215372</v>
      </c>
      <c r="T238" s="2">
        <f t="shared" si="11"/>
        <v>0.23525376629731903</v>
      </c>
      <c r="U238" s="2">
        <v>4.1933082663714621E-2</v>
      </c>
    </row>
    <row r="239" spans="1:21" x14ac:dyDescent="0.2">
      <c r="A239" s="1">
        <v>43124</v>
      </c>
      <c r="B239" s="9">
        <v>50066</v>
      </c>
      <c r="C239">
        <v>2149</v>
      </c>
      <c r="D239">
        <v>1494785</v>
      </c>
      <c r="E239">
        <v>1719</v>
      </c>
      <c r="F239" s="38">
        <v>867880</v>
      </c>
      <c r="G239" s="2">
        <f t="shared" si="9"/>
        <v>4.2923341189629691E-2</v>
      </c>
      <c r="H239" s="2">
        <f t="shared" si="10"/>
        <v>3.4334678224743335E-2</v>
      </c>
      <c r="Q239" s="1">
        <v>43124</v>
      </c>
      <c r="R239">
        <v>898753</v>
      </c>
      <c r="S239">
        <v>214835</v>
      </c>
      <c r="T239" s="2">
        <f t="shared" si="11"/>
        <v>0.23903675425840026</v>
      </c>
      <c r="U239" s="2">
        <v>4.2923341189629691E-2</v>
      </c>
    </row>
    <row r="240" spans="1:21" x14ac:dyDescent="0.2">
      <c r="A240" s="1">
        <v>43125</v>
      </c>
      <c r="B240" s="9">
        <v>50937</v>
      </c>
      <c r="C240">
        <v>2090</v>
      </c>
      <c r="D240">
        <v>1272481</v>
      </c>
      <c r="E240">
        <v>1758</v>
      </c>
      <c r="F240" s="38">
        <v>991276</v>
      </c>
      <c r="G240" s="2">
        <f t="shared" si="9"/>
        <v>4.103107760566975E-2</v>
      </c>
      <c r="H240" s="2">
        <f t="shared" si="10"/>
        <v>3.4513222215678194E-2</v>
      </c>
      <c r="Q240" s="1">
        <v>43125</v>
      </c>
      <c r="R240">
        <v>918651</v>
      </c>
      <c r="S240">
        <v>220496</v>
      </c>
      <c r="T240" s="2">
        <f t="shared" si="11"/>
        <v>0.24002150980078399</v>
      </c>
      <c r="U240" s="2">
        <v>4.103107760566975E-2</v>
      </c>
    </row>
    <row r="241" spans="1:21" x14ac:dyDescent="0.2">
      <c r="A241" s="1">
        <v>43126</v>
      </c>
      <c r="B241" s="9">
        <v>48881</v>
      </c>
      <c r="C241">
        <v>2086</v>
      </c>
      <c r="D241">
        <v>1356058</v>
      </c>
      <c r="E241">
        <v>1724</v>
      </c>
      <c r="F241" s="38">
        <v>952615</v>
      </c>
      <c r="G241" s="2">
        <f t="shared" si="9"/>
        <v>4.2675068022339967E-2</v>
      </c>
      <c r="H241" s="2">
        <f t="shared" si="10"/>
        <v>3.5269327550582028E-2</v>
      </c>
      <c r="Q241" s="1">
        <v>43126</v>
      </c>
      <c r="R241">
        <v>885429</v>
      </c>
      <c r="S241">
        <v>215491</v>
      </c>
      <c r="T241" s="2">
        <f t="shared" si="11"/>
        <v>0.24337468052209721</v>
      </c>
      <c r="U241" s="2">
        <v>4.2675068022339967E-2</v>
      </c>
    </row>
    <row r="242" spans="1:21" x14ac:dyDescent="0.2">
      <c r="A242" s="1">
        <v>43127</v>
      </c>
      <c r="B242" s="9">
        <v>50057</v>
      </c>
      <c r="C242">
        <v>2115</v>
      </c>
      <c r="D242">
        <v>1385782</v>
      </c>
      <c r="E242">
        <v>1829</v>
      </c>
      <c r="F242" s="38">
        <v>997975.4</v>
      </c>
      <c r="G242" s="2">
        <f t="shared" si="9"/>
        <v>4.2251832910482054E-2</v>
      </c>
      <c r="H242" s="2">
        <f t="shared" si="10"/>
        <v>3.6538346285234835E-2</v>
      </c>
      <c r="Q242" s="1">
        <v>43127</v>
      </c>
      <c r="R242">
        <v>866690</v>
      </c>
      <c r="S242">
        <v>203558</v>
      </c>
      <c r="T242" s="2">
        <f t="shared" si="11"/>
        <v>0.23486829200752288</v>
      </c>
      <c r="U242" s="2">
        <v>4.2251832910482054E-2</v>
      </c>
    </row>
    <row r="243" spans="1:21" x14ac:dyDescent="0.2">
      <c r="A243" s="1">
        <v>43128</v>
      </c>
      <c r="B243" s="9">
        <v>49707</v>
      </c>
      <c r="C243">
        <v>1991</v>
      </c>
      <c r="D243">
        <v>1343738</v>
      </c>
      <c r="E243">
        <v>2359</v>
      </c>
      <c r="F243" s="38">
        <v>1271668</v>
      </c>
      <c r="G243" s="2">
        <f t="shared" si="9"/>
        <v>4.0054720663085679E-2</v>
      </c>
      <c r="H243" s="2">
        <f t="shared" si="10"/>
        <v>4.7458104492325022E-2</v>
      </c>
      <c r="Q243" s="1">
        <v>43128</v>
      </c>
      <c r="R243">
        <v>815268</v>
      </c>
      <c r="S243">
        <v>178842</v>
      </c>
      <c r="T243" s="2">
        <f t="shared" si="11"/>
        <v>0.21936590176481843</v>
      </c>
      <c r="U243" s="2">
        <v>4.0054720663085679E-2</v>
      </c>
    </row>
    <row r="244" spans="1:21" x14ac:dyDescent="0.2">
      <c r="A244" s="1">
        <v>43129</v>
      </c>
      <c r="B244" s="9">
        <v>48051</v>
      </c>
      <c r="C244">
        <v>1830</v>
      </c>
      <c r="D244">
        <v>1326014</v>
      </c>
      <c r="E244">
        <v>1762</v>
      </c>
      <c r="F244" s="38">
        <v>888369</v>
      </c>
      <c r="G244" s="2">
        <f t="shared" si="9"/>
        <v>3.8084535181369797E-2</v>
      </c>
      <c r="H244" s="2">
        <f t="shared" si="10"/>
        <v>3.6669372125450045E-2</v>
      </c>
      <c r="Q244" s="1">
        <v>43129</v>
      </c>
      <c r="R244">
        <v>867256</v>
      </c>
      <c r="S244">
        <v>202102</v>
      </c>
      <c r="T244" s="2">
        <f t="shared" si="11"/>
        <v>0.23303615080206996</v>
      </c>
      <c r="U244" s="2">
        <v>3.8084535181369797E-2</v>
      </c>
    </row>
    <row r="245" spans="1:21" x14ac:dyDescent="0.2">
      <c r="A245" s="1">
        <v>43130</v>
      </c>
      <c r="B245" s="9">
        <v>48051</v>
      </c>
      <c r="C245">
        <v>1920</v>
      </c>
      <c r="D245">
        <v>1326744</v>
      </c>
      <c r="E245">
        <v>1698</v>
      </c>
      <c r="F245" s="38">
        <v>934971</v>
      </c>
      <c r="G245" s="2">
        <f t="shared" si="9"/>
        <v>3.9957545108322411E-2</v>
      </c>
      <c r="H245" s="2">
        <f t="shared" si="10"/>
        <v>3.5337453955172626E-2</v>
      </c>
      <c r="Q245" s="1">
        <v>43130</v>
      </c>
      <c r="R245">
        <v>877407</v>
      </c>
      <c r="S245">
        <v>208081</v>
      </c>
      <c r="T245" s="2">
        <f t="shared" si="11"/>
        <v>0.23715447905020134</v>
      </c>
      <c r="U245" s="2">
        <v>3.9957545108322411E-2</v>
      </c>
    </row>
    <row r="246" spans="1:21" x14ac:dyDescent="0.2">
      <c r="A246" s="1">
        <v>43131</v>
      </c>
      <c r="B246" s="9">
        <v>46831</v>
      </c>
      <c r="C246">
        <v>1893</v>
      </c>
      <c r="D246">
        <v>1361344</v>
      </c>
      <c r="E246">
        <v>1845</v>
      </c>
      <c r="F246" s="38">
        <v>1330559</v>
      </c>
      <c r="G246" s="2">
        <f t="shared" si="9"/>
        <v>4.0421942730242785E-2</v>
      </c>
      <c r="H246" s="2">
        <f t="shared" si="10"/>
        <v>3.9396980632487026E-2</v>
      </c>
      <c r="Q246" s="1">
        <v>43131</v>
      </c>
      <c r="R246">
        <v>868782</v>
      </c>
      <c r="S246">
        <v>207134</v>
      </c>
      <c r="T246" s="2">
        <f t="shared" si="11"/>
        <v>0.2384188438526581</v>
      </c>
      <c r="U246" s="2">
        <v>4.0421942730242785E-2</v>
      </c>
    </row>
    <row r="247" spans="1:21" x14ac:dyDescent="0.2">
      <c r="A247" s="1">
        <v>43132</v>
      </c>
      <c r="B247" s="9">
        <v>48482</v>
      </c>
      <c r="C247">
        <v>2063</v>
      </c>
      <c r="D247">
        <v>1388628</v>
      </c>
      <c r="E247">
        <v>1718</v>
      </c>
      <c r="F247" s="38">
        <v>962539</v>
      </c>
      <c r="G247" s="2">
        <f t="shared" si="9"/>
        <v>4.2551874922651708E-2</v>
      </c>
      <c r="H247" s="2">
        <f t="shared" si="10"/>
        <v>3.5435831855121488E-2</v>
      </c>
      <c r="Q247" s="1">
        <v>43132</v>
      </c>
      <c r="R247">
        <v>889119</v>
      </c>
      <c r="S247">
        <v>211980</v>
      </c>
      <c r="T247" s="2">
        <f t="shared" si="11"/>
        <v>0.23841578011492276</v>
      </c>
      <c r="U247" s="2">
        <v>4.2551874922651708E-2</v>
      </c>
    </row>
    <row r="248" spans="1:21" x14ac:dyDescent="0.2">
      <c r="A248" s="1">
        <v>43133</v>
      </c>
      <c r="B248" s="9">
        <v>48412</v>
      </c>
      <c r="C248">
        <v>2095</v>
      </c>
      <c r="D248">
        <v>1386187</v>
      </c>
      <c r="E248">
        <v>1649</v>
      </c>
      <c r="F248" s="38">
        <v>972478</v>
      </c>
      <c r="G248" s="2">
        <f t="shared" si="9"/>
        <v>4.3274394778154174E-2</v>
      </c>
      <c r="H248" s="2">
        <f t="shared" si="10"/>
        <v>3.4061802858795343E-2</v>
      </c>
      <c r="Q248" s="1">
        <v>43133</v>
      </c>
      <c r="R248">
        <v>866690</v>
      </c>
      <c r="S248">
        <v>211412</v>
      </c>
      <c r="T248" s="2">
        <f t="shared" si="11"/>
        <v>0.24393035572119212</v>
      </c>
      <c r="U248" s="2">
        <v>4.3274394778154174E-2</v>
      </c>
    </row>
    <row r="249" spans="1:21" x14ac:dyDescent="0.2">
      <c r="A249" s="1">
        <v>43134</v>
      </c>
      <c r="B249" s="9">
        <v>46223</v>
      </c>
      <c r="C249">
        <v>2023</v>
      </c>
      <c r="D249">
        <v>1205513</v>
      </c>
      <c r="E249">
        <v>1824</v>
      </c>
      <c r="F249" s="38">
        <v>1158276</v>
      </c>
      <c r="G249" s="2">
        <f t="shared" si="9"/>
        <v>4.3766090474439134E-2</v>
      </c>
      <c r="H249" s="2">
        <f t="shared" si="10"/>
        <v>3.9460874456439435E-2</v>
      </c>
      <c r="Q249" s="1">
        <v>43134</v>
      </c>
      <c r="R249">
        <v>812332</v>
      </c>
      <c r="S249">
        <v>203822</v>
      </c>
      <c r="T249" s="2">
        <f t="shared" si="11"/>
        <v>0.25090972656500049</v>
      </c>
      <c r="U249" s="2">
        <v>4.3766090474439134E-2</v>
      </c>
    </row>
    <row r="250" spans="1:21" x14ac:dyDescent="0.2">
      <c r="A250" s="1">
        <v>43135</v>
      </c>
      <c r="B250" s="9">
        <v>47037</v>
      </c>
      <c r="C250">
        <v>1996</v>
      </c>
      <c r="D250">
        <v>1335531</v>
      </c>
      <c r="E250">
        <v>2206</v>
      </c>
      <c r="F250" s="38">
        <v>1317465</v>
      </c>
      <c r="G250" s="2">
        <f t="shared" si="9"/>
        <v>4.2434679082424473E-2</v>
      </c>
      <c r="H250" s="2">
        <f t="shared" si="10"/>
        <v>4.6899249526968133E-2</v>
      </c>
      <c r="Q250" s="1">
        <v>43135</v>
      </c>
      <c r="R250">
        <v>792606</v>
      </c>
      <c r="S250">
        <v>184739</v>
      </c>
      <c r="T250" s="2">
        <f t="shared" si="11"/>
        <v>0.23307797316699597</v>
      </c>
      <c r="U250" s="2">
        <v>4.2434679082424473E-2</v>
      </c>
    </row>
    <row r="251" spans="1:21" x14ac:dyDescent="0.2">
      <c r="A251" s="1">
        <v>43136</v>
      </c>
      <c r="B251" s="9">
        <v>47338</v>
      </c>
      <c r="C251">
        <v>1958</v>
      </c>
      <c r="D251">
        <v>1252150</v>
      </c>
      <c r="E251">
        <v>1848</v>
      </c>
      <c r="F251" s="38">
        <v>1072305.8</v>
      </c>
      <c r="G251" s="2">
        <f t="shared" si="9"/>
        <v>4.1362119227681779E-2</v>
      </c>
      <c r="H251" s="2">
        <f t="shared" si="10"/>
        <v>3.9038404664328868E-2</v>
      </c>
      <c r="Q251" s="1">
        <v>43136</v>
      </c>
      <c r="R251">
        <v>850579</v>
      </c>
      <c r="S251">
        <v>209935</v>
      </c>
      <c r="T251" s="2">
        <f t="shared" si="11"/>
        <v>0.24681422889584625</v>
      </c>
      <c r="U251" s="2">
        <v>4.1362119227681779E-2</v>
      </c>
    </row>
    <row r="252" spans="1:21" x14ac:dyDescent="0.2">
      <c r="A252" s="1">
        <v>43137</v>
      </c>
      <c r="B252" s="9">
        <v>47964</v>
      </c>
      <c r="C252">
        <v>2071</v>
      </c>
      <c r="D252">
        <v>1391839</v>
      </c>
      <c r="E252">
        <v>1806</v>
      </c>
      <c r="F252" s="38">
        <v>935850.6</v>
      </c>
      <c r="G252" s="2">
        <f t="shared" si="9"/>
        <v>4.317821699608039E-2</v>
      </c>
      <c r="H252" s="2">
        <f t="shared" si="10"/>
        <v>3.7653239929947457E-2</v>
      </c>
      <c r="Q252" s="1">
        <v>43137</v>
      </c>
      <c r="R252">
        <v>862562</v>
      </c>
      <c r="S252">
        <v>212729</v>
      </c>
      <c r="T252" s="2">
        <f t="shared" si="11"/>
        <v>0.24662459046422169</v>
      </c>
      <c r="U252" s="2">
        <v>4.317821699608039E-2</v>
      </c>
    </row>
    <row r="253" spans="1:21" x14ac:dyDescent="0.2">
      <c r="A253" s="1">
        <v>43138</v>
      </c>
      <c r="B253" s="9">
        <v>48007</v>
      </c>
      <c r="C253">
        <v>2024</v>
      </c>
      <c r="D253">
        <v>1249401</v>
      </c>
      <c r="E253">
        <v>1809</v>
      </c>
      <c r="F253" s="38">
        <v>1093902</v>
      </c>
      <c r="G253" s="2">
        <f t="shared" si="9"/>
        <v>4.2160518257754076E-2</v>
      </c>
      <c r="H253" s="2">
        <f t="shared" si="10"/>
        <v>3.76820047076468E-2</v>
      </c>
      <c r="Q253" s="1">
        <v>43138</v>
      </c>
      <c r="R253">
        <v>869958</v>
      </c>
      <c r="S253">
        <v>214386</v>
      </c>
      <c r="T253" s="2">
        <f t="shared" si="11"/>
        <v>0.2464325864007228</v>
      </c>
      <c r="U253" s="2">
        <v>4.2160518257754076E-2</v>
      </c>
    </row>
    <row r="254" spans="1:21" x14ac:dyDescent="0.2">
      <c r="A254" s="1">
        <v>43139</v>
      </c>
      <c r="B254" s="9">
        <v>49280</v>
      </c>
      <c r="C254">
        <v>2012</v>
      </c>
      <c r="D254">
        <v>1396486</v>
      </c>
      <c r="E254">
        <v>1857</v>
      </c>
      <c r="F254" s="38">
        <v>1032082</v>
      </c>
      <c r="G254" s="2">
        <f t="shared" si="9"/>
        <v>4.0827922077922081E-2</v>
      </c>
      <c r="H254" s="2">
        <f t="shared" si="10"/>
        <v>3.7682629870129873E-2</v>
      </c>
      <c r="Q254" s="1">
        <v>43139</v>
      </c>
      <c r="R254">
        <v>873597</v>
      </c>
      <c r="S254">
        <v>211451</v>
      </c>
      <c r="T254" s="2">
        <f t="shared" si="11"/>
        <v>0.24204638981132032</v>
      </c>
      <c r="U254" s="2">
        <v>4.0827922077922081E-2</v>
      </c>
    </row>
    <row r="255" spans="1:21" x14ac:dyDescent="0.2">
      <c r="A255" s="1">
        <v>43140</v>
      </c>
      <c r="B255" s="9">
        <v>49689</v>
      </c>
      <c r="C255">
        <v>2066</v>
      </c>
      <c r="D255">
        <v>1296740</v>
      </c>
      <c r="E255">
        <v>1897</v>
      </c>
      <c r="F255" s="38">
        <v>1011713</v>
      </c>
      <c r="G255" s="2">
        <f t="shared" si="9"/>
        <v>4.1578619010243713E-2</v>
      </c>
      <c r="H255" s="2">
        <f t="shared" si="10"/>
        <v>3.8177463824991445E-2</v>
      </c>
      <c r="Q255" s="1">
        <v>43140</v>
      </c>
      <c r="R255">
        <v>875931</v>
      </c>
      <c r="S255">
        <v>215922</v>
      </c>
      <c r="T255" s="2">
        <f t="shared" si="11"/>
        <v>0.24650571791613723</v>
      </c>
      <c r="U255" s="2">
        <v>4.1578619010243713E-2</v>
      </c>
    </row>
    <row r="256" spans="1:21" x14ac:dyDescent="0.2">
      <c r="A256" s="1">
        <v>43141</v>
      </c>
      <c r="B256" s="9">
        <v>50928</v>
      </c>
      <c r="C256">
        <v>2185</v>
      </c>
      <c r="D256">
        <v>1585033</v>
      </c>
      <c r="E256">
        <v>2097</v>
      </c>
      <c r="F256" s="38">
        <v>1315614</v>
      </c>
      <c r="G256" s="2">
        <f t="shared" si="9"/>
        <v>4.2903707194470626E-2</v>
      </c>
      <c r="H256" s="2">
        <f t="shared" si="10"/>
        <v>4.117577756833176E-2</v>
      </c>
      <c r="Q256" s="1">
        <v>43141</v>
      </c>
      <c r="R256">
        <v>877622</v>
      </c>
      <c r="S256">
        <v>211629</v>
      </c>
      <c r="T256" s="2">
        <f t="shared" si="11"/>
        <v>0.24113912367739185</v>
      </c>
      <c r="U256" s="2">
        <v>4.2903707194470626E-2</v>
      </c>
    </row>
    <row r="257" spans="1:21" x14ac:dyDescent="0.2">
      <c r="A257" s="1">
        <v>43142</v>
      </c>
      <c r="B257" s="9">
        <v>52178</v>
      </c>
      <c r="C257">
        <v>2053</v>
      </c>
      <c r="D257">
        <v>1320009</v>
      </c>
      <c r="E257">
        <v>2103</v>
      </c>
      <c r="F257" s="38">
        <v>1336784</v>
      </c>
      <c r="G257" s="2">
        <f t="shared" si="9"/>
        <v>3.9346084556709723E-2</v>
      </c>
      <c r="H257" s="2">
        <f t="shared" si="10"/>
        <v>4.0304342826478594E-2</v>
      </c>
      <c r="Q257" s="1">
        <v>43142</v>
      </c>
      <c r="R257">
        <v>888815</v>
      </c>
      <c r="S257">
        <v>206327</v>
      </c>
      <c r="T257" s="2">
        <f t="shared" si="11"/>
        <v>0.23213717140237283</v>
      </c>
      <c r="U257" s="2">
        <v>3.9346084556709723E-2</v>
      </c>
    </row>
    <row r="258" spans="1:21" x14ac:dyDescent="0.2">
      <c r="A258" s="1">
        <v>43143</v>
      </c>
      <c r="B258" s="9">
        <v>51496</v>
      </c>
      <c r="C258">
        <v>2101</v>
      </c>
      <c r="D258">
        <v>1501950</v>
      </c>
      <c r="E258">
        <v>2004</v>
      </c>
      <c r="F258" s="38">
        <v>1255641.8</v>
      </c>
      <c r="G258" s="2">
        <f t="shared" ref="G258:G321" si="12">C258/B258</f>
        <v>4.0799285381388849E-2</v>
      </c>
      <c r="H258" s="2">
        <f t="shared" ref="H258:H321" si="13">E258/B258</f>
        <v>3.8915643933509401E-2</v>
      </c>
      <c r="Q258" s="1">
        <v>43143</v>
      </c>
      <c r="R258">
        <v>876610</v>
      </c>
      <c r="S258">
        <v>202860</v>
      </c>
      <c r="T258" s="2">
        <f t="shared" si="11"/>
        <v>0.23141419787590833</v>
      </c>
      <c r="U258" s="2">
        <v>4.0799285381388849E-2</v>
      </c>
    </row>
    <row r="259" spans="1:21" x14ac:dyDescent="0.2">
      <c r="A259" s="1">
        <v>43144</v>
      </c>
      <c r="B259" s="9">
        <v>51934</v>
      </c>
      <c r="C259">
        <v>2183</v>
      </c>
      <c r="D259">
        <v>1567771</v>
      </c>
      <c r="E259">
        <v>2081</v>
      </c>
      <c r="F259" s="38">
        <v>1310759</v>
      </c>
      <c r="G259" s="2">
        <f t="shared" si="12"/>
        <v>4.2034120229522083E-2</v>
      </c>
      <c r="H259" s="2">
        <f t="shared" si="13"/>
        <v>4.007008895906343E-2</v>
      </c>
      <c r="Q259" s="1">
        <v>43144</v>
      </c>
      <c r="R259">
        <v>874125</v>
      </c>
      <c r="S259">
        <v>198669</v>
      </c>
      <c r="T259" s="2">
        <f t="shared" ref="T259:T322" si="14">S259/R259</f>
        <v>0.22727756327756327</v>
      </c>
      <c r="U259" s="2">
        <v>4.2034120229522083E-2</v>
      </c>
    </row>
    <row r="260" spans="1:21" x14ac:dyDescent="0.2">
      <c r="A260" s="1">
        <v>43145</v>
      </c>
      <c r="B260" s="9">
        <v>49831</v>
      </c>
      <c r="C260">
        <v>2079</v>
      </c>
      <c r="D260">
        <v>1487887</v>
      </c>
      <c r="E260">
        <v>2165</v>
      </c>
      <c r="F260" s="38">
        <v>1553915</v>
      </c>
      <c r="G260" s="2">
        <f t="shared" si="12"/>
        <v>4.1721017037587044E-2</v>
      </c>
      <c r="H260" s="2">
        <f t="shared" si="13"/>
        <v>4.3446850354197188E-2</v>
      </c>
      <c r="Q260" s="1">
        <v>43145</v>
      </c>
      <c r="R260">
        <v>837492</v>
      </c>
      <c r="S260">
        <v>177738</v>
      </c>
      <c r="T260" s="2">
        <f t="shared" si="14"/>
        <v>0.21222650485019559</v>
      </c>
      <c r="U260" s="2">
        <v>4.1721017037587044E-2</v>
      </c>
    </row>
    <row r="261" spans="1:21" x14ac:dyDescent="0.2">
      <c r="A261" s="1">
        <v>43146</v>
      </c>
      <c r="B261" s="9">
        <v>42925</v>
      </c>
      <c r="C261">
        <v>1977</v>
      </c>
      <c r="D261">
        <v>1340599</v>
      </c>
      <c r="E261">
        <v>1703</v>
      </c>
      <c r="F261" s="38">
        <v>1096678</v>
      </c>
      <c r="G261" s="2">
        <f t="shared" si="12"/>
        <v>4.6057076295864884E-2</v>
      </c>
      <c r="H261" s="2">
        <f t="shared" si="13"/>
        <v>3.9673849737914969E-2</v>
      </c>
      <c r="Q261" s="1">
        <v>43146</v>
      </c>
      <c r="R261">
        <v>704037</v>
      </c>
      <c r="S261">
        <v>145212</v>
      </c>
      <c r="T261" s="2">
        <f t="shared" si="14"/>
        <v>0.20625620528466543</v>
      </c>
      <c r="U261" s="2">
        <v>4.6057076295864884E-2</v>
      </c>
    </row>
    <row r="262" spans="1:21" x14ac:dyDescent="0.2">
      <c r="A262" s="1">
        <v>43147</v>
      </c>
      <c r="B262" s="9">
        <v>72097</v>
      </c>
      <c r="C262">
        <v>2837</v>
      </c>
      <c r="D262">
        <v>1647347</v>
      </c>
      <c r="E262">
        <v>2119</v>
      </c>
      <c r="F262" s="38">
        <v>1679273.5</v>
      </c>
      <c r="G262" s="2">
        <f t="shared" si="12"/>
        <v>3.9349764900065191E-2</v>
      </c>
      <c r="H262" s="2">
        <f t="shared" si="13"/>
        <v>2.9390959401916862E-2</v>
      </c>
      <c r="Q262" s="1">
        <v>43147</v>
      </c>
      <c r="R262">
        <v>1060785</v>
      </c>
      <c r="S262">
        <v>227049</v>
      </c>
      <c r="T262" s="2">
        <f t="shared" si="14"/>
        <v>0.21403866004892602</v>
      </c>
      <c r="U262" s="2">
        <v>3.9349764900065191E-2</v>
      </c>
    </row>
    <row r="263" spans="1:21" x14ac:dyDescent="0.2">
      <c r="A263" s="1">
        <v>43148</v>
      </c>
      <c r="B263" s="9">
        <v>92750</v>
      </c>
      <c r="C263">
        <v>3498</v>
      </c>
      <c r="D263">
        <v>1954872</v>
      </c>
      <c r="E263">
        <v>3721</v>
      </c>
      <c r="F263" s="38">
        <v>3238926.2</v>
      </c>
      <c r="G263" s="2">
        <f t="shared" si="12"/>
        <v>3.7714285714285714E-2</v>
      </c>
      <c r="H263" s="2">
        <f t="shared" si="13"/>
        <v>4.0118598382749324E-2</v>
      </c>
      <c r="Q263" s="1">
        <v>43148</v>
      </c>
      <c r="R263">
        <v>1295928</v>
      </c>
      <c r="S263">
        <v>302571</v>
      </c>
      <c r="T263" s="2">
        <f t="shared" si="14"/>
        <v>0.23347824879159954</v>
      </c>
      <c r="U263" s="2">
        <v>3.7714285714285714E-2</v>
      </c>
    </row>
    <row r="264" spans="1:21" x14ac:dyDescent="0.2">
      <c r="A264" s="1">
        <v>43149</v>
      </c>
      <c r="B264" s="9">
        <v>106712</v>
      </c>
      <c r="C264">
        <v>3909</v>
      </c>
      <c r="D264">
        <v>2032485</v>
      </c>
      <c r="E264">
        <v>5425</v>
      </c>
      <c r="F264" s="38">
        <v>4634457.2</v>
      </c>
      <c r="G264" s="2">
        <f t="shared" si="12"/>
        <v>3.6631306694654774E-2</v>
      </c>
      <c r="H264" s="2">
        <f t="shared" si="13"/>
        <v>5.0837768948197019E-2</v>
      </c>
      <c r="Q264" s="1">
        <v>43149</v>
      </c>
      <c r="R264">
        <v>1485625</v>
      </c>
      <c r="S264">
        <v>342578</v>
      </c>
      <c r="T264" s="2">
        <f t="shared" si="14"/>
        <v>0.23059520403870426</v>
      </c>
      <c r="U264" s="2">
        <v>3.6631306694654774E-2</v>
      </c>
    </row>
    <row r="265" spans="1:21" x14ac:dyDescent="0.2">
      <c r="A265" s="1">
        <v>43150</v>
      </c>
      <c r="B265" s="9">
        <v>97960</v>
      </c>
      <c r="C265">
        <v>3743</v>
      </c>
      <c r="D265">
        <v>1945643</v>
      </c>
      <c r="E265">
        <v>7015</v>
      </c>
      <c r="F265" s="38">
        <v>6462215</v>
      </c>
      <c r="G265" s="2">
        <f t="shared" si="12"/>
        <v>3.8209473254389545E-2</v>
      </c>
      <c r="H265" s="2">
        <f t="shared" si="13"/>
        <v>7.1610861576153526E-2</v>
      </c>
      <c r="Q265" s="1">
        <v>43150</v>
      </c>
      <c r="R265">
        <v>1431782</v>
      </c>
      <c r="S265">
        <v>332824</v>
      </c>
      <c r="T265" s="2">
        <f t="shared" si="14"/>
        <v>0.2324543820218441</v>
      </c>
      <c r="U265" s="2">
        <v>3.8209473254389545E-2</v>
      </c>
    </row>
    <row r="266" spans="1:21" x14ac:dyDescent="0.2">
      <c r="A266" s="1">
        <v>43151</v>
      </c>
      <c r="B266" s="9">
        <v>84491</v>
      </c>
      <c r="C266">
        <v>3138</v>
      </c>
      <c r="D266">
        <v>1551920</v>
      </c>
      <c r="E266">
        <v>7163</v>
      </c>
      <c r="F266" s="38">
        <v>7229395</v>
      </c>
      <c r="G266" s="2">
        <f t="shared" si="12"/>
        <v>3.7140050419571316E-2</v>
      </c>
      <c r="H266" s="2">
        <f t="shared" si="13"/>
        <v>8.4778260406433825E-2</v>
      </c>
      <c r="Q266" s="1">
        <v>43151</v>
      </c>
      <c r="R266">
        <v>1293432</v>
      </c>
      <c r="S266">
        <v>297858</v>
      </c>
      <c r="T266" s="2">
        <f t="shared" si="14"/>
        <v>0.2302850091848663</v>
      </c>
      <c r="U266" s="2">
        <v>3.7140050419571316E-2</v>
      </c>
    </row>
    <row r="267" spans="1:21" x14ac:dyDescent="0.2">
      <c r="A267" s="1">
        <v>43152</v>
      </c>
      <c r="B267" s="9">
        <v>76823</v>
      </c>
      <c r="C267">
        <v>2832</v>
      </c>
      <c r="D267">
        <v>1366923</v>
      </c>
      <c r="E267">
        <v>5772</v>
      </c>
      <c r="F267" s="38">
        <v>6181044</v>
      </c>
      <c r="G267" s="2">
        <f t="shared" si="12"/>
        <v>3.6863960011975581E-2</v>
      </c>
      <c r="H267" s="2">
        <f t="shared" si="13"/>
        <v>7.51337490074587E-2</v>
      </c>
      <c r="Q267" s="1">
        <v>43152</v>
      </c>
      <c r="R267">
        <v>1174798</v>
      </c>
      <c r="S267">
        <v>264141</v>
      </c>
      <c r="T267" s="2">
        <f t="shared" si="14"/>
        <v>0.22483950432329644</v>
      </c>
      <c r="U267" s="2">
        <v>3.6863960011975581E-2</v>
      </c>
    </row>
    <row r="268" spans="1:21" x14ac:dyDescent="0.2">
      <c r="A268" s="1">
        <v>43153</v>
      </c>
      <c r="B268" s="9">
        <v>74694</v>
      </c>
      <c r="C268">
        <v>2782</v>
      </c>
      <c r="D268">
        <v>1306718</v>
      </c>
      <c r="E268">
        <v>3996</v>
      </c>
      <c r="F268" s="38">
        <v>3808710.4</v>
      </c>
      <c r="G268" s="2">
        <f t="shared" si="12"/>
        <v>3.7245294133397597E-2</v>
      </c>
      <c r="H268" s="2">
        <f t="shared" si="13"/>
        <v>5.3498272953650894E-2</v>
      </c>
      <c r="Q268" s="1">
        <v>43153</v>
      </c>
      <c r="R268">
        <v>1149744</v>
      </c>
      <c r="S268">
        <v>257329</v>
      </c>
      <c r="T268" s="2">
        <f t="shared" si="14"/>
        <v>0.22381417080671873</v>
      </c>
      <c r="U268" s="2">
        <v>3.7245294133397597E-2</v>
      </c>
    </row>
    <row r="269" spans="1:21" x14ac:dyDescent="0.2">
      <c r="A269" s="1">
        <v>43154</v>
      </c>
      <c r="B269" s="9">
        <v>69940</v>
      </c>
      <c r="C269">
        <v>2843</v>
      </c>
      <c r="D269">
        <v>1257649</v>
      </c>
      <c r="E269">
        <v>3671</v>
      </c>
      <c r="F269" s="38">
        <v>2915820</v>
      </c>
      <c r="G269" s="2">
        <f t="shared" si="12"/>
        <v>4.064912782384901E-2</v>
      </c>
      <c r="H269" s="2">
        <f t="shared" si="13"/>
        <v>5.2487846725764939E-2</v>
      </c>
      <c r="Q269" s="1">
        <v>43154</v>
      </c>
      <c r="R269">
        <v>1081555</v>
      </c>
      <c r="S269">
        <v>252716</v>
      </c>
      <c r="T269" s="2">
        <f t="shared" si="14"/>
        <v>0.23365986935477159</v>
      </c>
      <c r="U269" s="2">
        <v>4.064912782384901E-2</v>
      </c>
    </row>
    <row r="270" spans="1:21" x14ac:dyDescent="0.2">
      <c r="A270" s="1">
        <v>43155</v>
      </c>
      <c r="B270" s="9">
        <v>71204</v>
      </c>
      <c r="C270">
        <v>2619</v>
      </c>
      <c r="D270">
        <v>1156618</v>
      </c>
      <c r="E270">
        <v>3500</v>
      </c>
      <c r="F270" s="38">
        <v>2809542</v>
      </c>
      <c r="G270" s="2">
        <f t="shared" si="12"/>
        <v>3.6781641480815683E-2</v>
      </c>
      <c r="H270" s="2">
        <f t="shared" si="13"/>
        <v>4.915454187966968E-2</v>
      </c>
      <c r="Q270" s="1">
        <v>43155</v>
      </c>
      <c r="R270">
        <v>1029656</v>
      </c>
      <c r="S270">
        <v>239246</v>
      </c>
      <c r="T270" s="2">
        <f t="shared" si="14"/>
        <v>0.23235527205202514</v>
      </c>
      <c r="U270" s="2">
        <v>3.6781641480815683E-2</v>
      </c>
    </row>
    <row r="271" spans="1:21" x14ac:dyDescent="0.2">
      <c r="A271" s="1">
        <v>43156</v>
      </c>
      <c r="B271" s="9">
        <v>61937</v>
      </c>
      <c r="C271">
        <v>2511</v>
      </c>
      <c r="D271">
        <v>1115848</v>
      </c>
      <c r="E271">
        <v>3183</v>
      </c>
      <c r="F271" s="38">
        <v>1910378.2</v>
      </c>
      <c r="G271" s="2">
        <f t="shared" si="12"/>
        <v>4.0541195085328642E-2</v>
      </c>
      <c r="H271" s="2">
        <f t="shared" si="13"/>
        <v>5.1390929492871787E-2</v>
      </c>
      <c r="Q271" s="1">
        <v>43156</v>
      </c>
      <c r="R271">
        <v>902071</v>
      </c>
      <c r="S271">
        <v>207041</v>
      </c>
      <c r="T271" s="2">
        <f t="shared" si="14"/>
        <v>0.22951741049207877</v>
      </c>
      <c r="U271" s="2">
        <v>4.0541195085328642E-2</v>
      </c>
    </row>
    <row r="272" spans="1:21" x14ac:dyDescent="0.2">
      <c r="A272" s="1">
        <v>43157</v>
      </c>
      <c r="B272" s="9">
        <v>61750</v>
      </c>
      <c r="C272">
        <v>2523</v>
      </c>
      <c r="D272">
        <v>1094393</v>
      </c>
      <c r="E272">
        <v>2717</v>
      </c>
      <c r="F272" s="38">
        <v>1556699</v>
      </c>
      <c r="G272" s="2">
        <f t="shared" si="12"/>
        <v>4.0858299595141701E-2</v>
      </c>
      <c r="H272" s="2">
        <f t="shared" si="13"/>
        <v>4.3999999999999997E-2</v>
      </c>
      <c r="Q272" s="1">
        <v>43157</v>
      </c>
      <c r="R272">
        <v>956137</v>
      </c>
      <c r="S272">
        <v>225510</v>
      </c>
      <c r="T272" s="2">
        <f t="shared" si="14"/>
        <v>0.23585532198837614</v>
      </c>
      <c r="U272" s="2">
        <v>4.0858299595141701E-2</v>
      </c>
    </row>
    <row r="273" spans="1:21" x14ac:dyDescent="0.2">
      <c r="A273" s="1">
        <v>43158</v>
      </c>
      <c r="B273" s="9">
        <v>60838</v>
      </c>
      <c r="C273">
        <v>2409</v>
      </c>
      <c r="D273">
        <v>1169704</v>
      </c>
      <c r="E273">
        <v>2545</v>
      </c>
      <c r="F273" s="38">
        <v>1334417</v>
      </c>
      <c r="G273" s="2">
        <f t="shared" si="12"/>
        <v>3.9596962424800292E-2</v>
      </c>
      <c r="H273" s="2">
        <f t="shared" si="13"/>
        <v>4.183240737696834E-2</v>
      </c>
      <c r="Q273" s="1">
        <v>43158</v>
      </c>
      <c r="R273">
        <v>953838</v>
      </c>
      <c r="S273">
        <v>226295</v>
      </c>
      <c r="T273" s="2">
        <f t="shared" si="14"/>
        <v>0.23724678614188152</v>
      </c>
      <c r="U273" s="2">
        <v>3.9596962424800292E-2</v>
      </c>
    </row>
    <row r="274" spans="1:21" x14ac:dyDescent="0.2">
      <c r="A274" s="1">
        <v>43159</v>
      </c>
      <c r="B274" s="9">
        <v>58705</v>
      </c>
      <c r="C274">
        <v>2503</v>
      </c>
      <c r="D274">
        <v>1298724</v>
      </c>
      <c r="E274">
        <v>2548</v>
      </c>
      <c r="F274" s="38">
        <v>1505842</v>
      </c>
      <c r="G274" s="2">
        <f t="shared" si="12"/>
        <v>4.2636913380461633E-2</v>
      </c>
      <c r="H274" s="2">
        <f t="shared" si="13"/>
        <v>4.3403457967805127E-2</v>
      </c>
      <c r="Q274" s="1">
        <v>43159</v>
      </c>
      <c r="R274">
        <v>943961</v>
      </c>
      <c r="S274">
        <v>221937</v>
      </c>
      <c r="T274" s="2">
        <f t="shared" si="14"/>
        <v>0.23511246757016444</v>
      </c>
      <c r="U274" s="2">
        <v>4.2636913380461633E-2</v>
      </c>
    </row>
    <row r="275" spans="1:21" x14ac:dyDescent="0.2">
      <c r="A275" s="1">
        <v>43160</v>
      </c>
      <c r="B275" s="9">
        <v>58948</v>
      </c>
      <c r="C275">
        <v>2578</v>
      </c>
      <c r="D275">
        <v>1313520</v>
      </c>
      <c r="E275">
        <v>2379</v>
      </c>
      <c r="F275" s="38">
        <v>1327660</v>
      </c>
      <c r="G275" s="2">
        <f t="shared" si="12"/>
        <v>4.3733459998642872E-2</v>
      </c>
      <c r="H275" s="2">
        <f t="shared" si="13"/>
        <v>4.0357603311393091E-2</v>
      </c>
      <c r="Q275" s="1">
        <v>43160</v>
      </c>
      <c r="R275">
        <v>926043</v>
      </c>
      <c r="S275">
        <v>218901</v>
      </c>
      <c r="T275" s="2">
        <f t="shared" si="14"/>
        <v>0.23638319170924027</v>
      </c>
      <c r="U275" s="2">
        <v>4.3733459998642872E-2</v>
      </c>
    </row>
    <row r="276" spans="1:21" x14ac:dyDescent="0.2">
      <c r="A276" s="1">
        <v>43161</v>
      </c>
      <c r="B276" s="9">
        <v>55056</v>
      </c>
      <c r="C276">
        <v>2400</v>
      </c>
      <c r="D276">
        <v>1138157</v>
      </c>
      <c r="E276">
        <v>2242</v>
      </c>
      <c r="F276" s="38">
        <v>1062644</v>
      </c>
      <c r="G276" s="2">
        <f t="shared" si="12"/>
        <v>4.3591979075850044E-2</v>
      </c>
      <c r="H276" s="2">
        <f t="shared" si="13"/>
        <v>4.0722173786689915E-2</v>
      </c>
      <c r="Q276" s="1">
        <v>43161</v>
      </c>
      <c r="R276">
        <v>887735</v>
      </c>
      <c r="S276">
        <v>212688</v>
      </c>
      <c r="T276" s="2">
        <f t="shared" si="14"/>
        <v>0.23958501129278445</v>
      </c>
      <c r="U276" s="2">
        <v>4.3591979075850044E-2</v>
      </c>
    </row>
    <row r="277" spans="1:21" x14ac:dyDescent="0.2">
      <c r="A277" s="1">
        <v>43162</v>
      </c>
      <c r="B277" s="9">
        <v>58352</v>
      </c>
      <c r="C277">
        <v>2443</v>
      </c>
      <c r="D277">
        <v>1091796</v>
      </c>
      <c r="E277">
        <v>2723</v>
      </c>
      <c r="F277" s="38">
        <v>1427313</v>
      </c>
      <c r="G277" s="2">
        <f t="shared" si="12"/>
        <v>4.1866602687140118E-2</v>
      </c>
      <c r="H277" s="2">
        <f t="shared" si="13"/>
        <v>4.6665067178502877E-2</v>
      </c>
      <c r="Q277" s="1">
        <v>43162</v>
      </c>
      <c r="R277">
        <v>897596</v>
      </c>
      <c r="S277">
        <v>215322</v>
      </c>
      <c r="T277" s="2">
        <f t="shared" si="14"/>
        <v>0.2398874326534432</v>
      </c>
      <c r="U277" s="2">
        <v>4.1866602687140118E-2</v>
      </c>
    </row>
    <row r="278" spans="1:21" x14ac:dyDescent="0.2">
      <c r="A278" s="1">
        <v>43163</v>
      </c>
      <c r="B278" s="9">
        <v>55609</v>
      </c>
      <c r="C278">
        <v>2051</v>
      </c>
      <c r="D278">
        <v>1024276</v>
      </c>
      <c r="E278">
        <v>3359</v>
      </c>
      <c r="F278" s="38">
        <v>1389140</v>
      </c>
      <c r="G278" s="2">
        <f t="shared" si="12"/>
        <v>3.6882519016705931E-2</v>
      </c>
      <c r="H278" s="2">
        <f t="shared" si="13"/>
        <v>6.0403891456418925E-2</v>
      </c>
      <c r="Q278" s="1">
        <v>43163</v>
      </c>
      <c r="R278">
        <v>825477</v>
      </c>
      <c r="S278">
        <v>177454</v>
      </c>
      <c r="T278" s="2">
        <f t="shared" si="14"/>
        <v>0.21497146498327632</v>
      </c>
      <c r="U278" s="2">
        <v>3.6882519016705931E-2</v>
      </c>
    </row>
    <row r="279" spans="1:21" x14ac:dyDescent="0.2">
      <c r="A279" s="1">
        <v>43164</v>
      </c>
      <c r="B279" s="9">
        <v>57180</v>
      </c>
      <c r="C279">
        <v>2346</v>
      </c>
      <c r="D279">
        <v>1271540</v>
      </c>
      <c r="E279">
        <v>1639</v>
      </c>
      <c r="F279" s="38">
        <v>744777</v>
      </c>
      <c r="G279" s="2">
        <f t="shared" si="12"/>
        <v>4.1028331584470092E-2</v>
      </c>
      <c r="H279" s="2">
        <f t="shared" si="13"/>
        <v>2.8663868485484436E-2</v>
      </c>
      <c r="Q279" s="1">
        <v>43164</v>
      </c>
      <c r="R279">
        <v>923588</v>
      </c>
      <c r="S279">
        <v>207989</v>
      </c>
      <c r="T279" s="2">
        <f t="shared" si="14"/>
        <v>0.22519673274230501</v>
      </c>
      <c r="U279" s="2">
        <v>4.1028331584470092E-2</v>
      </c>
    </row>
    <row r="280" spans="1:21" x14ac:dyDescent="0.2">
      <c r="A280" s="1">
        <v>43165</v>
      </c>
      <c r="B280" s="9">
        <v>60741</v>
      </c>
      <c r="C280">
        <v>2660</v>
      </c>
      <c r="D280">
        <v>1430905</v>
      </c>
      <c r="E280">
        <v>1509</v>
      </c>
      <c r="F280" s="38">
        <v>630775</v>
      </c>
      <c r="G280" s="2">
        <f t="shared" si="12"/>
        <v>4.3792496007638994E-2</v>
      </c>
      <c r="H280" s="2">
        <f t="shared" si="13"/>
        <v>2.4843186644935053E-2</v>
      </c>
      <c r="Q280" s="1">
        <v>43165</v>
      </c>
      <c r="R280">
        <v>974972</v>
      </c>
      <c r="S280">
        <v>222182</v>
      </c>
      <c r="T280" s="2">
        <f t="shared" si="14"/>
        <v>0.22788551876361576</v>
      </c>
      <c r="U280" s="2">
        <v>4.3792496007638994E-2</v>
      </c>
    </row>
    <row r="281" spans="1:21" x14ac:dyDescent="0.2">
      <c r="A281" s="1">
        <v>43166</v>
      </c>
      <c r="B281" s="9">
        <v>61663</v>
      </c>
      <c r="C281">
        <v>2615</v>
      </c>
      <c r="D281">
        <v>1450796</v>
      </c>
      <c r="E281">
        <v>1579</v>
      </c>
      <c r="F281" s="38">
        <v>759959</v>
      </c>
      <c r="G281" s="2">
        <f t="shared" si="12"/>
        <v>4.2407926957819114E-2</v>
      </c>
      <c r="H281" s="2">
        <f t="shared" si="13"/>
        <v>2.5606927979501485E-2</v>
      </c>
      <c r="Q281" s="1">
        <v>43166</v>
      </c>
      <c r="R281">
        <v>1026096</v>
      </c>
      <c r="S281">
        <v>227780</v>
      </c>
      <c r="T281" s="2">
        <f t="shared" si="14"/>
        <v>0.2219870265550202</v>
      </c>
      <c r="U281" s="2">
        <v>4.2407926957819114E-2</v>
      </c>
    </row>
    <row r="282" spans="1:21" x14ac:dyDescent="0.2">
      <c r="A282" s="1">
        <v>43167</v>
      </c>
      <c r="B282" s="9">
        <v>57150</v>
      </c>
      <c r="C282">
        <v>2666</v>
      </c>
      <c r="D282">
        <v>1390473</v>
      </c>
      <c r="E282">
        <v>1572</v>
      </c>
      <c r="F282" s="38">
        <v>763760</v>
      </c>
      <c r="G282" s="2">
        <f t="shared" si="12"/>
        <v>4.6649168853893266E-2</v>
      </c>
      <c r="H282" s="2">
        <f t="shared" si="13"/>
        <v>2.7506561679790025E-2</v>
      </c>
      <c r="Q282" s="1">
        <v>43167</v>
      </c>
      <c r="R282">
        <v>963180</v>
      </c>
      <c r="S282">
        <v>223684</v>
      </c>
      <c r="T282" s="2">
        <f t="shared" si="14"/>
        <v>0.23223488859818517</v>
      </c>
      <c r="U282" s="2">
        <v>4.6649168853893266E-2</v>
      </c>
    </row>
    <row r="283" spans="1:21" x14ac:dyDescent="0.2">
      <c r="A283" s="1">
        <v>43168</v>
      </c>
      <c r="B283" s="9">
        <v>61228</v>
      </c>
      <c r="C283">
        <v>2933</v>
      </c>
      <c r="D283">
        <v>1449568</v>
      </c>
      <c r="E283">
        <v>1842</v>
      </c>
      <c r="F283" s="38">
        <v>846750</v>
      </c>
      <c r="G283" s="2">
        <f t="shared" si="12"/>
        <v>4.790292023257333E-2</v>
      </c>
      <c r="H283" s="2">
        <f t="shared" si="13"/>
        <v>3.0084275168223689E-2</v>
      </c>
      <c r="Q283" s="1">
        <v>43168</v>
      </c>
      <c r="R283">
        <v>1003081</v>
      </c>
      <c r="S283">
        <v>238585</v>
      </c>
      <c r="T283" s="2">
        <f t="shared" si="14"/>
        <v>0.23785217744130335</v>
      </c>
      <c r="U283" s="2">
        <v>4.790292023257333E-2</v>
      </c>
    </row>
    <row r="284" spans="1:21" x14ac:dyDescent="0.2">
      <c r="A284" s="1">
        <v>43169</v>
      </c>
      <c r="B284" s="9">
        <v>60695</v>
      </c>
      <c r="C284">
        <v>2822</v>
      </c>
      <c r="D284">
        <v>1324798</v>
      </c>
      <c r="E284">
        <v>2292</v>
      </c>
      <c r="F284" s="38">
        <v>992071</v>
      </c>
      <c r="G284" s="2">
        <f t="shared" si="12"/>
        <v>4.6494768926600212E-2</v>
      </c>
      <c r="H284" s="2">
        <f t="shared" si="13"/>
        <v>3.7762583408847514E-2</v>
      </c>
      <c r="Q284" s="1">
        <v>43169</v>
      </c>
      <c r="R284">
        <v>950393</v>
      </c>
      <c r="S284">
        <v>219836</v>
      </c>
      <c r="T284" s="2">
        <f t="shared" si="14"/>
        <v>0.23131062623567303</v>
      </c>
      <c r="U284" s="2">
        <v>4.6494768926600212E-2</v>
      </c>
    </row>
    <row r="285" spans="1:21" x14ac:dyDescent="0.2">
      <c r="A285" s="1">
        <v>43170</v>
      </c>
      <c r="B285" s="9">
        <v>57920</v>
      </c>
      <c r="C285">
        <v>2400</v>
      </c>
      <c r="D285">
        <v>1105932</v>
      </c>
      <c r="E285">
        <v>3896</v>
      </c>
      <c r="F285" s="38">
        <v>1733906</v>
      </c>
      <c r="G285" s="2">
        <f t="shared" si="12"/>
        <v>4.1436464088397788E-2</v>
      </c>
      <c r="H285" s="2">
        <f t="shared" si="13"/>
        <v>6.7265193370165746E-2</v>
      </c>
      <c r="Q285" s="1">
        <v>43170</v>
      </c>
      <c r="R285">
        <v>842920</v>
      </c>
      <c r="S285">
        <v>177232</v>
      </c>
      <c r="T285" s="2">
        <f t="shared" si="14"/>
        <v>0.21025957386228825</v>
      </c>
      <c r="U285" s="2">
        <v>4.1436464088397788E-2</v>
      </c>
    </row>
    <row r="286" spans="1:21" x14ac:dyDescent="0.2">
      <c r="A286" s="1">
        <v>43171</v>
      </c>
      <c r="B286" s="9">
        <v>61783</v>
      </c>
      <c r="C286">
        <v>2693</v>
      </c>
      <c r="D286">
        <v>1370241</v>
      </c>
      <c r="E286">
        <v>1948</v>
      </c>
      <c r="F286" s="38">
        <v>875515</v>
      </c>
      <c r="G286" s="2">
        <f t="shared" si="12"/>
        <v>4.3588042018030848E-2</v>
      </c>
      <c r="H286" s="2">
        <f t="shared" si="13"/>
        <v>3.15297088195782E-2</v>
      </c>
      <c r="Q286" s="1">
        <v>43171</v>
      </c>
      <c r="R286">
        <v>970190</v>
      </c>
      <c r="S286">
        <v>219738</v>
      </c>
      <c r="T286" s="2">
        <f t="shared" si="14"/>
        <v>0.2264896566651893</v>
      </c>
      <c r="U286" s="2">
        <v>4.3588042018030848E-2</v>
      </c>
    </row>
    <row r="287" spans="1:21" x14ac:dyDescent="0.2">
      <c r="A287" s="1">
        <v>43172</v>
      </c>
      <c r="B287" s="9">
        <v>62243</v>
      </c>
      <c r="C287">
        <v>2673</v>
      </c>
      <c r="D287">
        <v>1452554</v>
      </c>
      <c r="E287">
        <v>1787</v>
      </c>
      <c r="F287" s="38">
        <v>762988</v>
      </c>
      <c r="G287" s="2">
        <f t="shared" si="12"/>
        <v>4.2944588146458233E-2</v>
      </c>
      <c r="H287" s="2">
        <f t="shared" si="13"/>
        <v>2.8710055749240879E-2</v>
      </c>
      <c r="Q287" s="1">
        <v>43172</v>
      </c>
      <c r="R287">
        <v>1003415</v>
      </c>
      <c r="S287">
        <v>235038</v>
      </c>
      <c r="T287" s="2">
        <f t="shared" si="14"/>
        <v>0.23423807696715715</v>
      </c>
      <c r="U287" s="2">
        <v>4.2944588146458233E-2</v>
      </c>
    </row>
    <row r="288" spans="1:21" x14ac:dyDescent="0.2">
      <c r="A288" s="1">
        <v>43173</v>
      </c>
      <c r="B288" s="9">
        <v>62023</v>
      </c>
      <c r="C288">
        <v>2798</v>
      </c>
      <c r="D288">
        <v>1482271</v>
      </c>
      <c r="E288">
        <v>1735</v>
      </c>
      <c r="F288" s="38">
        <v>768386</v>
      </c>
      <c r="G288" s="2">
        <f t="shared" si="12"/>
        <v>4.5112297051093951E-2</v>
      </c>
      <c r="H288" s="2">
        <f t="shared" si="13"/>
        <v>2.7973493703948537E-2</v>
      </c>
      <c r="Q288" s="1">
        <v>43173</v>
      </c>
      <c r="R288">
        <v>1027496</v>
      </c>
      <c r="S288">
        <v>241480</v>
      </c>
      <c r="T288" s="2">
        <f t="shared" si="14"/>
        <v>0.23501794654188435</v>
      </c>
      <c r="U288" s="2">
        <v>4.5112297051093951E-2</v>
      </c>
    </row>
    <row r="289" spans="1:21" x14ac:dyDescent="0.2">
      <c r="A289" s="1">
        <v>43174</v>
      </c>
      <c r="B289" s="9">
        <v>64164</v>
      </c>
      <c r="C289">
        <v>3105</v>
      </c>
      <c r="D289">
        <v>1611399</v>
      </c>
      <c r="E289">
        <v>1915</v>
      </c>
      <c r="F289" s="38">
        <v>866444</v>
      </c>
      <c r="G289" s="2">
        <f t="shared" si="12"/>
        <v>4.8391621469983166E-2</v>
      </c>
      <c r="H289" s="2">
        <f t="shared" si="13"/>
        <v>2.9845396172308459E-2</v>
      </c>
      <c r="Q289" s="1">
        <v>43174</v>
      </c>
      <c r="R289">
        <v>1035832</v>
      </c>
      <c r="S289">
        <v>244333</v>
      </c>
      <c r="T289" s="2">
        <f t="shared" si="14"/>
        <v>0.23588091505186168</v>
      </c>
      <c r="U289" s="2">
        <v>4.8391621469983166E-2</v>
      </c>
    </row>
    <row r="290" spans="1:21" x14ac:dyDescent="0.2">
      <c r="A290" s="1">
        <v>43175</v>
      </c>
      <c r="B290" s="9">
        <v>64502</v>
      </c>
      <c r="C290">
        <v>3218</v>
      </c>
      <c r="D290">
        <v>1616085</v>
      </c>
      <c r="E290">
        <v>1976</v>
      </c>
      <c r="F290" s="38">
        <v>965315</v>
      </c>
      <c r="G290" s="2">
        <f t="shared" si="12"/>
        <v>4.9889925893770733E-2</v>
      </c>
      <c r="H290" s="2">
        <f t="shared" si="13"/>
        <v>3.0634709001271278E-2</v>
      </c>
      <c r="Q290" s="1">
        <v>43175</v>
      </c>
      <c r="R290">
        <v>1037519</v>
      </c>
      <c r="S290">
        <v>252307</v>
      </c>
      <c r="T290" s="2">
        <f t="shared" si="14"/>
        <v>0.24318301640741036</v>
      </c>
      <c r="U290" s="2">
        <v>4.9889925893770733E-2</v>
      </c>
    </row>
    <row r="291" spans="1:21" x14ac:dyDescent="0.2">
      <c r="A291" s="1">
        <v>43176</v>
      </c>
      <c r="B291" s="9">
        <v>61758</v>
      </c>
      <c r="C291">
        <v>2995</v>
      </c>
      <c r="D291">
        <v>1370693</v>
      </c>
      <c r="E291">
        <v>2525</v>
      </c>
      <c r="F291" s="38">
        <v>1140535</v>
      </c>
      <c r="G291" s="2">
        <f t="shared" si="12"/>
        <v>4.8495741442404226E-2</v>
      </c>
      <c r="H291" s="2">
        <f t="shared" si="13"/>
        <v>4.0885391366300719E-2</v>
      </c>
      <c r="Q291" s="1">
        <v>43176</v>
      </c>
      <c r="R291">
        <v>962446</v>
      </c>
      <c r="S291">
        <v>225269</v>
      </c>
      <c r="T291" s="2">
        <f t="shared" si="14"/>
        <v>0.23405884589888679</v>
      </c>
      <c r="U291" s="2">
        <v>4.8495741442404226E-2</v>
      </c>
    </row>
    <row r="292" spans="1:21" x14ac:dyDescent="0.2">
      <c r="A292" s="1">
        <v>43177</v>
      </c>
      <c r="B292" s="9">
        <v>59370</v>
      </c>
      <c r="C292">
        <v>2598</v>
      </c>
      <c r="D292">
        <v>1276266</v>
      </c>
      <c r="E292">
        <v>4070</v>
      </c>
      <c r="F292" s="38">
        <v>2004342</v>
      </c>
      <c r="G292" s="2">
        <f t="shared" si="12"/>
        <v>4.3759474482061647E-2</v>
      </c>
      <c r="H292" s="2">
        <f t="shared" si="13"/>
        <v>6.8553141317163557E-2</v>
      </c>
      <c r="Q292" s="1">
        <v>43177</v>
      </c>
      <c r="R292">
        <v>862167</v>
      </c>
      <c r="S292">
        <v>184419</v>
      </c>
      <c r="T292" s="2">
        <f t="shared" si="14"/>
        <v>0.21390171509695918</v>
      </c>
      <c r="U292" s="2">
        <v>4.3759474482061647E-2</v>
      </c>
    </row>
    <row r="293" spans="1:21" x14ac:dyDescent="0.2">
      <c r="A293" s="1">
        <v>43178</v>
      </c>
      <c r="B293" s="9">
        <v>65999</v>
      </c>
      <c r="C293">
        <v>2990</v>
      </c>
      <c r="D293">
        <v>1566346</v>
      </c>
      <c r="E293">
        <v>2135</v>
      </c>
      <c r="F293" s="38">
        <v>1033131</v>
      </c>
      <c r="G293" s="2">
        <f t="shared" si="12"/>
        <v>4.5303716722980648E-2</v>
      </c>
      <c r="H293" s="2">
        <f t="shared" si="13"/>
        <v>3.234897498446946E-2</v>
      </c>
      <c r="Q293" s="1">
        <v>43178</v>
      </c>
      <c r="R293">
        <v>1010166</v>
      </c>
      <c r="S293">
        <v>233339</v>
      </c>
      <c r="T293" s="2">
        <f t="shared" si="14"/>
        <v>0.23099074805527012</v>
      </c>
      <c r="U293" s="2">
        <v>4.5303716722980648E-2</v>
      </c>
    </row>
    <row r="294" spans="1:21" x14ac:dyDescent="0.2">
      <c r="A294" s="1">
        <v>43179</v>
      </c>
      <c r="B294" s="9">
        <v>66926</v>
      </c>
      <c r="C294">
        <v>3309</v>
      </c>
      <c r="D294">
        <v>1785207</v>
      </c>
      <c r="E294">
        <v>1881</v>
      </c>
      <c r="F294" s="38">
        <v>864199</v>
      </c>
      <c r="G294" s="2">
        <f t="shared" si="12"/>
        <v>4.9442668021396768E-2</v>
      </c>
      <c r="H294" s="2">
        <f t="shared" si="13"/>
        <v>2.8105668947793084E-2</v>
      </c>
      <c r="Q294" s="1">
        <v>43179</v>
      </c>
      <c r="R294">
        <v>1045075</v>
      </c>
      <c r="S294">
        <v>246130</v>
      </c>
      <c r="T294" s="2">
        <f t="shared" si="14"/>
        <v>0.23551419754563069</v>
      </c>
      <c r="U294" s="2">
        <v>4.9442668021396768E-2</v>
      </c>
    </row>
    <row r="295" spans="1:21" x14ac:dyDescent="0.2">
      <c r="A295" s="1">
        <v>43180</v>
      </c>
      <c r="B295" s="9">
        <v>68461</v>
      </c>
      <c r="C295">
        <v>3321</v>
      </c>
      <c r="D295">
        <v>1703267</v>
      </c>
      <c r="E295">
        <v>1964</v>
      </c>
      <c r="F295" s="38">
        <v>980483</v>
      </c>
      <c r="G295" s="2">
        <f t="shared" si="12"/>
        <v>4.8509370298418078E-2</v>
      </c>
      <c r="H295" s="2">
        <f t="shared" si="13"/>
        <v>2.8687866084339989E-2</v>
      </c>
      <c r="Q295" s="1">
        <v>43180</v>
      </c>
      <c r="R295">
        <v>1070661</v>
      </c>
      <c r="S295">
        <v>260634</v>
      </c>
      <c r="T295" s="2">
        <f t="shared" si="14"/>
        <v>0.24343279525452033</v>
      </c>
      <c r="U295" s="2">
        <v>4.8509370298418078E-2</v>
      </c>
    </row>
    <row r="296" spans="1:21" x14ac:dyDescent="0.2">
      <c r="A296" s="1">
        <v>43181</v>
      </c>
      <c r="B296" s="9">
        <v>69548</v>
      </c>
      <c r="C296">
        <v>3495</v>
      </c>
      <c r="D296">
        <v>1747771</v>
      </c>
      <c r="E296">
        <v>2026</v>
      </c>
      <c r="F296" s="38">
        <v>1012238</v>
      </c>
      <c r="G296" s="2">
        <f t="shared" si="12"/>
        <v>5.0253062633001666E-2</v>
      </c>
      <c r="H296" s="2">
        <f t="shared" si="13"/>
        <v>2.9130959912578362E-2</v>
      </c>
      <c r="Q296" s="1">
        <v>43181</v>
      </c>
      <c r="R296">
        <v>1070686</v>
      </c>
      <c r="S296">
        <v>255299</v>
      </c>
      <c r="T296" s="2">
        <f t="shared" si="14"/>
        <v>0.23844432447981947</v>
      </c>
      <c r="U296" s="2">
        <v>5.0253062633001666E-2</v>
      </c>
    </row>
    <row r="297" spans="1:21" x14ac:dyDescent="0.2">
      <c r="A297" s="1">
        <v>43182</v>
      </c>
      <c r="B297" s="9">
        <v>67890</v>
      </c>
      <c r="C297">
        <v>3577</v>
      </c>
      <c r="D297">
        <v>1765093</v>
      </c>
      <c r="E297">
        <v>2303</v>
      </c>
      <c r="F297" s="38">
        <v>1145654</v>
      </c>
      <c r="G297" s="2">
        <f t="shared" si="12"/>
        <v>5.2688172043010753E-2</v>
      </c>
      <c r="H297" s="2">
        <f t="shared" si="13"/>
        <v>3.3922521726321993E-2</v>
      </c>
      <c r="Q297" s="1">
        <v>43182</v>
      </c>
      <c r="R297">
        <v>1066469</v>
      </c>
      <c r="S297">
        <v>259169</v>
      </c>
      <c r="T297" s="2">
        <f t="shared" si="14"/>
        <v>0.24301597139719955</v>
      </c>
      <c r="U297" s="2">
        <v>5.2688172043010753E-2</v>
      </c>
    </row>
    <row r="298" spans="1:21" x14ac:dyDescent="0.2">
      <c r="A298" s="1">
        <v>43183</v>
      </c>
      <c r="B298" s="9">
        <v>65493</v>
      </c>
      <c r="C298">
        <v>3389</v>
      </c>
      <c r="D298">
        <v>1568378</v>
      </c>
      <c r="E298">
        <v>2981</v>
      </c>
      <c r="F298" s="38">
        <v>1368889</v>
      </c>
      <c r="G298" s="2">
        <f t="shared" si="12"/>
        <v>5.1745988120867878E-2</v>
      </c>
      <c r="H298" s="2">
        <f t="shared" si="13"/>
        <v>4.5516314720657168E-2</v>
      </c>
      <c r="Q298" s="1">
        <v>43183</v>
      </c>
      <c r="R298">
        <v>1002516</v>
      </c>
      <c r="S298">
        <v>235131</v>
      </c>
      <c r="T298" s="2">
        <f t="shared" si="14"/>
        <v>0.23454089510790851</v>
      </c>
      <c r="U298" s="2">
        <v>5.1745988120867878E-2</v>
      </c>
    </row>
    <row r="299" spans="1:21" x14ac:dyDescent="0.2">
      <c r="A299" s="1">
        <v>43184</v>
      </c>
      <c r="B299" s="9">
        <v>63486</v>
      </c>
      <c r="C299">
        <v>2846</v>
      </c>
      <c r="D299">
        <v>1410773</v>
      </c>
      <c r="E299">
        <v>4889</v>
      </c>
      <c r="F299" s="38">
        <v>2325581</v>
      </c>
      <c r="G299" s="2">
        <f t="shared" si="12"/>
        <v>4.4828781148599693E-2</v>
      </c>
      <c r="H299" s="2">
        <f t="shared" si="13"/>
        <v>7.7009104369467285E-2</v>
      </c>
      <c r="Q299" s="1">
        <v>43184</v>
      </c>
      <c r="R299">
        <v>890637</v>
      </c>
      <c r="S299">
        <v>195962</v>
      </c>
      <c r="T299" s="2">
        <f t="shared" si="14"/>
        <v>0.22002454423070231</v>
      </c>
      <c r="U299" s="2">
        <v>4.4828781148599693E-2</v>
      </c>
    </row>
    <row r="300" spans="1:21" x14ac:dyDescent="0.2">
      <c r="A300" s="1">
        <v>43185</v>
      </c>
      <c r="B300" s="9">
        <v>70262</v>
      </c>
      <c r="C300">
        <v>3277</v>
      </c>
      <c r="D300">
        <v>1640752</v>
      </c>
      <c r="E300">
        <v>2269</v>
      </c>
      <c r="F300" s="38">
        <v>1029533</v>
      </c>
      <c r="G300" s="2">
        <f t="shared" si="12"/>
        <v>4.663971990549657E-2</v>
      </c>
      <c r="H300" s="2">
        <f t="shared" si="13"/>
        <v>3.2293416071276081E-2</v>
      </c>
      <c r="Q300" s="1">
        <v>43185</v>
      </c>
      <c r="R300">
        <v>1022938</v>
      </c>
      <c r="S300">
        <v>239151</v>
      </c>
      <c r="T300" s="2">
        <f t="shared" si="14"/>
        <v>0.23378836254005619</v>
      </c>
      <c r="U300" s="2">
        <v>4.663971990549657E-2</v>
      </c>
    </row>
    <row r="301" spans="1:21" x14ac:dyDescent="0.2">
      <c r="A301" s="1">
        <v>43186</v>
      </c>
      <c r="B301" s="9">
        <v>72441</v>
      </c>
      <c r="C301">
        <v>3713</v>
      </c>
      <c r="D301">
        <v>1941466</v>
      </c>
      <c r="E301">
        <v>1982</v>
      </c>
      <c r="F301" s="38">
        <v>895571</v>
      </c>
      <c r="G301" s="2">
        <f t="shared" si="12"/>
        <v>5.1255504479507462E-2</v>
      </c>
      <c r="H301" s="2">
        <f t="shared" si="13"/>
        <v>2.7360196573763478E-2</v>
      </c>
      <c r="Q301" s="1">
        <v>43186</v>
      </c>
      <c r="R301">
        <v>1059503</v>
      </c>
      <c r="S301">
        <v>254562</v>
      </c>
      <c r="T301" s="2">
        <f t="shared" si="14"/>
        <v>0.24026548296701378</v>
      </c>
      <c r="U301" s="2">
        <v>5.1255504479507462E-2</v>
      </c>
    </row>
    <row r="302" spans="1:21" x14ac:dyDescent="0.2">
      <c r="A302" s="1">
        <v>43187</v>
      </c>
      <c r="B302" s="9">
        <v>72872</v>
      </c>
      <c r="C302">
        <v>3839</v>
      </c>
      <c r="D302">
        <v>2019504</v>
      </c>
      <c r="E302">
        <v>2211</v>
      </c>
      <c r="F302" s="38">
        <v>1094828</v>
      </c>
      <c r="G302" s="2">
        <f t="shared" si="12"/>
        <v>5.2681413986167526E-2</v>
      </c>
      <c r="H302" s="2">
        <f t="shared" si="13"/>
        <v>3.0340871665385884E-2</v>
      </c>
      <c r="Q302" s="1">
        <v>43187</v>
      </c>
      <c r="R302">
        <v>1076881</v>
      </c>
      <c r="S302">
        <v>261454</v>
      </c>
      <c r="T302" s="2">
        <f t="shared" si="14"/>
        <v>0.24278820036754292</v>
      </c>
      <c r="U302" s="2">
        <v>5.2681413986167526E-2</v>
      </c>
    </row>
    <row r="303" spans="1:21" x14ac:dyDescent="0.2">
      <c r="A303" s="1">
        <v>43188</v>
      </c>
      <c r="B303" s="9">
        <v>74359</v>
      </c>
      <c r="C303">
        <v>3905</v>
      </c>
      <c r="D303">
        <v>1992673</v>
      </c>
      <c r="E303">
        <v>2157</v>
      </c>
      <c r="F303" s="38">
        <v>993550</v>
      </c>
      <c r="G303" s="2">
        <f t="shared" si="12"/>
        <v>5.2515499132586504E-2</v>
      </c>
      <c r="H303" s="2">
        <f t="shared" si="13"/>
        <v>2.9007921031751368E-2</v>
      </c>
      <c r="Q303" s="1">
        <v>43188</v>
      </c>
      <c r="R303">
        <v>1080640</v>
      </c>
      <c r="S303">
        <v>264843</v>
      </c>
      <c r="T303" s="2">
        <f t="shared" si="14"/>
        <v>0.24507976754515842</v>
      </c>
      <c r="U303" s="2">
        <v>5.2515499132586504E-2</v>
      </c>
    </row>
    <row r="304" spans="1:21" x14ac:dyDescent="0.2">
      <c r="A304" s="1">
        <v>43189</v>
      </c>
      <c r="B304" s="9">
        <v>74479</v>
      </c>
      <c r="C304">
        <v>3970</v>
      </c>
      <c r="D304">
        <v>2021176</v>
      </c>
      <c r="E304">
        <v>2298</v>
      </c>
      <c r="F304" s="38">
        <v>1094235</v>
      </c>
      <c r="G304" s="2">
        <f t="shared" si="12"/>
        <v>5.3303615784315042E-2</v>
      </c>
      <c r="H304" s="2">
        <f t="shared" si="13"/>
        <v>3.0854334778930972E-2</v>
      </c>
      <c r="Q304" s="1">
        <v>43189</v>
      </c>
      <c r="R304">
        <v>1081608</v>
      </c>
      <c r="S304">
        <v>268804</v>
      </c>
      <c r="T304" s="2">
        <f t="shared" si="14"/>
        <v>0.2485225700993336</v>
      </c>
      <c r="U304" s="2">
        <v>5.3303615784315042E-2</v>
      </c>
    </row>
    <row r="305" spans="1:21" x14ac:dyDescent="0.2">
      <c r="A305" s="1">
        <v>43190</v>
      </c>
      <c r="B305" s="9">
        <v>72681</v>
      </c>
      <c r="C305">
        <v>3884</v>
      </c>
      <c r="D305">
        <v>1850030</v>
      </c>
      <c r="E305">
        <v>3083</v>
      </c>
      <c r="F305" s="38">
        <v>1398217</v>
      </c>
      <c r="G305" s="2">
        <f t="shared" si="12"/>
        <v>5.3439000564108913E-2</v>
      </c>
      <c r="H305" s="2">
        <f t="shared" si="13"/>
        <v>4.2418238604311993E-2</v>
      </c>
      <c r="Q305" s="1">
        <v>43190</v>
      </c>
      <c r="R305">
        <v>1012103</v>
      </c>
      <c r="S305">
        <v>244854</v>
      </c>
      <c r="T305" s="2">
        <f t="shared" si="14"/>
        <v>0.2419259699852683</v>
      </c>
      <c r="U305" s="2">
        <v>5.3439000564108913E-2</v>
      </c>
    </row>
    <row r="306" spans="1:21" x14ac:dyDescent="0.2">
      <c r="A306" s="1">
        <v>43191</v>
      </c>
      <c r="B306" s="9">
        <v>73509</v>
      </c>
      <c r="C306">
        <v>3738</v>
      </c>
      <c r="D306">
        <v>1828620</v>
      </c>
      <c r="E306">
        <v>4703</v>
      </c>
      <c r="F306" s="38">
        <v>2129979</v>
      </c>
      <c r="G306" s="2">
        <f t="shared" si="12"/>
        <v>5.0850916214341103E-2</v>
      </c>
      <c r="H306" s="2">
        <f t="shared" si="13"/>
        <v>6.3978560448380475E-2</v>
      </c>
      <c r="Q306" s="1">
        <v>43191</v>
      </c>
      <c r="R306">
        <v>946758</v>
      </c>
      <c r="S306">
        <v>214722</v>
      </c>
      <c r="T306" s="2">
        <f t="shared" si="14"/>
        <v>0.22679713295266585</v>
      </c>
      <c r="U306" s="2">
        <v>5.0850916214341103E-2</v>
      </c>
    </row>
    <row r="307" spans="1:21" x14ac:dyDescent="0.2">
      <c r="A307" s="1">
        <v>43192</v>
      </c>
      <c r="B307" s="9">
        <v>84850</v>
      </c>
      <c r="C307">
        <v>4220</v>
      </c>
      <c r="D307">
        <v>2144582</v>
      </c>
      <c r="E307">
        <v>2482</v>
      </c>
      <c r="F307" s="38">
        <v>1126093</v>
      </c>
      <c r="G307" s="2">
        <f t="shared" si="12"/>
        <v>4.9734826163818503E-2</v>
      </c>
      <c r="H307" s="2">
        <f t="shared" si="13"/>
        <v>2.9251620506776665E-2</v>
      </c>
      <c r="Q307" s="1">
        <v>43192</v>
      </c>
      <c r="R307">
        <v>1085338</v>
      </c>
      <c r="S307">
        <v>256560</v>
      </c>
      <c r="T307" s="2">
        <f t="shared" si="14"/>
        <v>0.23638718998136987</v>
      </c>
      <c r="U307" s="2">
        <v>4.9734826163818503E-2</v>
      </c>
    </row>
    <row r="308" spans="1:21" x14ac:dyDescent="0.2">
      <c r="A308" s="1">
        <v>43193</v>
      </c>
      <c r="B308" s="9">
        <v>90082</v>
      </c>
      <c r="C308">
        <v>4438</v>
      </c>
      <c r="D308">
        <v>2477606</v>
      </c>
      <c r="E308">
        <v>2429</v>
      </c>
      <c r="F308" s="38">
        <v>1134422</v>
      </c>
      <c r="G308" s="2">
        <f t="shared" si="12"/>
        <v>4.92662241069248E-2</v>
      </c>
      <c r="H308" s="2">
        <f t="shared" si="13"/>
        <v>2.6964321396061367E-2</v>
      </c>
      <c r="Q308" s="1">
        <v>43193</v>
      </c>
      <c r="R308">
        <v>1129868</v>
      </c>
      <c r="S308">
        <v>274940</v>
      </c>
      <c r="T308" s="2">
        <f t="shared" si="14"/>
        <v>0.24333815985584156</v>
      </c>
      <c r="U308" s="2">
        <v>4.92662241069248E-2</v>
      </c>
    </row>
    <row r="309" spans="1:21" x14ac:dyDescent="0.2">
      <c r="A309" s="1">
        <v>43194</v>
      </c>
      <c r="B309" s="9">
        <v>97253</v>
      </c>
      <c r="C309">
        <v>4821</v>
      </c>
      <c r="D309">
        <v>2451616</v>
      </c>
      <c r="E309">
        <v>2716</v>
      </c>
      <c r="F309" s="38">
        <v>1372422</v>
      </c>
      <c r="G309" s="2">
        <f t="shared" si="12"/>
        <v>4.9571735576280425E-2</v>
      </c>
      <c r="H309" s="2">
        <f t="shared" si="13"/>
        <v>2.7927159059360638E-2</v>
      </c>
      <c r="Q309" s="1">
        <v>43194</v>
      </c>
      <c r="R309">
        <v>1214842</v>
      </c>
      <c r="S309">
        <v>303900</v>
      </c>
      <c r="T309" s="2">
        <f t="shared" si="14"/>
        <v>0.25015598736296574</v>
      </c>
      <c r="U309" s="2">
        <v>4.9571735576280425E-2</v>
      </c>
    </row>
    <row r="310" spans="1:21" x14ac:dyDescent="0.2">
      <c r="A310" s="1">
        <v>43195</v>
      </c>
      <c r="B310" s="9">
        <v>105029</v>
      </c>
      <c r="C310">
        <v>4681</v>
      </c>
      <c r="D310">
        <v>2115054</v>
      </c>
      <c r="E310">
        <v>4355</v>
      </c>
      <c r="F310" s="38">
        <v>1787536</v>
      </c>
      <c r="G310" s="2">
        <f t="shared" si="12"/>
        <v>4.4568642946233895E-2</v>
      </c>
      <c r="H310" s="2">
        <f t="shared" si="13"/>
        <v>4.1464738310371424E-2</v>
      </c>
      <c r="Q310" s="1">
        <v>43195</v>
      </c>
      <c r="R310">
        <v>1295414</v>
      </c>
      <c r="S310">
        <v>309571</v>
      </c>
      <c r="T310" s="2">
        <f t="shared" si="14"/>
        <v>0.2389745672039981</v>
      </c>
      <c r="U310" s="2">
        <v>4.4568642946233895E-2</v>
      </c>
    </row>
    <row r="311" spans="1:21" x14ac:dyDescent="0.2">
      <c r="A311" s="1">
        <v>43196</v>
      </c>
      <c r="B311" s="9">
        <v>79445</v>
      </c>
      <c r="C311">
        <v>3459</v>
      </c>
      <c r="D311">
        <v>1643430</v>
      </c>
      <c r="E311">
        <v>8934</v>
      </c>
      <c r="F311" s="38">
        <v>3831906</v>
      </c>
      <c r="G311" s="2">
        <f t="shared" si="12"/>
        <v>4.3539555667442886E-2</v>
      </c>
      <c r="H311" s="2">
        <f t="shared" si="13"/>
        <v>0.11245515765624016</v>
      </c>
      <c r="Q311" s="1">
        <v>43196</v>
      </c>
      <c r="R311">
        <v>1080847</v>
      </c>
      <c r="S311">
        <v>252345</v>
      </c>
      <c r="T311" s="2">
        <f t="shared" si="14"/>
        <v>0.23346967702181715</v>
      </c>
      <c r="U311" s="2">
        <v>4.3539555667442886E-2</v>
      </c>
    </row>
    <row r="312" spans="1:21" x14ac:dyDescent="0.2">
      <c r="A312" s="1">
        <v>43197</v>
      </c>
      <c r="B312" s="9">
        <v>65138</v>
      </c>
      <c r="C312">
        <v>2904</v>
      </c>
      <c r="D312">
        <v>1494013</v>
      </c>
      <c r="E312">
        <v>12301</v>
      </c>
      <c r="F312" s="38">
        <v>7157079</v>
      </c>
      <c r="G312" s="2">
        <f t="shared" si="12"/>
        <v>4.4582271485154597E-2</v>
      </c>
      <c r="H312" s="2">
        <f t="shared" si="13"/>
        <v>0.18884522091559458</v>
      </c>
      <c r="Q312" s="1">
        <v>43197</v>
      </c>
      <c r="R312">
        <v>871604</v>
      </c>
      <c r="S312">
        <v>189312</v>
      </c>
      <c r="T312" s="2">
        <f t="shared" si="14"/>
        <v>0.21719955392586543</v>
      </c>
      <c r="U312" s="2">
        <v>4.4582271485154597E-2</v>
      </c>
    </row>
    <row r="313" spans="1:21" x14ac:dyDescent="0.2">
      <c r="A313" s="1">
        <v>43198</v>
      </c>
      <c r="B313" s="9">
        <v>60713</v>
      </c>
      <c r="C313">
        <v>3251</v>
      </c>
      <c r="D313">
        <v>1754074</v>
      </c>
      <c r="E313">
        <v>3920</v>
      </c>
      <c r="F313" s="38">
        <v>2292651</v>
      </c>
      <c r="G313" s="2">
        <f t="shared" si="12"/>
        <v>5.3547016289756721E-2</v>
      </c>
      <c r="H313" s="2">
        <f t="shared" si="13"/>
        <v>6.4566073163902296E-2</v>
      </c>
      <c r="Q313" s="1">
        <v>43198</v>
      </c>
      <c r="R313">
        <v>855364</v>
      </c>
      <c r="S313">
        <v>221793</v>
      </c>
      <c r="T313" s="2">
        <f t="shared" si="14"/>
        <v>0.25929662693309513</v>
      </c>
      <c r="U313" s="2">
        <v>5.3547016289756721E-2</v>
      </c>
    </row>
    <row r="314" spans="1:21" x14ac:dyDescent="0.2">
      <c r="A314" s="1">
        <v>43199</v>
      </c>
      <c r="B314" s="9">
        <v>74831</v>
      </c>
      <c r="C314">
        <v>3818</v>
      </c>
      <c r="D314">
        <v>2058935</v>
      </c>
      <c r="E314">
        <v>2302</v>
      </c>
      <c r="F314" s="38">
        <v>1131173</v>
      </c>
      <c r="G314" s="2">
        <f t="shared" si="12"/>
        <v>5.1021635418476298E-2</v>
      </c>
      <c r="H314" s="2">
        <f t="shared" si="13"/>
        <v>3.0762651842150979E-2</v>
      </c>
      <c r="Q314" s="1">
        <v>43199</v>
      </c>
      <c r="R314">
        <v>1067892</v>
      </c>
      <c r="S314">
        <v>265846</v>
      </c>
      <c r="T314" s="2">
        <f t="shared" si="14"/>
        <v>0.24894464983350376</v>
      </c>
      <c r="U314" s="2">
        <v>5.1021635418476298E-2</v>
      </c>
    </row>
    <row r="315" spans="1:21" x14ac:dyDescent="0.2">
      <c r="A315" s="1">
        <v>43200</v>
      </c>
      <c r="B315" s="9">
        <v>73654</v>
      </c>
      <c r="C315">
        <v>4075</v>
      </c>
      <c r="D315">
        <v>2266137</v>
      </c>
      <c r="E315">
        <v>2262</v>
      </c>
      <c r="F315" s="38">
        <v>1045793</v>
      </c>
      <c r="G315" s="2">
        <f t="shared" si="12"/>
        <v>5.5326255193200641E-2</v>
      </c>
      <c r="H315" s="2">
        <f t="shared" si="13"/>
        <v>3.0711163005403642E-2</v>
      </c>
      <c r="Q315" s="1">
        <v>43200</v>
      </c>
      <c r="R315">
        <v>1082547</v>
      </c>
      <c r="S315">
        <v>263054</v>
      </c>
      <c r="T315" s="2">
        <f t="shared" si="14"/>
        <v>0.24299545423893837</v>
      </c>
      <c r="U315" s="2">
        <v>5.5326255193200641E-2</v>
      </c>
    </row>
    <row r="316" spans="1:21" x14ac:dyDescent="0.2">
      <c r="A316" s="1">
        <v>43201</v>
      </c>
      <c r="B316" s="9">
        <v>73390</v>
      </c>
      <c r="C316">
        <v>4041</v>
      </c>
      <c r="D316">
        <v>2269545</v>
      </c>
      <c r="E316">
        <v>2435</v>
      </c>
      <c r="F316" s="38">
        <v>1224828</v>
      </c>
      <c r="G316" s="2">
        <f t="shared" si="12"/>
        <v>5.5061997547349778E-2</v>
      </c>
      <c r="H316" s="2">
        <f t="shared" si="13"/>
        <v>3.3178907208066495E-2</v>
      </c>
      <c r="Q316" s="1">
        <v>43201</v>
      </c>
      <c r="R316">
        <v>1106621</v>
      </c>
      <c r="S316">
        <v>270740</v>
      </c>
      <c r="T316" s="2">
        <f t="shared" si="14"/>
        <v>0.244654674003114</v>
      </c>
      <c r="U316" s="2">
        <v>5.5061997547349778E-2</v>
      </c>
    </row>
    <row r="317" spans="1:21" x14ac:dyDescent="0.2">
      <c r="A317" s="1">
        <v>43202</v>
      </c>
      <c r="B317" s="9">
        <v>76077</v>
      </c>
      <c r="C317">
        <v>3901</v>
      </c>
      <c r="D317">
        <v>2271223</v>
      </c>
      <c r="E317">
        <v>2531</v>
      </c>
      <c r="F317" s="38">
        <v>1298445</v>
      </c>
      <c r="G317" s="2">
        <f t="shared" si="12"/>
        <v>5.1276995675434096E-2</v>
      </c>
      <c r="H317" s="2">
        <f t="shared" si="13"/>
        <v>3.3268924905030431E-2</v>
      </c>
      <c r="Q317" s="1">
        <v>43202</v>
      </c>
      <c r="R317">
        <v>1125019</v>
      </c>
      <c r="S317">
        <v>273900</v>
      </c>
      <c r="T317" s="2">
        <f t="shared" si="14"/>
        <v>0.24346255485462912</v>
      </c>
      <c r="U317" s="2">
        <v>5.1276995675434096E-2</v>
      </c>
    </row>
    <row r="318" spans="1:21" x14ac:dyDescent="0.2">
      <c r="A318" s="1">
        <v>43203</v>
      </c>
      <c r="B318" s="9">
        <v>75557</v>
      </c>
      <c r="C318">
        <v>3985</v>
      </c>
      <c r="D318">
        <v>2213930</v>
      </c>
      <c r="E318">
        <v>2708</v>
      </c>
      <c r="F318" s="38">
        <v>1314132</v>
      </c>
      <c r="G318" s="2">
        <f t="shared" si="12"/>
        <v>5.2741638762788361E-2</v>
      </c>
      <c r="H318" s="2">
        <f t="shared" si="13"/>
        <v>3.584049128472544E-2</v>
      </c>
      <c r="Q318" s="1">
        <v>43203</v>
      </c>
      <c r="R318">
        <v>1123542</v>
      </c>
      <c r="S318">
        <v>271030</v>
      </c>
      <c r="T318" s="2">
        <f t="shared" si="14"/>
        <v>0.24122818728627857</v>
      </c>
      <c r="U318" s="2">
        <v>5.2741638762788361E-2</v>
      </c>
    </row>
    <row r="319" spans="1:21" x14ac:dyDescent="0.2">
      <c r="A319" s="1">
        <v>43204</v>
      </c>
      <c r="B319" s="9">
        <v>73403</v>
      </c>
      <c r="C319">
        <v>3801</v>
      </c>
      <c r="D319">
        <v>1930031</v>
      </c>
      <c r="E319">
        <v>3242</v>
      </c>
      <c r="F319" s="38">
        <v>1567674</v>
      </c>
      <c r="G319" s="2">
        <f t="shared" si="12"/>
        <v>5.1782624688364233E-2</v>
      </c>
      <c r="H319" s="2">
        <f t="shared" si="13"/>
        <v>4.4167132133564026E-2</v>
      </c>
      <c r="Q319" s="1">
        <v>43204</v>
      </c>
      <c r="R319">
        <v>1028494</v>
      </c>
      <c r="S319">
        <v>240114</v>
      </c>
      <c r="T319" s="2">
        <f t="shared" si="14"/>
        <v>0.23346174114773641</v>
      </c>
      <c r="U319" s="2">
        <v>5.1782624688364233E-2</v>
      </c>
    </row>
    <row r="320" spans="1:21" x14ac:dyDescent="0.2">
      <c r="A320" s="1">
        <v>43205</v>
      </c>
      <c r="B320" s="9">
        <v>70671</v>
      </c>
      <c r="C320">
        <v>3460</v>
      </c>
      <c r="D320">
        <v>1837851</v>
      </c>
      <c r="E320">
        <v>5538</v>
      </c>
      <c r="F320" s="38">
        <v>2958139</v>
      </c>
      <c r="G320" s="2">
        <f t="shared" si="12"/>
        <v>4.8959261932051336E-2</v>
      </c>
      <c r="H320" s="2">
        <f t="shared" si="13"/>
        <v>7.8363119242687948E-2</v>
      </c>
      <c r="Q320" s="1">
        <v>43205</v>
      </c>
      <c r="R320">
        <v>903722</v>
      </c>
      <c r="S320">
        <v>204607</v>
      </c>
      <c r="T320" s="2">
        <f t="shared" si="14"/>
        <v>0.22640480147656028</v>
      </c>
      <c r="U320" s="2">
        <v>4.8959261932051336E-2</v>
      </c>
    </row>
    <row r="321" spans="1:21" x14ac:dyDescent="0.2">
      <c r="A321" s="1">
        <v>43206</v>
      </c>
      <c r="B321" s="9">
        <v>73822</v>
      </c>
      <c r="C321">
        <v>3923</v>
      </c>
      <c r="D321">
        <v>2214402</v>
      </c>
      <c r="E321">
        <v>2869</v>
      </c>
      <c r="F321" s="38">
        <v>1468070</v>
      </c>
      <c r="G321" s="2">
        <f t="shared" si="12"/>
        <v>5.3141339979951775E-2</v>
      </c>
      <c r="H321" s="2">
        <f t="shared" si="13"/>
        <v>3.8863753352659097E-2</v>
      </c>
      <c r="Q321" s="1">
        <v>43206</v>
      </c>
      <c r="R321">
        <v>1094227</v>
      </c>
      <c r="S321">
        <v>268602</v>
      </c>
      <c r="T321" s="2">
        <f t="shared" si="14"/>
        <v>0.2454719176185563</v>
      </c>
      <c r="U321" s="2">
        <v>5.3141339979951775E-2</v>
      </c>
    </row>
    <row r="322" spans="1:21" x14ac:dyDescent="0.2">
      <c r="A322" s="1">
        <v>43207</v>
      </c>
      <c r="B322" s="9">
        <v>76762</v>
      </c>
      <c r="C322">
        <v>4370</v>
      </c>
      <c r="D322">
        <v>2525306</v>
      </c>
      <c r="E322">
        <v>2600</v>
      </c>
      <c r="F322" s="38">
        <v>1361537</v>
      </c>
      <c r="G322" s="2">
        <f t="shared" ref="G322:G385" si="15">C322/B322</f>
        <v>5.6929209765248429E-2</v>
      </c>
      <c r="H322" s="2">
        <f t="shared" ref="H322:H385" si="16">E322/B322</f>
        <v>3.3870925718454445E-2</v>
      </c>
      <c r="Q322" s="1">
        <v>43207</v>
      </c>
      <c r="R322">
        <v>1113724</v>
      </c>
      <c r="S322">
        <v>289644</v>
      </c>
      <c r="T322" s="2">
        <f t="shared" si="14"/>
        <v>0.26006802403468005</v>
      </c>
      <c r="U322" s="2">
        <v>5.6929209765248429E-2</v>
      </c>
    </row>
    <row r="323" spans="1:21" x14ac:dyDescent="0.2">
      <c r="A323" s="1">
        <v>43208</v>
      </c>
      <c r="B323" s="9">
        <v>75820</v>
      </c>
      <c r="C323">
        <v>4545</v>
      </c>
      <c r="D323">
        <v>2575355</v>
      </c>
      <c r="E323">
        <v>2852</v>
      </c>
      <c r="F323" s="38">
        <v>1564247</v>
      </c>
      <c r="G323" s="2">
        <f t="shared" si="15"/>
        <v>5.9944605644948565E-2</v>
      </c>
      <c r="H323" s="2">
        <f t="shared" si="16"/>
        <v>3.7615404906357161E-2</v>
      </c>
      <c r="Q323" s="1">
        <v>43208</v>
      </c>
      <c r="R323">
        <v>1025596</v>
      </c>
      <c r="S323">
        <v>284329</v>
      </c>
      <c r="T323" s="2">
        <f t="shared" ref="T323:T335" si="17">S323/R323</f>
        <v>0.27723294552630862</v>
      </c>
      <c r="U323" s="2">
        <v>5.9944605644948565E-2</v>
      </c>
    </row>
    <row r="324" spans="1:21" x14ac:dyDescent="0.2">
      <c r="A324" s="1">
        <v>43209</v>
      </c>
      <c r="B324" s="9">
        <v>78250</v>
      </c>
      <c r="C324">
        <v>4757</v>
      </c>
      <c r="D324">
        <v>2554199</v>
      </c>
      <c r="E324">
        <v>3351</v>
      </c>
      <c r="F324" s="38">
        <v>1751795</v>
      </c>
      <c r="G324" s="2">
        <f t="shared" si="15"/>
        <v>6.0792332268370608E-2</v>
      </c>
      <c r="H324" s="2">
        <f t="shared" si="16"/>
        <v>4.2824281150159745E-2</v>
      </c>
      <c r="Q324" s="1">
        <v>43209</v>
      </c>
      <c r="R324">
        <v>1115417</v>
      </c>
      <c r="S324">
        <v>288048</v>
      </c>
      <c r="T324" s="2">
        <f t="shared" si="17"/>
        <v>0.2582424330990114</v>
      </c>
      <c r="U324" s="2">
        <v>6.0792332268370608E-2</v>
      </c>
    </row>
    <row r="325" spans="1:21" x14ac:dyDescent="0.2">
      <c r="A325" s="1">
        <v>43210</v>
      </c>
      <c r="B325" s="9">
        <v>78558</v>
      </c>
      <c r="C325">
        <v>4671</v>
      </c>
      <c r="D325">
        <v>2621446</v>
      </c>
      <c r="E325">
        <v>3838</v>
      </c>
      <c r="F325" s="38">
        <v>2015570</v>
      </c>
      <c r="G325" s="2">
        <f t="shared" si="15"/>
        <v>5.9459253035973422E-2</v>
      </c>
      <c r="H325" s="2">
        <f t="shared" si="16"/>
        <v>4.8855622597316635E-2</v>
      </c>
      <c r="Q325" s="1">
        <v>43210</v>
      </c>
      <c r="R325">
        <v>1201793</v>
      </c>
      <c r="S325">
        <v>282187</v>
      </c>
      <c r="T325" s="2">
        <f t="shared" si="17"/>
        <v>0.23480499553583686</v>
      </c>
      <c r="U325" s="2">
        <v>5.9459253035973422E-2</v>
      </c>
    </row>
    <row r="326" spans="1:21" x14ac:dyDescent="0.2">
      <c r="A326" s="1">
        <v>43211</v>
      </c>
      <c r="B326" s="9">
        <v>75761</v>
      </c>
      <c r="C326">
        <v>4336</v>
      </c>
      <c r="D326">
        <v>2408281</v>
      </c>
      <c r="E326">
        <v>4596</v>
      </c>
      <c r="F326" s="38">
        <v>2493197</v>
      </c>
      <c r="G326" s="2">
        <f t="shared" si="15"/>
        <v>5.723261308588852E-2</v>
      </c>
      <c r="H326" s="2">
        <f t="shared" si="16"/>
        <v>6.0664457966499913E-2</v>
      </c>
      <c r="Q326" s="1">
        <v>43211</v>
      </c>
      <c r="R326">
        <v>1088923</v>
      </c>
      <c r="S326">
        <v>249554</v>
      </c>
      <c r="T326" s="2">
        <f t="shared" si="17"/>
        <v>0.22917506563824991</v>
      </c>
      <c r="U326" s="2">
        <v>5.723261308588852E-2</v>
      </c>
    </row>
    <row r="327" spans="1:21" x14ac:dyDescent="0.2">
      <c r="A327" s="1">
        <v>43212</v>
      </c>
      <c r="B327" s="9">
        <v>73989</v>
      </c>
      <c r="C327">
        <v>3669</v>
      </c>
      <c r="D327">
        <v>2042856</v>
      </c>
      <c r="E327">
        <v>6392</v>
      </c>
      <c r="F327" s="38">
        <v>3499585</v>
      </c>
      <c r="G327" s="2">
        <f t="shared" si="15"/>
        <v>4.9588452337509629E-2</v>
      </c>
      <c r="H327" s="2">
        <f t="shared" si="16"/>
        <v>8.639122031653354E-2</v>
      </c>
      <c r="Q327" s="1">
        <v>43212</v>
      </c>
      <c r="R327">
        <v>975052</v>
      </c>
      <c r="S327">
        <v>208653</v>
      </c>
      <c r="T327" s="2">
        <f t="shared" si="17"/>
        <v>0.21399166403432843</v>
      </c>
      <c r="U327" s="2">
        <v>4.9588452337509629E-2</v>
      </c>
    </row>
    <row r="328" spans="1:21" x14ac:dyDescent="0.2">
      <c r="A328" s="1">
        <v>43213</v>
      </c>
      <c r="B328" s="9">
        <v>80024</v>
      </c>
      <c r="C328">
        <v>4088</v>
      </c>
      <c r="D328">
        <v>2253475</v>
      </c>
      <c r="E328">
        <v>2835</v>
      </c>
      <c r="F328" s="38">
        <v>1531329</v>
      </c>
      <c r="G328" s="2">
        <f t="shared" si="15"/>
        <v>5.1084674597620713E-2</v>
      </c>
      <c r="H328" s="2">
        <f t="shared" si="16"/>
        <v>3.5426871938418474E-2</v>
      </c>
      <c r="Q328" s="1">
        <v>43213</v>
      </c>
      <c r="R328">
        <v>1108854</v>
      </c>
      <c r="S328">
        <v>250850</v>
      </c>
      <c r="T328" s="2">
        <f t="shared" si="17"/>
        <v>0.22622455255606239</v>
      </c>
      <c r="U328" s="2">
        <v>5.1084674597620713E-2</v>
      </c>
    </row>
    <row r="329" spans="1:21" x14ac:dyDescent="0.2">
      <c r="A329" s="1">
        <v>43214</v>
      </c>
      <c r="B329" s="9">
        <v>85343</v>
      </c>
      <c r="C329">
        <v>4693</v>
      </c>
      <c r="D329">
        <v>2598406</v>
      </c>
      <c r="E329">
        <v>2623</v>
      </c>
      <c r="F329" s="38">
        <v>1358172</v>
      </c>
      <c r="G329" s="2">
        <f t="shared" si="15"/>
        <v>5.4989864429420103E-2</v>
      </c>
      <c r="H329" s="2">
        <f t="shared" si="16"/>
        <v>3.0734799573485815E-2</v>
      </c>
      <c r="Q329" s="1">
        <v>43214</v>
      </c>
      <c r="R329">
        <v>1117725</v>
      </c>
      <c r="S329">
        <v>264218</v>
      </c>
      <c r="T329" s="2">
        <f t="shared" si="17"/>
        <v>0.23638909391845042</v>
      </c>
      <c r="U329" s="2">
        <v>5.4989864429420103E-2</v>
      </c>
    </row>
    <row r="330" spans="1:21" x14ac:dyDescent="0.2">
      <c r="A330" s="1">
        <v>43215</v>
      </c>
      <c r="B330" s="9">
        <v>85477</v>
      </c>
      <c r="C330">
        <v>4690</v>
      </c>
      <c r="D330">
        <v>2674025</v>
      </c>
      <c r="E330">
        <v>2649</v>
      </c>
      <c r="F330" s="38">
        <v>1413140</v>
      </c>
      <c r="G330" s="2">
        <f t="shared" si="15"/>
        <v>5.4868561133404305E-2</v>
      </c>
      <c r="H330" s="2">
        <f t="shared" si="16"/>
        <v>3.0990792844858849E-2</v>
      </c>
      <c r="Q330" s="1">
        <v>43215</v>
      </c>
      <c r="R330">
        <v>1127139</v>
      </c>
      <c r="S330">
        <v>271382</v>
      </c>
      <c r="T330" s="2">
        <f t="shared" si="17"/>
        <v>0.24077065916448637</v>
      </c>
      <c r="U330" s="2">
        <v>5.4868561133404305E-2</v>
      </c>
    </row>
    <row r="331" spans="1:21" x14ac:dyDescent="0.2">
      <c r="A331" s="1">
        <v>43216</v>
      </c>
      <c r="B331" s="9">
        <v>86389</v>
      </c>
      <c r="C331">
        <v>4593</v>
      </c>
      <c r="D331">
        <v>2528453</v>
      </c>
      <c r="E331">
        <v>2874</v>
      </c>
      <c r="F331" s="38">
        <v>1566029</v>
      </c>
      <c r="G331" s="2">
        <f t="shared" si="15"/>
        <v>5.3166491104191506E-2</v>
      </c>
      <c r="H331" s="2">
        <f t="shared" si="16"/>
        <v>3.3268124413987889E-2</v>
      </c>
      <c r="Q331" s="1">
        <v>43216</v>
      </c>
      <c r="R331">
        <v>1115020</v>
      </c>
      <c r="S331">
        <v>270345</v>
      </c>
      <c r="T331" s="2">
        <f t="shared" si="17"/>
        <v>0.24245753439400189</v>
      </c>
      <c r="U331" s="2">
        <v>5.3166491104191506E-2</v>
      </c>
    </row>
    <row r="332" spans="1:21" x14ac:dyDescent="0.2">
      <c r="A332" s="1">
        <v>43217</v>
      </c>
      <c r="B332" s="9">
        <v>92095</v>
      </c>
      <c r="C332">
        <v>4663</v>
      </c>
      <c r="D332">
        <v>2630564</v>
      </c>
      <c r="E332">
        <v>3086</v>
      </c>
      <c r="F332" s="38">
        <v>1637177</v>
      </c>
      <c r="G332" s="2">
        <f t="shared" si="15"/>
        <v>5.0632499049894128E-2</v>
      </c>
      <c r="H332" s="2">
        <f t="shared" si="16"/>
        <v>3.3508876703404092E-2</v>
      </c>
      <c r="Q332" s="1">
        <v>43217</v>
      </c>
      <c r="R332">
        <v>1134738</v>
      </c>
      <c r="S332">
        <v>274968</v>
      </c>
      <c r="T332" s="2">
        <f t="shared" si="17"/>
        <v>0.24231849114068621</v>
      </c>
      <c r="U332" s="2">
        <v>5.0632499049894128E-2</v>
      </c>
    </row>
    <row r="333" spans="1:21" x14ac:dyDescent="0.2">
      <c r="A333" s="1">
        <v>43218</v>
      </c>
      <c r="B333" s="9">
        <v>105848</v>
      </c>
      <c r="C333">
        <v>5230</v>
      </c>
      <c r="D333">
        <v>2654536</v>
      </c>
      <c r="E333">
        <v>3770</v>
      </c>
      <c r="F333" s="38">
        <v>1992997</v>
      </c>
      <c r="G333" s="2">
        <f t="shared" si="15"/>
        <v>4.9410475398684907E-2</v>
      </c>
      <c r="H333" s="2">
        <f t="shared" si="16"/>
        <v>3.5617111329453555E-2</v>
      </c>
      <c r="Q333" s="1">
        <v>43218</v>
      </c>
      <c r="R333">
        <v>1241286</v>
      </c>
      <c r="S333">
        <v>303269</v>
      </c>
      <c r="T333" s="2">
        <f t="shared" si="17"/>
        <v>0.24431839237693811</v>
      </c>
      <c r="U333" s="2">
        <v>4.9410475398684907E-2</v>
      </c>
    </row>
    <row r="334" spans="1:21" x14ac:dyDescent="0.2">
      <c r="A334" s="1">
        <v>43219</v>
      </c>
      <c r="B334" s="9">
        <v>125783</v>
      </c>
      <c r="C334">
        <v>5438</v>
      </c>
      <c r="D334">
        <v>2646913</v>
      </c>
      <c r="E334">
        <v>6026</v>
      </c>
      <c r="F334" s="38">
        <v>2622499</v>
      </c>
      <c r="G334" s="2">
        <f t="shared" si="15"/>
        <v>4.3233187314660963E-2</v>
      </c>
      <c r="H334" s="2">
        <f t="shared" si="16"/>
        <v>4.7907904883807827E-2</v>
      </c>
      <c r="Q334" s="1">
        <v>43219</v>
      </c>
      <c r="R334">
        <v>1391630</v>
      </c>
      <c r="S334">
        <v>328179</v>
      </c>
      <c r="T334" s="2">
        <f t="shared" si="17"/>
        <v>0.23582345882166955</v>
      </c>
      <c r="U334" s="2">
        <v>4.3233187314660963E-2</v>
      </c>
    </row>
    <row r="335" spans="1:21" x14ac:dyDescent="0.2">
      <c r="A335" s="1">
        <v>43220</v>
      </c>
      <c r="B335" s="9">
        <v>94542</v>
      </c>
      <c r="C335">
        <v>4173</v>
      </c>
      <c r="D335">
        <v>2001380</v>
      </c>
      <c r="E335">
        <v>11645</v>
      </c>
      <c r="F335" s="38">
        <v>5784058</v>
      </c>
      <c r="G335" s="2">
        <f t="shared" si="15"/>
        <v>4.4139112775274478E-2</v>
      </c>
      <c r="H335" s="2">
        <f t="shared" si="16"/>
        <v>0.12317276977428021</v>
      </c>
      <c r="Q335" s="1">
        <v>43220</v>
      </c>
      <c r="R335">
        <v>1155925</v>
      </c>
      <c r="S335">
        <v>268537</v>
      </c>
      <c r="T335" s="2">
        <f t="shared" si="17"/>
        <v>0.23231351515020437</v>
      </c>
      <c r="U335" s="2">
        <v>4.4139112775274478E-2</v>
      </c>
    </row>
    <row r="336" spans="1:21" x14ac:dyDescent="0.2">
      <c r="A336" s="1">
        <v>43221</v>
      </c>
      <c r="B336" s="9">
        <v>67491</v>
      </c>
      <c r="C336">
        <v>3158</v>
      </c>
      <c r="D336">
        <v>1501035</v>
      </c>
      <c r="E336">
        <v>16001</v>
      </c>
      <c r="F336" s="38">
        <v>10663019</v>
      </c>
      <c r="G336" s="2">
        <f t="shared" si="15"/>
        <v>4.6791424041724081E-2</v>
      </c>
      <c r="H336" s="2">
        <f t="shared" si="16"/>
        <v>0.23708346298024921</v>
      </c>
      <c r="Q336" s="9" t="s">
        <v>0</v>
      </c>
      <c r="R336" s="9"/>
      <c r="S336" s="9"/>
      <c r="T336" s="9" t="s">
        <v>1903</v>
      </c>
      <c r="U336" s="9" t="s">
        <v>1905</v>
      </c>
    </row>
    <row r="337" spans="1:21" x14ac:dyDescent="0.2">
      <c r="A337" s="1">
        <v>43222</v>
      </c>
      <c r="B337" s="9">
        <v>67229</v>
      </c>
      <c r="C337">
        <v>3573</v>
      </c>
      <c r="D337">
        <v>1835719</v>
      </c>
      <c r="E337">
        <v>4294</v>
      </c>
      <c r="F337" s="38">
        <v>2461885</v>
      </c>
      <c r="G337" s="2">
        <f t="shared" si="15"/>
        <v>5.3146707522051494E-2</v>
      </c>
      <c r="H337" s="2">
        <f t="shared" si="16"/>
        <v>6.3871246039655508E-2</v>
      </c>
      <c r="Q337" s="1">
        <v>43221</v>
      </c>
      <c r="R337">
        <v>887281</v>
      </c>
      <c r="S337">
        <v>186475</v>
      </c>
      <c r="T337" s="2">
        <f t="shared" ref="T337:T368" si="18">S337/R337</f>
        <v>0.21016453637573665</v>
      </c>
      <c r="U337" s="2">
        <v>4.6791424041724081E-2</v>
      </c>
    </row>
    <row r="338" spans="1:21" x14ac:dyDescent="0.2">
      <c r="A338" s="1">
        <v>43223</v>
      </c>
      <c r="B338" s="9">
        <v>68468</v>
      </c>
      <c r="C338">
        <v>3882</v>
      </c>
      <c r="D338">
        <v>2025654</v>
      </c>
      <c r="E338">
        <v>3383</v>
      </c>
      <c r="F338" s="38">
        <v>1767425</v>
      </c>
      <c r="G338" s="2">
        <f t="shared" si="15"/>
        <v>5.669801951276509E-2</v>
      </c>
      <c r="H338" s="2">
        <f t="shared" si="16"/>
        <v>4.9409943331191211E-2</v>
      </c>
      <c r="Q338" s="1">
        <v>43222</v>
      </c>
      <c r="R338">
        <v>955616</v>
      </c>
      <c r="S338">
        <v>216353</v>
      </c>
      <c r="T338" s="2">
        <f t="shared" si="18"/>
        <v>0.22640160901449954</v>
      </c>
      <c r="U338" s="2">
        <v>5.3146707522051494E-2</v>
      </c>
    </row>
    <row r="339" spans="1:21" x14ac:dyDescent="0.2">
      <c r="A339" s="1">
        <v>43224</v>
      </c>
      <c r="B339" s="9">
        <v>65384</v>
      </c>
      <c r="C339">
        <v>3837</v>
      </c>
      <c r="D339">
        <v>1882565</v>
      </c>
      <c r="E339">
        <v>3351</v>
      </c>
      <c r="F339" s="38">
        <v>1700746</v>
      </c>
      <c r="G339" s="2">
        <f t="shared" si="15"/>
        <v>5.8684081732533956E-2</v>
      </c>
      <c r="H339" s="2">
        <f t="shared" si="16"/>
        <v>5.1251070598311514E-2</v>
      </c>
      <c r="Q339" s="1">
        <v>43223</v>
      </c>
      <c r="R339">
        <v>959838</v>
      </c>
      <c r="S339">
        <v>230545</v>
      </c>
      <c r="T339" s="2">
        <f t="shared" si="18"/>
        <v>0.24019157399477828</v>
      </c>
      <c r="U339" s="2">
        <v>5.669801951276509E-2</v>
      </c>
    </row>
    <row r="340" spans="1:21" x14ac:dyDescent="0.2">
      <c r="A340" s="1">
        <v>43225</v>
      </c>
      <c r="B340" s="9">
        <v>62318</v>
      </c>
      <c r="C340">
        <v>3446</v>
      </c>
      <c r="D340">
        <v>1846793</v>
      </c>
      <c r="E340">
        <v>3983</v>
      </c>
      <c r="F340" s="38">
        <v>2110334</v>
      </c>
      <c r="G340" s="2">
        <f t="shared" si="15"/>
        <v>5.5297024936615424E-2</v>
      </c>
      <c r="H340" s="2">
        <f t="shared" si="16"/>
        <v>6.3914117911357871E-2</v>
      </c>
      <c r="Q340" s="1">
        <v>43224</v>
      </c>
      <c r="R340">
        <v>952834</v>
      </c>
      <c r="S340">
        <v>234312</v>
      </c>
      <c r="T340" s="2">
        <f t="shared" si="18"/>
        <v>0.24591062031791477</v>
      </c>
      <c r="U340" s="2">
        <v>5.8684081732533956E-2</v>
      </c>
    </row>
    <row r="341" spans="1:21" x14ac:dyDescent="0.2">
      <c r="A341" s="1">
        <v>43226</v>
      </c>
      <c r="B341" s="9">
        <v>59526</v>
      </c>
      <c r="C341">
        <v>3015</v>
      </c>
      <c r="D341">
        <v>1596641</v>
      </c>
      <c r="E341">
        <v>5257</v>
      </c>
      <c r="F341" s="38">
        <v>2786054</v>
      </c>
      <c r="G341" s="2">
        <f t="shared" si="15"/>
        <v>5.0650136074992441E-2</v>
      </c>
      <c r="H341" s="2">
        <f t="shared" si="16"/>
        <v>8.8314350031918828E-2</v>
      </c>
      <c r="Q341" s="1">
        <v>43225</v>
      </c>
      <c r="R341">
        <v>895486</v>
      </c>
      <c r="S341">
        <v>210080</v>
      </c>
      <c r="T341" s="2">
        <f t="shared" si="18"/>
        <v>0.23459886586724973</v>
      </c>
      <c r="U341" s="2">
        <v>5.5297024936615424E-2</v>
      </c>
    </row>
    <row r="342" spans="1:21" x14ac:dyDescent="0.2">
      <c r="A342" s="1">
        <v>43227</v>
      </c>
      <c r="B342" s="9">
        <v>61450</v>
      </c>
      <c r="C342">
        <v>3255</v>
      </c>
      <c r="D342">
        <v>1806789</v>
      </c>
      <c r="E342">
        <v>2627</v>
      </c>
      <c r="F342" s="38">
        <v>1393621</v>
      </c>
      <c r="G342" s="2">
        <f t="shared" si="15"/>
        <v>5.2969894222945485E-2</v>
      </c>
      <c r="H342" s="2">
        <f t="shared" si="16"/>
        <v>4.2750203417412529E-2</v>
      </c>
      <c r="Q342" s="1">
        <v>43226</v>
      </c>
      <c r="R342">
        <v>814860</v>
      </c>
      <c r="S342">
        <v>175713</v>
      </c>
      <c r="T342" s="2">
        <f t="shared" si="18"/>
        <v>0.21563581474118254</v>
      </c>
      <c r="U342" s="2">
        <v>5.0650136074992441E-2</v>
      </c>
    </row>
    <row r="343" spans="1:21" x14ac:dyDescent="0.2">
      <c r="A343" s="1">
        <v>43228</v>
      </c>
      <c r="B343" s="9">
        <v>62293</v>
      </c>
      <c r="C343">
        <v>3581</v>
      </c>
      <c r="D343">
        <v>1973464</v>
      </c>
      <c r="E343">
        <v>2528</v>
      </c>
      <c r="F343" s="38">
        <v>1274617</v>
      </c>
      <c r="G343" s="2">
        <f t="shared" si="15"/>
        <v>5.7486394940041416E-2</v>
      </c>
      <c r="H343" s="2">
        <f t="shared" si="16"/>
        <v>4.0582408938403994E-2</v>
      </c>
      <c r="Q343" s="1">
        <v>43227</v>
      </c>
      <c r="R343">
        <v>951216</v>
      </c>
      <c r="S343">
        <v>220529</v>
      </c>
      <c r="T343" s="2">
        <f t="shared" si="18"/>
        <v>0.23183903550823368</v>
      </c>
      <c r="U343" s="2">
        <v>5.2969894222945485E-2</v>
      </c>
    </row>
    <row r="344" spans="1:21" x14ac:dyDescent="0.2">
      <c r="A344" s="1">
        <v>43229</v>
      </c>
      <c r="B344" s="9">
        <v>62101</v>
      </c>
      <c r="C344">
        <v>3674</v>
      </c>
      <c r="D344">
        <v>2022528</v>
      </c>
      <c r="E344">
        <v>2820</v>
      </c>
      <c r="F344" s="38">
        <v>1398590</v>
      </c>
      <c r="G344" s="2">
        <f t="shared" si="15"/>
        <v>5.916168821758104E-2</v>
      </c>
      <c r="H344" s="2">
        <f t="shared" si="16"/>
        <v>4.5409896781050223E-2</v>
      </c>
      <c r="Q344" s="1">
        <v>43228</v>
      </c>
      <c r="R344">
        <v>982805</v>
      </c>
      <c r="S344">
        <v>237785</v>
      </c>
      <c r="T344" s="2">
        <f t="shared" si="18"/>
        <v>0.24194524854879657</v>
      </c>
      <c r="U344" s="2">
        <v>5.7486394940041416E-2</v>
      </c>
    </row>
    <row r="345" spans="1:21" x14ac:dyDescent="0.2">
      <c r="A345" s="1">
        <v>43230</v>
      </c>
      <c r="B345" s="9">
        <v>63531</v>
      </c>
      <c r="C345">
        <v>3613</v>
      </c>
      <c r="D345">
        <v>1789250</v>
      </c>
      <c r="E345">
        <v>2889</v>
      </c>
      <c r="F345" s="38">
        <v>1493992</v>
      </c>
      <c r="G345" s="2">
        <f t="shared" si="15"/>
        <v>5.6869874549432563E-2</v>
      </c>
      <c r="H345" s="2">
        <f t="shared" si="16"/>
        <v>4.5473863153421168E-2</v>
      </c>
      <c r="Q345" s="1">
        <v>43229</v>
      </c>
      <c r="R345">
        <v>991606</v>
      </c>
      <c r="S345">
        <v>247639</v>
      </c>
      <c r="T345" s="2">
        <f t="shared" si="18"/>
        <v>0.24973527792288469</v>
      </c>
      <c r="U345" s="2">
        <v>5.916168821758104E-2</v>
      </c>
    </row>
    <row r="346" spans="1:21" x14ac:dyDescent="0.2">
      <c r="A346" s="1">
        <v>43231</v>
      </c>
      <c r="B346" s="9">
        <v>63022</v>
      </c>
      <c r="C346">
        <v>3767</v>
      </c>
      <c r="D346">
        <v>1968183</v>
      </c>
      <c r="E346">
        <v>2978</v>
      </c>
      <c r="F346" s="38">
        <v>1396415</v>
      </c>
      <c r="G346" s="2">
        <f t="shared" si="15"/>
        <v>5.977277776014725E-2</v>
      </c>
      <c r="H346" s="2">
        <f t="shared" si="16"/>
        <v>4.7253340103455936E-2</v>
      </c>
      <c r="Q346" s="1">
        <v>43230</v>
      </c>
      <c r="R346">
        <v>1005236</v>
      </c>
      <c r="S346">
        <v>256410</v>
      </c>
      <c r="T346" s="2">
        <f t="shared" si="18"/>
        <v>0.255074430283038</v>
      </c>
      <c r="U346" s="2">
        <v>5.6869874549432563E-2</v>
      </c>
    </row>
    <row r="347" spans="1:21" x14ac:dyDescent="0.2">
      <c r="A347" s="1">
        <v>43232</v>
      </c>
      <c r="B347" s="9">
        <v>61947</v>
      </c>
      <c r="C347">
        <v>3571</v>
      </c>
      <c r="D347">
        <v>1843290</v>
      </c>
      <c r="E347">
        <v>3678</v>
      </c>
      <c r="F347" s="38">
        <v>1853499</v>
      </c>
      <c r="G347" s="2">
        <f t="shared" si="15"/>
        <v>5.7646052270489287E-2</v>
      </c>
      <c r="H347" s="2">
        <f t="shared" si="16"/>
        <v>5.9373335270473143E-2</v>
      </c>
      <c r="Q347" s="1">
        <v>43231</v>
      </c>
      <c r="R347">
        <v>984811</v>
      </c>
      <c r="S347">
        <v>254566</v>
      </c>
      <c r="T347" s="2">
        <f t="shared" si="18"/>
        <v>0.25849223861228193</v>
      </c>
      <c r="U347" s="2">
        <v>5.977277776014725E-2</v>
      </c>
    </row>
    <row r="348" spans="1:21" x14ac:dyDescent="0.2">
      <c r="A348" s="1">
        <v>43233</v>
      </c>
      <c r="B348" s="9">
        <v>56230</v>
      </c>
      <c r="C348">
        <v>2949</v>
      </c>
      <c r="D348">
        <v>1458473</v>
      </c>
      <c r="E348">
        <v>5608</v>
      </c>
      <c r="F348" s="38">
        <v>2905850</v>
      </c>
      <c r="G348" s="2">
        <f t="shared" si="15"/>
        <v>5.2445313889382894E-2</v>
      </c>
      <c r="H348" s="2">
        <f t="shared" si="16"/>
        <v>9.9733238484794595E-2</v>
      </c>
      <c r="Q348" s="1">
        <v>43232</v>
      </c>
      <c r="R348">
        <v>905716</v>
      </c>
      <c r="S348">
        <v>226607</v>
      </c>
      <c r="T348" s="2">
        <f t="shared" si="18"/>
        <v>0.25019652959647393</v>
      </c>
      <c r="U348" s="2">
        <v>5.7646052270489287E-2</v>
      </c>
    </row>
    <row r="349" spans="1:21" x14ac:dyDescent="0.2">
      <c r="A349" s="1">
        <v>43234</v>
      </c>
      <c r="B349" s="9">
        <v>62159</v>
      </c>
      <c r="C349">
        <v>3370</v>
      </c>
      <c r="D349">
        <v>1891909</v>
      </c>
      <c r="E349">
        <v>2886</v>
      </c>
      <c r="F349" s="38">
        <v>1412855</v>
      </c>
      <c r="G349" s="2">
        <f t="shared" si="15"/>
        <v>5.4215801412506634E-2</v>
      </c>
      <c r="H349" s="2">
        <f t="shared" si="16"/>
        <v>4.6429318360977495E-2</v>
      </c>
      <c r="Q349" s="1">
        <v>43233</v>
      </c>
      <c r="R349">
        <v>782676</v>
      </c>
      <c r="S349">
        <v>182674</v>
      </c>
      <c r="T349" s="2">
        <f t="shared" si="18"/>
        <v>0.23339670566109091</v>
      </c>
      <c r="U349" s="2">
        <v>5.2445313889382894E-2</v>
      </c>
    </row>
    <row r="350" spans="1:21" x14ac:dyDescent="0.2">
      <c r="A350" s="1">
        <v>43235</v>
      </c>
      <c r="B350" s="9">
        <v>62726</v>
      </c>
      <c r="C350">
        <v>3586</v>
      </c>
      <c r="D350">
        <v>1918752</v>
      </c>
      <c r="E350">
        <v>2652</v>
      </c>
      <c r="F350" s="38">
        <v>1359730</v>
      </c>
      <c r="G350" s="2">
        <f t="shared" si="15"/>
        <v>5.7169275898351558E-2</v>
      </c>
      <c r="H350" s="2">
        <f t="shared" si="16"/>
        <v>4.2279118706756366E-2</v>
      </c>
      <c r="Q350" s="1">
        <v>43234</v>
      </c>
      <c r="R350">
        <v>949451</v>
      </c>
      <c r="S350">
        <v>236576</v>
      </c>
      <c r="T350" s="2">
        <f t="shared" si="18"/>
        <v>0.24917136324044106</v>
      </c>
      <c r="U350" s="2">
        <v>5.4215801412506634E-2</v>
      </c>
    </row>
    <row r="351" spans="1:21" x14ac:dyDescent="0.2">
      <c r="A351" s="1">
        <v>43236</v>
      </c>
      <c r="B351" s="9">
        <v>64113</v>
      </c>
      <c r="C351">
        <v>3726</v>
      </c>
      <c r="D351">
        <v>1978298</v>
      </c>
      <c r="E351">
        <v>2755</v>
      </c>
      <c r="F351" s="38">
        <v>1384209</v>
      </c>
      <c r="G351" s="2">
        <f t="shared" si="15"/>
        <v>5.811613869262084E-2</v>
      </c>
      <c r="H351" s="2">
        <f t="shared" si="16"/>
        <v>4.2971004320496622E-2</v>
      </c>
      <c r="Q351" s="1">
        <v>43235</v>
      </c>
      <c r="R351">
        <v>994146</v>
      </c>
      <c r="S351">
        <v>252917</v>
      </c>
      <c r="T351" s="2">
        <f t="shared" si="18"/>
        <v>0.2544062944476968</v>
      </c>
      <c r="U351" s="2">
        <v>5.7169275898351558E-2</v>
      </c>
    </row>
    <row r="352" spans="1:21" x14ac:dyDescent="0.2">
      <c r="A352" s="1">
        <v>43237</v>
      </c>
      <c r="B352" s="9">
        <v>65428</v>
      </c>
      <c r="C352">
        <v>3900</v>
      </c>
      <c r="D352">
        <v>2170384</v>
      </c>
      <c r="E352">
        <v>2776</v>
      </c>
      <c r="F352" s="38">
        <v>1347534</v>
      </c>
      <c r="G352" s="2">
        <f t="shared" si="15"/>
        <v>5.9607507489148379E-2</v>
      </c>
      <c r="H352" s="2">
        <f t="shared" si="16"/>
        <v>4.2428318151250227E-2</v>
      </c>
      <c r="Q352" s="1">
        <v>43236</v>
      </c>
      <c r="R352">
        <v>1021898</v>
      </c>
      <c r="S352">
        <v>265475</v>
      </c>
      <c r="T352" s="2">
        <f t="shared" si="18"/>
        <v>0.25978620175399109</v>
      </c>
      <c r="U352" s="2">
        <v>5.811613869262084E-2</v>
      </c>
    </row>
    <row r="353" spans="1:21" x14ac:dyDescent="0.2">
      <c r="A353" s="1">
        <v>43238</v>
      </c>
      <c r="B353" s="9">
        <v>67071</v>
      </c>
      <c r="C353">
        <v>3909</v>
      </c>
      <c r="D353">
        <v>2010856</v>
      </c>
      <c r="E353">
        <v>3055</v>
      </c>
      <c r="F353" s="38">
        <v>1593404</v>
      </c>
      <c r="G353" s="2">
        <f t="shared" si="15"/>
        <v>5.8281522565639399E-2</v>
      </c>
      <c r="H353" s="2">
        <f t="shared" si="16"/>
        <v>4.5548746850352609E-2</v>
      </c>
      <c r="Q353" s="1">
        <v>43237</v>
      </c>
      <c r="R353">
        <v>1038204</v>
      </c>
      <c r="S353">
        <v>272575</v>
      </c>
      <c r="T353" s="2">
        <f t="shared" si="18"/>
        <v>0.26254474072532952</v>
      </c>
      <c r="U353" s="2">
        <v>5.9607507489148379E-2</v>
      </c>
    </row>
    <row r="354" spans="1:21" x14ac:dyDescent="0.2">
      <c r="A354" s="1">
        <v>43239</v>
      </c>
      <c r="B354" s="9">
        <v>65695</v>
      </c>
      <c r="C354">
        <v>3777</v>
      </c>
      <c r="D354">
        <v>1811762</v>
      </c>
      <c r="E354">
        <v>3748</v>
      </c>
      <c r="F354" s="38">
        <v>1787900</v>
      </c>
      <c r="G354" s="2">
        <f t="shared" si="15"/>
        <v>5.7492959890402616E-2</v>
      </c>
      <c r="H354" s="2">
        <f t="shared" si="16"/>
        <v>5.7051525991323543E-2</v>
      </c>
      <c r="Q354" s="1">
        <v>43238</v>
      </c>
      <c r="R354">
        <v>910289</v>
      </c>
      <c r="S354">
        <v>276707</v>
      </c>
      <c r="T354" s="2">
        <f t="shared" si="18"/>
        <v>0.30397708859494071</v>
      </c>
      <c r="U354" s="2">
        <v>5.8281522565639399E-2</v>
      </c>
    </row>
    <row r="355" spans="1:21" x14ac:dyDescent="0.2">
      <c r="A355" s="1">
        <v>43240</v>
      </c>
      <c r="B355" s="9">
        <v>57215</v>
      </c>
      <c r="C355">
        <v>3109</v>
      </c>
      <c r="D355">
        <v>1614743</v>
      </c>
      <c r="E355">
        <v>6443</v>
      </c>
      <c r="F355" s="38">
        <v>3264515</v>
      </c>
      <c r="G355" s="2">
        <f t="shared" si="15"/>
        <v>5.4338897142357775E-2</v>
      </c>
      <c r="H355" s="2">
        <f t="shared" si="16"/>
        <v>0.11261032945905794</v>
      </c>
      <c r="Q355" s="1">
        <v>43239</v>
      </c>
      <c r="R355">
        <v>720263</v>
      </c>
      <c r="S355">
        <v>251163</v>
      </c>
      <c r="T355" s="2">
        <f t="shared" si="18"/>
        <v>0.34871012394083828</v>
      </c>
      <c r="U355" s="2">
        <v>5.7492959890402616E-2</v>
      </c>
    </row>
    <row r="356" spans="1:21" x14ac:dyDescent="0.2">
      <c r="A356" s="1">
        <v>43241</v>
      </c>
      <c r="B356" s="9">
        <v>64400</v>
      </c>
      <c r="C356">
        <v>3542</v>
      </c>
      <c r="D356">
        <v>1940455</v>
      </c>
      <c r="E356">
        <v>3170</v>
      </c>
      <c r="F356" s="38">
        <v>1558773</v>
      </c>
      <c r="G356" s="2">
        <f t="shared" si="15"/>
        <v>5.5E-2</v>
      </c>
      <c r="H356" s="2">
        <f t="shared" si="16"/>
        <v>4.9223602484472051E-2</v>
      </c>
      <c r="Q356" s="1">
        <v>43240</v>
      </c>
      <c r="R356">
        <v>588238</v>
      </c>
      <c r="S356">
        <v>203649</v>
      </c>
      <c r="T356" s="2">
        <f t="shared" si="18"/>
        <v>0.34620170747214563</v>
      </c>
      <c r="U356" s="2">
        <v>5.4338897142357775E-2</v>
      </c>
    </row>
    <row r="357" spans="1:21" x14ac:dyDescent="0.2">
      <c r="A357" s="1">
        <v>43242</v>
      </c>
      <c r="B357" s="9">
        <v>65402</v>
      </c>
      <c r="C357">
        <v>3872</v>
      </c>
      <c r="D357">
        <v>2050003</v>
      </c>
      <c r="E357">
        <v>2608</v>
      </c>
      <c r="F357" s="38">
        <v>1291872</v>
      </c>
      <c r="G357" s="2">
        <f t="shared" si="15"/>
        <v>5.9203082474542063E-2</v>
      </c>
      <c r="H357" s="2">
        <f t="shared" si="16"/>
        <v>3.9876456377480808E-2</v>
      </c>
      <c r="Q357" s="1">
        <v>43241</v>
      </c>
      <c r="R357">
        <v>671625</v>
      </c>
      <c r="S357">
        <v>244121</v>
      </c>
      <c r="T357" s="2">
        <f t="shared" si="18"/>
        <v>0.36347813139772939</v>
      </c>
      <c r="U357" s="2">
        <v>5.5E-2</v>
      </c>
    </row>
    <row r="358" spans="1:21" x14ac:dyDescent="0.2">
      <c r="A358" s="1">
        <v>43243</v>
      </c>
      <c r="B358" s="9">
        <v>64445</v>
      </c>
      <c r="C358">
        <v>3877</v>
      </c>
      <c r="D358">
        <v>2065853</v>
      </c>
      <c r="E358">
        <v>2667</v>
      </c>
      <c r="F358" s="38">
        <v>1238187</v>
      </c>
      <c r="G358" s="2">
        <f t="shared" si="15"/>
        <v>6.0159826208394752E-2</v>
      </c>
      <c r="H358" s="2">
        <f t="shared" si="16"/>
        <v>4.13841259989138E-2</v>
      </c>
      <c r="Q358" s="1">
        <v>43242</v>
      </c>
      <c r="R358">
        <v>687526</v>
      </c>
      <c r="S358">
        <v>255641</v>
      </c>
      <c r="T358" s="2">
        <f t="shared" si="18"/>
        <v>0.37182739270951209</v>
      </c>
      <c r="U358" s="2">
        <v>5.9203082474542063E-2</v>
      </c>
    </row>
    <row r="359" spans="1:21" x14ac:dyDescent="0.2">
      <c r="A359" s="1">
        <v>43244</v>
      </c>
      <c r="B359" s="9">
        <v>66569</v>
      </c>
      <c r="C359">
        <v>3890</v>
      </c>
      <c r="D359">
        <v>2171706</v>
      </c>
      <c r="E359">
        <v>2752</v>
      </c>
      <c r="F359" s="38">
        <v>1284525</v>
      </c>
      <c r="G359" s="2">
        <f t="shared" si="15"/>
        <v>5.8435608165963139E-2</v>
      </c>
      <c r="H359" s="2">
        <f t="shared" si="16"/>
        <v>4.1340563926151812E-2</v>
      </c>
      <c r="Q359" s="1">
        <v>43243</v>
      </c>
      <c r="R359">
        <v>697619</v>
      </c>
      <c r="S359">
        <v>265715</v>
      </c>
      <c r="T359" s="2">
        <f t="shared" si="18"/>
        <v>0.38088842190364652</v>
      </c>
      <c r="U359" s="2">
        <v>6.0159826208394752E-2</v>
      </c>
    </row>
    <row r="360" spans="1:21" x14ac:dyDescent="0.2">
      <c r="A360" s="1">
        <v>43245</v>
      </c>
      <c r="B360" s="9">
        <v>64246</v>
      </c>
      <c r="C360">
        <v>3754</v>
      </c>
      <c r="D360">
        <v>1983414</v>
      </c>
      <c r="E360">
        <v>2858</v>
      </c>
      <c r="F360" s="38">
        <v>1339813</v>
      </c>
      <c r="G360" s="2">
        <f t="shared" si="15"/>
        <v>5.8431653332503192E-2</v>
      </c>
      <c r="H360" s="2">
        <f t="shared" si="16"/>
        <v>4.4485259782710208E-2</v>
      </c>
      <c r="Q360" s="1">
        <v>43244</v>
      </c>
      <c r="R360">
        <v>711046</v>
      </c>
      <c r="S360">
        <v>268014</v>
      </c>
      <c r="T360" s="2">
        <f t="shared" si="18"/>
        <v>0.37692920007988229</v>
      </c>
      <c r="U360" s="2">
        <v>5.8435608165963139E-2</v>
      </c>
    </row>
    <row r="361" spans="1:21" x14ac:dyDescent="0.2">
      <c r="A361" s="1">
        <v>43246</v>
      </c>
      <c r="B361" s="9">
        <v>65045</v>
      </c>
      <c r="C361">
        <v>3682</v>
      </c>
      <c r="D361">
        <v>1922223</v>
      </c>
      <c r="E361">
        <v>3415</v>
      </c>
      <c r="F361" s="38">
        <v>1632377</v>
      </c>
      <c r="G361" s="2">
        <f t="shared" si="15"/>
        <v>5.6606964409255132E-2</v>
      </c>
      <c r="H361" s="2">
        <f t="shared" si="16"/>
        <v>5.2502113921131521E-2</v>
      </c>
      <c r="Q361" s="1">
        <v>43245</v>
      </c>
      <c r="R361">
        <v>717573</v>
      </c>
      <c r="S361">
        <v>274908</v>
      </c>
      <c r="T361" s="2">
        <f t="shared" si="18"/>
        <v>0.38310806008587278</v>
      </c>
      <c r="U361" s="2">
        <v>5.8431653332503192E-2</v>
      </c>
    </row>
    <row r="362" spans="1:21" x14ac:dyDescent="0.2">
      <c r="A362" s="1">
        <v>43247</v>
      </c>
      <c r="B362" s="9">
        <v>62187</v>
      </c>
      <c r="C362">
        <v>3254</v>
      </c>
      <c r="D362">
        <v>1692152</v>
      </c>
      <c r="E362">
        <v>5659</v>
      </c>
      <c r="F362" s="38">
        <v>2864513</v>
      </c>
      <c r="G362" s="2">
        <f t="shared" si="15"/>
        <v>5.2326048852654093E-2</v>
      </c>
      <c r="H362" s="2">
        <f t="shared" si="16"/>
        <v>9.0999726630967892E-2</v>
      </c>
      <c r="Q362" s="1">
        <v>43246</v>
      </c>
      <c r="R362">
        <v>665522</v>
      </c>
      <c r="S362">
        <v>241569</v>
      </c>
      <c r="T362" s="2">
        <f t="shared" si="18"/>
        <v>0.36297673104720807</v>
      </c>
      <c r="U362" s="2">
        <v>5.6606964409255132E-2</v>
      </c>
    </row>
    <row r="363" spans="1:21" x14ac:dyDescent="0.2">
      <c r="A363" s="1">
        <v>43248</v>
      </c>
      <c r="B363" s="9">
        <v>66508</v>
      </c>
      <c r="C363">
        <v>3587</v>
      </c>
      <c r="D363">
        <v>2070803</v>
      </c>
      <c r="E363">
        <v>2697</v>
      </c>
      <c r="F363" s="38">
        <v>1298072</v>
      </c>
      <c r="G363" s="2">
        <f t="shared" si="15"/>
        <v>5.3933361400132315E-2</v>
      </c>
      <c r="H363" s="2">
        <f t="shared" si="16"/>
        <v>4.0551512599987974E-2</v>
      </c>
      <c r="Q363" s="1">
        <v>43247</v>
      </c>
      <c r="R363">
        <v>582835</v>
      </c>
      <c r="S363">
        <v>196585</v>
      </c>
      <c r="T363" s="2">
        <f t="shared" si="18"/>
        <v>0.33729100002573625</v>
      </c>
      <c r="U363" s="2">
        <v>5.2326048852654093E-2</v>
      </c>
    </row>
    <row r="364" spans="1:21" x14ac:dyDescent="0.2">
      <c r="A364" s="1">
        <v>43249</v>
      </c>
      <c r="B364" s="9">
        <v>68668</v>
      </c>
      <c r="C364">
        <v>3874</v>
      </c>
      <c r="D364">
        <v>2271070</v>
      </c>
      <c r="E364">
        <v>2568</v>
      </c>
      <c r="F364" s="38">
        <v>1219619</v>
      </c>
      <c r="G364" s="2">
        <f t="shared" si="15"/>
        <v>5.6416380264460886E-2</v>
      </c>
      <c r="H364" s="2">
        <f t="shared" si="16"/>
        <v>3.7397332090639016E-2</v>
      </c>
      <c r="Q364" s="1">
        <v>43248</v>
      </c>
      <c r="R364">
        <v>661950</v>
      </c>
      <c r="S364">
        <v>244393</v>
      </c>
      <c r="T364" s="2">
        <f t="shared" si="18"/>
        <v>0.36920160132940555</v>
      </c>
      <c r="U364" s="2">
        <v>5.3933361400132315E-2</v>
      </c>
    </row>
    <row r="365" spans="1:21" x14ac:dyDescent="0.2">
      <c r="A365" s="1">
        <v>43250</v>
      </c>
      <c r="B365" s="9">
        <v>68233</v>
      </c>
      <c r="C365">
        <v>4100</v>
      </c>
      <c r="D365">
        <v>2299453</v>
      </c>
      <c r="E365">
        <v>2435</v>
      </c>
      <c r="F365" s="38">
        <v>1080176</v>
      </c>
      <c r="G365" s="2">
        <f t="shared" si="15"/>
        <v>6.0088227104187125E-2</v>
      </c>
      <c r="H365" s="2">
        <f t="shared" si="16"/>
        <v>3.5686544633828206E-2</v>
      </c>
      <c r="Q365" s="1">
        <v>43249</v>
      </c>
      <c r="R365">
        <v>679645</v>
      </c>
      <c r="S365">
        <v>256171</v>
      </c>
      <c r="T365" s="2">
        <f t="shared" si="18"/>
        <v>0.37691883262585613</v>
      </c>
      <c r="U365" s="2">
        <v>5.6416380264460886E-2</v>
      </c>
    </row>
    <row r="366" spans="1:21" x14ac:dyDescent="0.2">
      <c r="A366" s="1">
        <v>43251</v>
      </c>
      <c r="B366" s="9">
        <v>68496</v>
      </c>
      <c r="C366">
        <v>4265</v>
      </c>
      <c r="D366">
        <v>2481993</v>
      </c>
      <c r="E366">
        <v>2464</v>
      </c>
      <c r="F366" s="38">
        <v>1178592</v>
      </c>
      <c r="G366" s="2">
        <f t="shared" si="15"/>
        <v>6.226640971735576E-2</v>
      </c>
      <c r="H366" s="2">
        <f t="shared" si="16"/>
        <v>3.5972903527213267E-2</v>
      </c>
      <c r="Q366" s="1">
        <v>43250</v>
      </c>
      <c r="R366">
        <v>681833</v>
      </c>
      <c r="S366">
        <v>258035</v>
      </c>
      <c r="T366" s="2">
        <f t="shared" si="18"/>
        <v>0.37844310850310853</v>
      </c>
      <c r="U366" s="2">
        <v>6.0088227104187125E-2</v>
      </c>
    </row>
    <row r="367" spans="1:21" x14ac:dyDescent="0.2">
      <c r="A367" s="1">
        <v>43252</v>
      </c>
      <c r="B367" s="9">
        <v>67137</v>
      </c>
      <c r="C367">
        <v>4388</v>
      </c>
      <c r="D367">
        <v>2380576</v>
      </c>
      <c r="E367">
        <v>2625</v>
      </c>
      <c r="F367" s="38">
        <v>1149262</v>
      </c>
      <c r="G367" s="2">
        <f t="shared" si="15"/>
        <v>6.5358893009815747E-2</v>
      </c>
      <c r="H367" s="2">
        <f t="shared" si="16"/>
        <v>3.9099155458242101E-2</v>
      </c>
      <c r="Q367" s="1">
        <v>43251</v>
      </c>
      <c r="R367">
        <v>682950</v>
      </c>
      <c r="S367">
        <v>263483</v>
      </c>
      <c r="T367" s="2">
        <f t="shared" si="18"/>
        <v>0.385801303170071</v>
      </c>
      <c r="U367" s="2">
        <v>6.226640971735576E-2</v>
      </c>
    </row>
    <row r="368" spans="1:21" x14ac:dyDescent="0.2">
      <c r="A368" s="1">
        <v>43253</v>
      </c>
      <c r="B368" s="9">
        <v>70976</v>
      </c>
      <c r="C368">
        <v>4445</v>
      </c>
      <c r="D368">
        <v>2433788</v>
      </c>
      <c r="E368">
        <v>3866</v>
      </c>
      <c r="F368" s="38">
        <v>1798248</v>
      </c>
      <c r="G368" s="2">
        <f t="shared" si="15"/>
        <v>6.2626803426510363E-2</v>
      </c>
      <c r="H368" s="2">
        <f t="shared" si="16"/>
        <v>5.4469116321009918E-2</v>
      </c>
      <c r="Q368" s="1">
        <v>43252</v>
      </c>
      <c r="R368">
        <v>671140</v>
      </c>
      <c r="S368">
        <v>274756</v>
      </c>
      <c r="T368" s="2">
        <f t="shared" si="18"/>
        <v>0.40938701314181841</v>
      </c>
      <c r="U368" s="2">
        <v>6.5358893009815747E-2</v>
      </c>
    </row>
    <row r="369" spans="1:21" x14ac:dyDescent="0.2">
      <c r="A369" s="1">
        <v>43254</v>
      </c>
      <c r="B369" s="9">
        <v>69760</v>
      </c>
      <c r="C369">
        <v>3940</v>
      </c>
      <c r="D369">
        <v>2403433</v>
      </c>
      <c r="E369">
        <v>6558</v>
      </c>
      <c r="F369" s="38">
        <v>3304080</v>
      </c>
      <c r="G369" s="2">
        <f t="shared" si="15"/>
        <v>5.6479357798165139E-2</v>
      </c>
      <c r="H369" s="2">
        <f t="shared" si="16"/>
        <v>9.4008027522935786E-2</v>
      </c>
      <c r="Q369" s="1">
        <v>43253</v>
      </c>
      <c r="R369">
        <v>661830</v>
      </c>
      <c r="S369">
        <v>250023</v>
      </c>
      <c r="T369" s="2">
        <f t="shared" ref="T369:T387" si="19">S369/R369</f>
        <v>0.37777525950772856</v>
      </c>
      <c r="U369" s="2">
        <v>6.2626803426510363E-2</v>
      </c>
    </row>
    <row r="370" spans="1:21" x14ac:dyDescent="0.2">
      <c r="A370" s="1">
        <v>43255</v>
      </c>
      <c r="B370" s="9">
        <v>74664</v>
      </c>
      <c r="C370">
        <v>4389</v>
      </c>
      <c r="D370">
        <v>2617002</v>
      </c>
      <c r="E370">
        <v>2978</v>
      </c>
      <c r="F370" s="38">
        <v>1347629</v>
      </c>
      <c r="G370" s="2">
        <f t="shared" si="15"/>
        <v>5.8783349405335902E-2</v>
      </c>
      <c r="H370" s="2">
        <f t="shared" si="16"/>
        <v>3.9885353048323156E-2</v>
      </c>
      <c r="Q370" s="1">
        <v>43254</v>
      </c>
      <c r="R370">
        <v>589798</v>
      </c>
      <c r="S370">
        <v>204047</v>
      </c>
      <c r="T370" s="2">
        <f t="shared" si="19"/>
        <v>0.34596082048430138</v>
      </c>
      <c r="U370" s="2">
        <v>5.6479357798165139E-2</v>
      </c>
    </row>
    <row r="371" spans="1:21" x14ac:dyDescent="0.2">
      <c r="A371" s="1">
        <v>43256</v>
      </c>
      <c r="B371" s="9">
        <v>77504</v>
      </c>
      <c r="C371">
        <v>4811</v>
      </c>
      <c r="D371">
        <v>2960172</v>
      </c>
      <c r="E371">
        <v>2838</v>
      </c>
      <c r="F371" s="38">
        <v>1418987</v>
      </c>
      <c r="G371" s="2">
        <f t="shared" si="15"/>
        <v>6.207421552436003E-2</v>
      </c>
      <c r="H371" s="2">
        <f t="shared" si="16"/>
        <v>3.6617464905037159E-2</v>
      </c>
      <c r="Q371" s="1">
        <v>43255</v>
      </c>
      <c r="R371">
        <v>692183</v>
      </c>
      <c r="S371">
        <v>244339</v>
      </c>
      <c r="T371" s="2">
        <f t="shared" si="19"/>
        <v>0.35299768991726177</v>
      </c>
      <c r="U371" s="2">
        <v>5.8783349405335902E-2</v>
      </c>
    </row>
    <row r="372" spans="1:21" x14ac:dyDescent="0.2">
      <c r="A372" s="1">
        <v>43257</v>
      </c>
      <c r="B372" s="9">
        <v>76662</v>
      </c>
      <c r="C372">
        <v>4733</v>
      </c>
      <c r="D372">
        <v>2661439</v>
      </c>
      <c r="E372">
        <v>3040</v>
      </c>
      <c r="F372" s="38">
        <v>1407052</v>
      </c>
      <c r="G372" s="2">
        <f t="shared" si="15"/>
        <v>6.1738540606819547E-2</v>
      </c>
      <c r="H372" s="2">
        <f t="shared" si="16"/>
        <v>3.9654587670553861E-2</v>
      </c>
      <c r="Q372" s="1">
        <v>43256</v>
      </c>
      <c r="R372">
        <v>746336</v>
      </c>
      <c r="S372">
        <v>258099</v>
      </c>
      <c r="T372" s="2">
        <f t="shared" si="19"/>
        <v>0.34582145307207479</v>
      </c>
      <c r="U372" s="2">
        <v>6.207421552436003E-2</v>
      </c>
    </row>
    <row r="373" spans="1:21" x14ac:dyDescent="0.2">
      <c r="A373" s="1">
        <v>43258</v>
      </c>
      <c r="B373" s="9">
        <v>77031</v>
      </c>
      <c r="C373">
        <v>4804</v>
      </c>
      <c r="D373">
        <v>2866302</v>
      </c>
      <c r="E373">
        <v>3280</v>
      </c>
      <c r="F373" s="38">
        <v>1438082</v>
      </c>
      <c r="G373" s="2">
        <f t="shared" si="15"/>
        <v>6.2364502602848204E-2</v>
      </c>
      <c r="H373" s="2">
        <f t="shared" si="16"/>
        <v>4.2580259895366804E-2</v>
      </c>
      <c r="Q373" s="1">
        <v>43257</v>
      </c>
      <c r="R373">
        <v>779674</v>
      </c>
      <c r="S373">
        <v>266569</v>
      </c>
      <c r="T373" s="2">
        <f t="shared" si="19"/>
        <v>0.34189802404594744</v>
      </c>
      <c r="U373" s="2">
        <v>6.1738540606819547E-2</v>
      </c>
    </row>
    <row r="374" spans="1:21" x14ac:dyDescent="0.2">
      <c r="A374" s="1">
        <v>43259</v>
      </c>
      <c r="B374" s="9">
        <v>79842</v>
      </c>
      <c r="C374">
        <v>5220</v>
      </c>
      <c r="D374">
        <v>3066877</v>
      </c>
      <c r="E374">
        <v>3687</v>
      </c>
      <c r="F374" s="38">
        <v>1782319</v>
      </c>
      <c r="G374" s="2">
        <f t="shared" si="15"/>
        <v>6.5379123769444658E-2</v>
      </c>
      <c r="H374" s="2">
        <f t="shared" si="16"/>
        <v>4.6178702938303146E-2</v>
      </c>
      <c r="Q374" s="1">
        <v>43258</v>
      </c>
      <c r="R374">
        <v>924689</v>
      </c>
      <c r="S374">
        <v>267593</v>
      </c>
      <c r="T374" s="2">
        <f t="shared" si="19"/>
        <v>0.28938702634074809</v>
      </c>
      <c r="U374" s="2">
        <v>6.2364502602848204E-2</v>
      </c>
    </row>
    <row r="375" spans="1:21" x14ac:dyDescent="0.2">
      <c r="A375" s="1">
        <v>43260</v>
      </c>
      <c r="B375" s="9">
        <v>90050</v>
      </c>
      <c r="C375">
        <v>5500</v>
      </c>
      <c r="D375">
        <v>3299602</v>
      </c>
      <c r="E375">
        <v>4259</v>
      </c>
      <c r="F375" s="38">
        <v>1972479</v>
      </c>
      <c r="G375" s="2">
        <f t="shared" si="15"/>
        <v>6.1077179344808441E-2</v>
      </c>
      <c r="H375" s="2">
        <f t="shared" si="16"/>
        <v>4.7295946696279845E-2</v>
      </c>
      <c r="Q375" s="1">
        <v>43259</v>
      </c>
      <c r="R375">
        <v>1006423</v>
      </c>
      <c r="S375">
        <v>272529</v>
      </c>
      <c r="T375" s="2">
        <f t="shared" si="19"/>
        <v>0.27078971764357529</v>
      </c>
      <c r="U375" s="2">
        <v>6.5379123769444658E-2</v>
      </c>
    </row>
    <row r="376" spans="1:21" x14ac:dyDescent="0.2">
      <c r="A376" s="1">
        <v>43261</v>
      </c>
      <c r="B376" s="9">
        <v>92208</v>
      </c>
      <c r="C376">
        <v>5724</v>
      </c>
      <c r="D376">
        <v>3800812</v>
      </c>
      <c r="E376">
        <v>6684</v>
      </c>
      <c r="F376" s="38">
        <v>3452235</v>
      </c>
      <c r="G376" s="2">
        <f t="shared" si="15"/>
        <v>6.2077043206663199E-2</v>
      </c>
      <c r="H376" s="2">
        <f t="shared" si="16"/>
        <v>7.2488287350338368E-2</v>
      </c>
      <c r="Q376" s="1">
        <v>43260</v>
      </c>
      <c r="R376">
        <v>990126</v>
      </c>
      <c r="S376">
        <v>258217</v>
      </c>
      <c r="T376" s="2">
        <f t="shared" si="19"/>
        <v>0.26079206080842238</v>
      </c>
      <c r="U376" s="2">
        <v>6.1077179344808441E-2</v>
      </c>
    </row>
    <row r="377" spans="1:21" x14ac:dyDescent="0.2">
      <c r="A377" s="1">
        <v>43262</v>
      </c>
      <c r="B377" s="9">
        <v>102125</v>
      </c>
      <c r="C377">
        <v>6808</v>
      </c>
      <c r="D377">
        <v>4466881</v>
      </c>
      <c r="E377">
        <v>3695</v>
      </c>
      <c r="F377" s="38">
        <v>1711289</v>
      </c>
      <c r="G377" s="2">
        <f t="shared" si="15"/>
        <v>6.6663402692778456E-2</v>
      </c>
      <c r="H377" s="2">
        <f t="shared" si="16"/>
        <v>3.6181150550795592E-2</v>
      </c>
      <c r="Q377" s="1">
        <v>43261</v>
      </c>
      <c r="R377">
        <v>929149</v>
      </c>
      <c r="S377">
        <v>223432</v>
      </c>
      <c r="T377" s="2">
        <f t="shared" si="19"/>
        <v>0.24046950489103469</v>
      </c>
      <c r="U377" s="2">
        <v>6.2077043206663199E-2</v>
      </c>
    </row>
    <row r="378" spans="1:21" x14ac:dyDescent="0.2">
      <c r="A378" s="1">
        <v>43263</v>
      </c>
      <c r="B378" s="9">
        <v>107503</v>
      </c>
      <c r="C378">
        <v>7372</v>
      </c>
      <c r="D378">
        <v>5007649</v>
      </c>
      <c r="E378">
        <v>3862</v>
      </c>
      <c r="F378" s="38">
        <v>1817247</v>
      </c>
      <c r="G378" s="2">
        <f t="shared" si="15"/>
        <v>6.8574830469847359E-2</v>
      </c>
      <c r="H378" s="2">
        <f t="shared" si="16"/>
        <v>3.5924578848962357E-2</v>
      </c>
      <c r="Q378" s="1">
        <v>43262</v>
      </c>
      <c r="R378">
        <v>1062096</v>
      </c>
      <c r="S378">
        <v>270013</v>
      </c>
      <c r="T378" s="2">
        <f t="shared" si="19"/>
        <v>0.25422654825929109</v>
      </c>
      <c r="U378" s="2">
        <v>6.6663402692778456E-2</v>
      </c>
    </row>
    <row r="379" spans="1:21" x14ac:dyDescent="0.2">
      <c r="A379" s="1">
        <v>43264</v>
      </c>
      <c r="B379" s="9">
        <v>108433</v>
      </c>
      <c r="C379">
        <v>7304</v>
      </c>
      <c r="D379">
        <v>4834120</v>
      </c>
      <c r="E379">
        <v>4074</v>
      </c>
      <c r="F379" s="38">
        <v>1899399</v>
      </c>
      <c r="G379" s="2">
        <f t="shared" si="15"/>
        <v>6.7359567659291908E-2</v>
      </c>
      <c r="H379" s="2">
        <f t="shared" si="16"/>
        <v>3.7571587985207454E-2</v>
      </c>
      <c r="Q379" s="1">
        <v>43263</v>
      </c>
      <c r="R379">
        <v>1108449</v>
      </c>
      <c r="S379">
        <v>287864</v>
      </c>
      <c r="T379" s="2">
        <f t="shared" si="19"/>
        <v>0.25969981478624637</v>
      </c>
      <c r="U379" s="2">
        <v>6.8574830469847359E-2</v>
      </c>
    </row>
    <row r="380" spans="1:21" x14ac:dyDescent="0.2">
      <c r="A380" s="1">
        <v>43265</v>
      </c>
      <c r="B380" s="9">
        <v>110945</v>
      </c>
      <c r="C380">
        <v>7566</v>
      </c>
      <c r="D380">
        <v>4888354</v>
      </c>
      <c r="E380">
        <v>4669</v>
      </c>
      <c r="F380" s="38">
        <v>2286567</v>
      </c>
      <c r="G380" s="2">
        <f t="shared" si="15"/>
        <v>6.8195952949659744E-2</v>
      </c>
      <c r="H380" s="2">
        <f t="shared" si="16"/>
        <v>4.2083915453603134E-2</v>
      </c>
      <c r="Q380" s="1">
        <v>43264</v>
      </c>
      <c r="R380">
        <v>1124005</v>
      </c>
      <c r="S380">
        <v>293482</v>
      </c>
      <c r="T380" s="2">
        <f t="shared" si="19"/>
        <v>0.26110382071254129</v>
      </c>
      <c r="U380" s="2">
        <v>6.7359567659291908E-2</v>
      </c>
    </row>
    <row r="381" spans="1:21" x14ac:dyDescent="0.2">
      <c r="A381" s="1">
        <v>43266</v>
      </c>
      <c r="B381" s="9">
        <v>101827</v>
      </c>
      <c r="C381">
        <v>7771</v>
      </c>
      <c r="D381">
        <v>4820506</v>
      </c>
      <c r="E381">
        <v>5592</v>
      </c>
      <c r="F381" s="38">
        <v>2907907</v>
      </c>
      <c r="G381" s="2">
        <f t="shared" si="15"/>
        <v>7.6315711942804954E-2</v>
      </c>
      <c r="H381" s="2">
        <f t="shared" si="16"/>
        <v>5.4916672395337186E-2</v>
      </c>
      <c r="Q381" s="1">
        <v>43265</v>
      </c>
      <c r="R381">
        <v>1122230</v>
      </c>
      <c r="S381">
        <v>296531</v>
      </c>
      <c r="T381" s="2">
        <f t="shared" si="19"/>
        <v>0.26423371323169048</v>
      </c>
      <c r="U381" s="2">
        <v>6.8195952949659744E-2</v>
      </c>
    </row>
    <row r="382" spans="1:21" x14ac:dyDescent="0.2">
      <c r="A382" s="1">
        <v>43267</v>
      </c>
      <c r="B382" s="9">
        <v>112070</v>
      </c>
      <c r="C382">
        <v>7758</v>
      </c>
      <c r="D382">
        <v>4477925</v>
      </c>
      <c r="E382">
        <v>6611</v>
      </c>
      <c r="F382" s="38">
        <v>3360522</v>
      </c>
      <c r="G382" s="2">
        <f t="shared" si="15"/>
        <v>6.9224591772999014E-2</v>
      </c>
      <c r="H382" s="2">
        <f t="shared" si="16"/>
        <v>5.8989917016150618E-2</v>
      </c>
      <c r="Q382" s="1">
        <v>43266</v>
      </c>
      <c r="R382">
        <v>1050608</v>
      </c>
      <c r="S382">
        <v>314088</v>
      </c>
      <c r="T382" s="2">
        <f t="shared" si="19"/>
        <v>0.29895831746950335</v>
      </c>
      <c r="U382" s="2">
        <v>7.6315711942804954E-2</v>
      </c>
    </row>
    <row r="383" spans="1:21" x14ac:dyDescent="0.2">
      <c r="A383" s="1">
        <v>43268</v>
      </c>
      <c r="B383" s="9">
        <v>97132</v>
      </c>
      <c r="C383">
        <v>5884</v>
      </c>
      <c r="D383">
        <v>3476499</v>
      </c>
      <c r="E383">
        <v>10826</v>
      </c>
      <c r="F383" s="38">
        <v>5920544</v>
      </c>
      <c r="G383" s="2">
        <f t="shared" si="15"/>
        <v>6.0577358645966313E-2</v>
      </c>
      <c r="H383" s="2">
        <f t="shared" si="16"/>
        <v>0.11145657455833299</v>
      </c>
      <c r="Q383" s="1">
        <v>43267</v>
      </c>
      <c r="R383">
        <v>1132957</v>
      </c>
      <c r="S383">
        <v>308876</v>
      </c>
      <c r="T383" s="2">
        <f t="shared" si="19"/>
        <v>0.27262817565009084</v>
      </c>
      <c r="U383" s="2">
        <v>6.9224591772999014E-2</v>
      </c>
    </row>
    <row r="384" spans="1:21" x14ac:dyDescent="0.2">
      <c r="A384" s="1">
        <v>43269</v>
      </c>
      <c r="B384" s="9">
        <v>83384</v>
      </c>
      <c r="C384">
        <v>5003</v>
      </c>
      <c r="D384">
        <v>3108578</v>
      </c>
      <c r="E384">
        <v>14741</v>
      </c>
      <c r="F384" s="38">
        <v>10108946</v>
      </c>
      <c r="G384" s="2">
        <f t="shared" si="15"/>
        <v>5.9999520291662667E-2</v>
      </c>
      <c r="H384" s="2">
        <f t="shared" si="16"/>
        <v>0.17678451501487097</v>
      </c>
      <c r="Q384" s="1">
        <v>43268</v>
      </c>
      <c r="R384">
        <v>992340</v>
      </c>
      <c r="S384">
        <v>260545</v>
      </c>
      <c r="T384" s="2">
        <f t="shared" si="19"/>
        <v>0.26255618034141526</v>
      </c>
      <c r="U384" s="2">
        <v>6.0577358645966313E-2</v>
      </c>
    </row>
    <row r="385" spans="1:21" x14ac:dyDescent="0.2">
      <c r="A385" s="1">
        <v>43270</v>
      </c>
      <c r="B385" s="9">
        <v>90836</v>
      </c>
      <c r="C385">
        <v>5666</v>
      </c>
      <c r="D385">
        <v>3654169</v>
      </c>
      <c r="E385">
        <v>5440</v>
      </c>
      <c r="F385" s="38">
        <v>3379546</v>
      </c>
      <c r="G385" s="2">
        <f t="shared" si="15"/>
        <v>6.2376150424941657E-2</v>
      </c>
      <c r="H385" s="2">
        <f t="shared" si="16"/>
        <v>5.9888150072658415E-2</v>
      </c>
      <c r="Q385" s="1">
        <v>43269</v>
      </c>
      <c r="R385">
        <v>832236</v>
      </c>
      <c r="S385">
        <v>199562</v>
      </c>
      <c r="T385" s="2">
        <f t="shared" si="19"/>
        <v>0.23979015567699546</v>
      </c>
      <c r="U385" s="2">
        <v>5.9999520291662667E-2</v>
      </c>
    </row>
    <row r="386" spans="1:21" x14ac:dyDescent="0.2">
      <c r="A386" s="1">
        <v>43271</v>
      </c>
      <c r="B386" s="9">
        <v>92571</v>
      </c>
      <c r="C386">
        <v>5978</v>
      </c>
      <c r="D386">
        <v>3929491</v>
      </c>
      <c r="E386">
        <v>4841</v>
      </c>
      <c r="F386" s="38">
        <v>2812309</v>
      </c>
      <c r="G386" s="2">
        <f t="shared" ref="G386:G396" si="20">C386/B386</f>
        <v>6.4577459463546899E-2</v>
      </c>
      <c r="H386" s="2">
        <f t="shared" ref="H386:H396" si="21">E386/B386</f>
        <v>5.2294995192878981E-2</v>
      </c>
      <c r="Q386" s="1">
        <v>43270</v>
      </c>
      <c r="R386">
        <v>999681</v>
      </c>
      <c r="S386">
        <v>249274</v>
      </c>
      <c r="T386" s="2">
        <f t="shared" si="19"/>
        <v>0.24935354378046598</v>
      </c>
      <c r="U386" s="2">
        <v>6.2376150424941657E-2</v>
      </c>
    </row>
    <row r="387" spans="1:21" x14ac:dyDescent="0.2">
      <c r="A387" s="1">
        <v>43272</v>
      </c>
      <c r="B387" s="9">
        <v>95342</v>
      </c>
      <c r="C387">
        <v>6344</v>
      </c>
      <c r="D387">
        <v>4208852</v>
      </c>
      <c r="E387">
        <v>5032</v>
      </c>
      <c r="F387" s="38">
        <v>2670119</v>
      </c>
      <c r="G387" s="2">
        <f t="shared" si="20"/>
        <v>6.6539405508590124E-2</v>
      </c>
      <c r="H387" s="2">
        <f t="shared" si="21"/>
        <v>5.277841874514904E-2</v>
      </c>
      <c r="Q387" s="1">
        <v>43271</v>
      </c>
      <c r="R387">
        <v>1050441</v>
      </c>
      <c r="S387">
        <v>265056</v>
      </c>
      <c r="T387" s="2">
        <f t="shared" si="19"/>
        <v>0.25232830782499921</v>
      </c>
      <c r="U387" s="2">
        <v>6.4577459463546899E-2</v>
      </c>
    </row>
    <row r="388" spans="1:21" x14ac:dyDescent="0.2">
      <c r="A388" s="1">
        <v>43273</v>
      </c>
      <c r="B388" s="9">
        <v>82878</v>
      </c>
      <c r="C388">
        <v>5860</v>
      </c>
      <c r="D388">
        <v>3755213</v>
      </c>
      <c r="E388">
        <v>5008</v>
      </c>
      <c r="F388" s="38">
        <v>2800361</v>
      </c>
      <c r="G388" s="2">
        <f t="shared" si="20"/>
        <v>7.0706339438693019E-2</v>
      </c>
      <c r="H388" s="2">
        <f t="shared" si="21"/>
        <v>6.0426168585149258E-2</v>
      </c>
      <c r="Q388" s="1">
        <v>43272</v>
      </c>
      <c r="R388">
        <v>1087122</v>
      </c>
      <c r="S388">
        <v>271529</v>
      </c>
      <c r="T388" s="2">
        <f t="shared" ref="T388:T397" si="22">S388/R388</f>
        <v>0.24976865521992933</v>
      </c>
      <c r="U388" s="2">
        <v>6.6539405508590124E-2</v>
      </c>
    </row>
    <row r="389" spans="1:21" x14ac:dyDescent="0.2">
      <c r="A389" s="1">
        <v>43274</v>
      </c>
      <c r="B389" s="9">
        <v>80071</v>
      </c>
      <c r="C389">
        <v>5874</v>
      </c>
      <c r="D389">
        <v>3717711</v>
      </c>
      <c r="E389">
        <v>5197</v>
      </c>
      <c r="F389" s="38">
        <v>2790749</v>
      </c>
      <c r="G389" s="2">
        <f t="shared" si="20"/>
        <v>7.3359893094878295E-2</v>
      </c>
      <c r="H389" s="2">
        <f t="shared" si="21"/>
        <v>6.49048969039977E-2</v>
      </c>
      <c r="Q389" s="1">
        <v>43273</v>
      </c>
      <c r="R389">
        <v>1065943</v>
      </c>
      <c r="S389">
        <v>269940</v>
      </c>
      <c r="T389" s="2">
        <f t="shared" si="22"/>
        <v>0.25324055789099414</v>
      </c>
      <c r="U389" s="2">
        <v>7.0706339438693019E-2</v>
      </c>
    </row>
    <row r="390" spans="1:21" x14ac:dyDescent="0.2">
      <c r="A390" s="1">
        <v>43275</v>
      </c>
      <c r="B390" s="9">
        <v>79103</v>
      </c>
      <c r="C390">
        <v>5361</v>
      </c>
      <c r="D390">
        <v>3633799</v>
      </c>
      <c r="E390">
        <v>7103</v>
      </c>
      <c r="F390" s="38">
        <v>4078726</v>
      </c>
      <c r="G390" s="2">
        <f t="shared" si="20"/>
        <v>6.7772398012717602E-2</v>
      </c>
      <c r="H390" s="2">
        <f t="shared" si="21"/>
        <v>8.9794318799539835E-2</v>
      </c>
      <c r="Q390" s="1">
        <v>43274</v>
      </c>
      <c r="R390">
        <v>992195</v>
      </c>
      <c r="S390">
        <v>242723</v>
      </c>
      <c r="T390" s="2">
        <f t="shared" si="22"/>
        <v>0.24463235553495027</v>
      </c>
      <c r="U390" s="2">
        <v>7.3359893094878295E-2</v>
      </c>
    </row>
    <row r="391" spans="1:21" x14ac:dyDescent="0.2">
      <c r="A391" s="1">
        <v>43276</v>
      </c>
      <c r="B391" s="9">
        <v>83373</v>
      </c>
      <c r="C391">
        <v>5602</v>
      </c>
      <c r="D391">
        <v>3691004</v>
      </c>
      <c r="E391">
        <v>4388</v>
      </c>
      <c r="F391" s="38">
        <v>2363743</v>
      </c>
      <c r="G391" s="2">
        <f t="shared" si="20"/>
        <v>6.7192016600098353E-2</v>
      </c>
      <c r="H391" s="2">
        <f t="shared" si="21"/>
        <v>5.2630947668909599E-2</v>
      </c>
      <c r="Q391" s="1">
        <v>43275</v>
      </c>
      <c r="R391">
        <v>914881</v>
      </c>
      <c r="S391">
        <v>206231</v>
      </c>
      <c r="T391" s="2">
        <f t="shared" si="22"/>
        <v>0.22541838774660311</v>
      </c>
      <c r="U391" s="2">
        <v>6.7772398012717602E-2</v>
      </c>
    </row>
    <row r="392" spans="1:21" x14ac:dyDescent="0.2">
      <c r="A392" s="1">
        <v>43277</v>
      </c>
      <c r="B392" s="9">
        <v>86098</v>
      </c>
      <c r="C392">
        <v>5862</v>
      </c>
      <c r="D392">
        <v>3976860</v>
      </c>
      <c r="E392">
        <v>4185</v>
      </c>
      <c r="F392" s="38">
        <v>2194901</v>
      </c>
      <c r="G392" s="2">
        <f t="shared" si="20"/>
        <v>6.8085205231248114E-2</v>
      </c>
      <c r="H392" s="2">
        <f t="shared" si="21"/>
        <v>4.8607400868777441E-2</v>
      </c>
      <c r="Q392" s="1">
        <v>43276</v>
      </c>
      <c r="R392">
        <v>1041140</v>
      </c>
      <c r="S392">
        <v>246207</v>
      </c>
      <c r="T392" s="2">
        <f t="shared" si="22"/>
        <v>0.23647828342009719</v>
      </c>
      <c r="U392" s="2">
        <v>6.7192016600098353E-2</v>
      </c>
    </row>
    <row r="393" spans="1:21" x14ac:dyDescent="0.2">
      <c r="A393" s="1">
        <v>43278</v>
      </c>
      <c r="B393" s="9">
        <v>88000</v>
      </c>
      <c r="C393">
        <v>5995</v>
      </c>
      <c r="D393">
        <v>4087908</v>
      </c>
      <c r="E393">
        <v>4189</v>
      </c>
      <c r="F393" s="38">
        <v>2187260</v>
      </c>
      <c r="G393" s="2">
        <f t="shared" si="20"/>
        <v>6.8125000000000005E-2</v>
      </c>
      <c r="H393" s="2">
        <f t="shared" si="21"/>
        <v>4.7602272727272729E-2</v>
      </c>
      <c r="Q393" s="1">
        <v>43277</v>
      </c>
      <c r="R393">
        <v>1076784</v>
      </c>
      <c r="S393">
        <v>260668</v>
      </c>
      <c r="T393" s="2">
        <f t="shared" si="22"/>
        <v>0.24208012006121934</v>
      </c>
      <c r="U393" s="2">
        <v>6.8085205231248114E-2</v>
      </c>
    </row>
    <row r="394" spans="1:21" x14ac:dyDescent="0.2">
      <c r="A394" s="1">
        <v>43279</v>
      </c>
      <c r="B394" s="9">
        <v>89499</v>
      </c>
      <c r="C394">
        <v>6322</v>
      </c>
      <c r="D394">
        <v>4517376</v>
      </c>
      <c r="E394">
        <v>4263</v>
      </c>
      <c r="F394" s="38">
        <v>2295951</v>
      </c>
      <c r="G394" s="2">
        <f t="shared" si="20"/>
        <v>7.0637660755986098E-2</v>
      </c>
      <c r="H394" s="2">
        <f t="shared" si="21"/>
        <v>4.7631817115275032E-2</v>
      </c>
      <c r="Q394" s="1">
        <v>43278</v>
      </c>
      <c r="R394">
        <v>1085919</v>
      </c>
      <c r="S394">
        <v>267531</v>
      </c>
      <c r="T394" s="2">
        <f t="shared" si="22"/>
        <v>0.24636367905893533</v>
      </c>
      <c r="U394" s="2">
        <v>6.8125000000000005E-2</v>
      </c>
    </row>
    <row r="395" spans="1:21" x14ac:dyDescent="0.2">
      <c r="A395" s="1">
        <v>43280</v>
      </c>
      <c r="B395" s="9">
        <v>93724</v>
      </c>
      <c r="C395">
        <v>6626</v>
      </c>
      <c r="D395">
        <v>4315680</v>
      </c>
      <c r="E395">
        <v>4757</v>
      </c>
      <c r="F395" s="38">
        <v>2462706</v>
      </c>
      <c r="G395" s="2">
        <f t="shared" si="20"/>
        <v>7.0696939951346502E-2</v>
      </c>
      <c r="H395" s="2">
        <f t="shared" si="21"/>
        <v>5.075540950023473E-2</v>
      </c>
      <c r="Q395" s="1">
        <v>43279</v>
      </c>
      <c r="R395">
        <v>1084378</v>
      </c>
      <c r="S395">
        <v>270235</v>
      </c>
      <c r="T395" s="2">
        <f t="shared" si="22"/>
        <v>0.24920737971445381</v>
      </c>
      <c r="U395" s="2">
        <v>7.0637660755986098E-2</v>
      </c>
    </row>
    <row r="396" spans="1:21" x14ac:dyDescent="0.2">
      <c r="A396" s="1">
        <v>43281</v>
      </c>
      <c r="B396" s="9">
        <v>95900</v>
      </c>
      <c r="C396">
        <v>6789</v>
      </c>
      <c r="D396">
        <v>4428664</v>
      </c>
      <c r="E396">
        <v>5595</v>
      </c>
      <c r="F396" s="38">
        <v>3229556</v>
      </c>
      <c r="G396" s="2">
        <f t="shared" si="20"/>
        <v>7.0792492179353489E-2</v>
      </c>
      <c r="H396" s="2">
        <f t="shared" si="21"/>
        <v>5.8342022940563086E-2</v>
      </c>
      <c r="Q396" s="1">
        <v>43280</v>
      </c>
      <c r="R396">
        <v>1110809</v>
      </c>
      <c r="S396">
        <v>278390</v>
      </c>
      <c r="T396" s="2">
        <f t="shared" si="22"/>
        <v>0.25061914334507551</v>
      </c>
      <c r="U396" s="2">
        <v>7.0696939951346502E-2</v>
      </c>
    </row>
    <row r="397" spans="1:21" x14ac:dyDescent="0.2">
      <c r="A397" s="9" t="s">
        <v>1908</v>
      </c>
      <c r="B397" s="11">
        <f>(B396-B32)/B32</f>
        <v>0.31423872824448401</v>
      </c>
      <c r="C397" s="11">
        <f t="shared" ref="C397:H397" si="23">(C396-C32)/C32</f>
        <v>2.1532745006967025</v>
      </c>
      <c r="D397" s="11">
        <f t="shared" si="23"/>
        <v>3.1963737320617231</v>
      </c>
      <c r="E397" s="11">
        <f t="shared" si="23"/>
        <v>2.3244206773618536</v>
      </c>
      <c r="F397" s="39">
        <f t="shared" si="23"/>
        <v>4.3875858295353698</v>
      </c>
      <c r="G397" s="11">
        <f t="shared" si="23"/>
        <v>1.399316374513434</v>
      </c>
      <c r="H397" s="11">
        <f t="shared" si="23"/>
        <v>1.529540947102132</v>
      </c>
      <c r="Q397" s="1">
        <v>43281</v>
      </c>
      <c r="R397">
        <v>1069482</v>
      </c>
      <c r="S397">
        <v>260586</v>
      </c>
      <c r="T397" s="2">
        <f t="shared" si="22"/>
        <v>0.24365627471991114</v>
      </c>
      <c r="U397" s="2">
        <v>7.0792492179353489E-2</v>
      </c>
    </row>
    <row r="399" spans="1:21" x14ac:dyDescent="0.2">
      <c r="G399">
        <f>G397/12</f>
        <v>0.11660969787611951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workbookViewId="0">
      <selection activeCell="H17" sqref="H17"/>
    </sheetView>
  </sheetViews>
  <sheetFormatPr defaultRowHeight="14.25" x14ac:dyDescent="0.2"/>
  <cols>
    <col min="1" max="1" width="10" bestFit="1" customWidth="1"/>
    <col min="2" max="2" width="12.125" bestFit="1" customWidth="1"/>
    <col min="3" max="3" width="11" bestFit="1" customWidth="1"/>
    <col min="5" max="5" width="34.125" bestFit="1" customWidth="1"/>
    <col min="6" max="6" width="37.75" customWidth="1"/>
    <col min="9" max="9" width="12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8</v>
      </c>
      <c r="E1" s="40" t="s">
        <v>1909</v>
      </c>
      <c r="F1" s="40" t="s">
        <v>1910</v>
      </c>
      <c r="G1" s="40" t="s">
        <v>1911</v>
      </c>
      <c r="H1" s="40" t="s">
        <v>1912</v>
      </c>
      <c r="I1" s="40" t="s">
        <v>1913</v>
      </c>
    </row>
    <row r="2" spans="1:9" x14ac:dyDescent="0.2">
      <c r="A2" s="1">
        <v>43233</v>
      </c>
      <c r="B2">
        <v>56239</v>
      </c>
      <c r="C2">
        <v>2895</v>
      </c>
      <c r="D2" s="4">
        <v>5.1499999999999997E-2</v>
      </c>
      <c r="E2" s="4">
        <v>0.70960000000000001</v>
      </c>
      <c r="F2" s="4">
        <v>0.66839999999999999</v>
      </c>
      <c r="G2" s="4">
        <v>0.27439999999999998</v>
      </c>
      <c r="H2" s="4">
        <v>0.50360000000000005</v>
      </c>
      <c r="I2" s="4">
        <v>0.78539999999999999</v>
      </c>
    </row>
    <row r="3" spans="1:9" x14ac:dyDescent="0.2">
      <c r="A3" s="1">
        <v>43234</v>
      </c>
      <c r="B3">
        <v>62163</v>
      </c>
      <c r="C3">
        <v>3303</v>
      </c>
      <c r="D3" s="4">
        <v>5.3100000000000001E-2</v>
      </c>
      <c r="E3" s="4">
        <v>0.71509999999999996</v>
      </c>
      <c r="F3" s="4">
        <v>0.67330000000000001</v>
      </c>
      <c r="G3" s="4">
        <v>0.28110000000000002</v>
      </c>
      <c r="H3" s="4">
        <v>0.49</v>
      </c>
      <c r="I3" s="4">
        <v>0.80130000000000001</v>
      </c>
    </row>
    <row r="4" spans="1:9" x14ac:dyDescent="0.2">
      <c r="A4" s="1">
        <v>43235</v>
      </c>
      <c r="B4">
        <v>62730</v>
      </c>
      <c r="C4">
        <v>3519</v>
      </c>
      <c r="D4" s="4">
        <v>5.6099999999999997E-2</v>
      </c>
      <c r="E4" s="4">
        <v>0.71479999999999999</v>
      </c>
      <c r="F4" s="4">
        <v>0.67159999999999997</v>
      </c>
      <c r="G4" s="4">
        <v>0.29559999999999997</v>
      </c>
      <c r="H4" s="4">
        <v>0.49180000000000001</v>
      </c>
      <c r="I4" s="4">
        <v>0.80400000000000005</v>
      </c>
    </row>
    <row r="5" spans="1:9" x14ac:dyDescent="0.2">
      <c r="A5" s="1">
        <v>43236</v>
      </c>
      <c r="B5">
        <v>64113</v>
      </c>
      <c r="C5">
        <v>3526</v>
      </c>
      <c r="D5" s="4">
        <v>5.5E-2</v>
      </c>
      <c r="E5" s="4">
        <v>0.71989999999999998</v>
      </c>
      <c r="F5" s="4">
        <v>0.67349999999999999</v>
      </c>
      <c r="G5" s="4">
        <v>0.29659999999999997</v>
      </c>
      <c r="H5" s="4">
        <v>0.4854</v>
      </c>
      <c r="I5" s="4">
        <v>0.78779999999999994</v>
      </c>
    </row>
    <row r="6" spans="1:9" x14ac:dyDescent="0.2">
      <c r="A6" s="1">
        <v>43237</v>
      </c>
      <c r="B6">
        <v>65428</v>
      </c>
      <c r="C6">
        <v>3721</v>
      </c>
      <c r="D6" s="4">
        <v>5.6899999999999999E-2</v>
      </c>
      <c r="E6" s="4">
        <v>0.72050000000000003</v>
      </c>
      <c r="F6" s="4">
        <v>0.67030000000000001</v>
      </c>
      <c r="G6" s="4">
        <v>0.30420000000000003</v>
      </c>
      <c r="H6" s="4">
        <v>0.48620000000000002</v>
      </c>
      <c r="I6" s="4">
        <v>0.79630000000000001</v>
      </c>
    </row>
    <row r="7" spans="1:9" x14ac:dyDescent="0.2">
      <c r="A7" s="1">
        <v>43238</v>
      </c>
      <c r="B7">
        <v>67071</v>
      </c>
      <c r="C7">
        <v>3697</v>
      </c>
      <c r="D7" s="4">
        <v>5.5100000000000003E-2</v>
      </c>
      <c r="E7" s="4">
        <v>0.72</v>
      </c>
      <c r="F7" s="4">
        <v>0.65669999999999995</v>
      </c>
      <c r="G7" s="4">
        <v>0.3095</v>
      </c>
      <c r="H7" s="4">
        <v>0.46960000000000002</v>
      </c>
      <c r="I7" s="4">
        <v>0.80200000000000005</v>
      </c>
    </row>
    <row r="8" spans="1:9" x14ac:dyDescent="0.2">
      <c r="A8" s="1">
        <v>43239</v>
      </c>
      <c r="B8">
        <v>65695</v>
      </c>
      <c r="C8">
        <v>3585</v>
      </c>
      <c r="D8" s="4">
        <v>5.4600000000000003E-2</v>
      </c>
      <c r="E8" s="4">
        <v>0.7208</v>
      </c>
      <c r="F8" s="4">
        <v>0.64759999999999995</v>
      </c>
      <c r="G8" s="4">
        <v>0.30180000000000001</v>
      </c>
      <c r="H8" s="4">
        <v>0.48089999999999999</v>
      </c>
      <c r="I8" s="4">
        <v>0.80530000000000002</v>
      </c>
    </row>
    <row r="9" spans="1:9" x14ac:dyDescent="0.2">
      <c r="A9" s="1">
        <v>43240</v>
      </c>
      <c r="B9">
        <v>57215</v>
      </c>
      <c r="C9">
        <v>2935</v>
      </c>
      <c r="D9" s="4">
        <v>5.1299999999999998E-2</v>
      </c>
      <c r="E9" s="4">
        <v>0.71140000000000003</v>
      </c>
      <c r="F9" s="4">
        <v>0.66379999999999995</v>
      </c>
      <c r="G9" s="4">
        <v>0.28270000000000001</v>
      </c>
      <c r="H9" s="4">
        <v>0.4763</v>
      </c>
      <c r="I9" s="4">
        <v>0.80700000000000005</v>
      </c>
    </row>
    <row r="10" spans="1:9" x14ac:dyDescent="0.2">
      <c r="A10" s="1">
        <v>43241</v>
      </c>
      <c r="B10">
        <v>64400</v>
      </c>
      <c r="C10">
        <v>3369</v>
      </c>
      <c r="D10" s="4">
        <v>5.2299999999999999E-2</v>
      </c>
      <c r="E10" s="4">
        <v>0.71919999999999995</v>
      </c>
      <c r="F10" s="4">
        <v>0.67579999999999996</v>
      </c>
      <c r="G10" s="4">
        <v>0.28620000000000001</v>
      </c>
      <c r="H10" s="4">
        <v>0.46960000000000002</v>
      </c>
      <c r="I10" s="4">
        <v>0.80100000000000005</v>
      </c>
    </row>
    <row r="11" spans="1:9" x14ac:dyDescent="0.2">
      <c r="A11" s="1">
        <v>43242</v>
      </c>
      <c r="B11">
        <v>65402</v>
      </c>
      <c r="C11">
        <v>3656</v>
      </c>
      <c r="D11" s="4">
        <v>5.5899999999999998E-2</v>
      </c>
      <c r="E11" s="4">
        <v>0.72189999999999999</v>
      </c>
      <c r="F11" s="4">
        <v>0.67689999999999995</v>
      </c>
      <c r="G11" s="4">
        <v>0.29189999999999999</v>
      </c>
      <c r="H11" s="4">
        <v>0.49340000000000001</v>
      </c>
      <c r="I11" s="4">
        <v>0.79410000000000003</v>
      </c>
    </row>
    <row r="12" spans="1:9" x14ac:dyDescent="0.2">
      <c r="A12" s="1">
        <v>43243</v>
      </c>
      <c r="B12">
        <v>64445</v>
      </c>
      <c r="C12">
        <v>3666</v>
      </c>
      <c r="D12" s="4">
        <v>5.6899999999999999E-2</v>
      </c>
      <c r="E12" s="4">
        <v>0.72099999999999997</v>
      </c>
      <c r="F12" s="4">
        <v>0.67620000000000002</v>
      </c>
      <c r="G12" s="4">
        <v>0.2994</v>
      </c>
      <c r="H12" s="4">
        <v>0.48409999999999997</v>
      </c>
      <c r="I12" s="4">
        <v>0.80500000000000005</v>
      </c>
    </row>
    <row r="13" spans="1:9" x14ac:dyDescent="0.2">
      <c r="A13" s="1">
        <v>43244</v>
      </c>
      <c r="B13">
        <v>66569</v>
      </c>
      <c r="C13">
        <v>3717</v>
      </c>
      <c r="D13" s="4">
        <v>5.5800000000000002E-2</v>
      </c>
      <c r="E13" s="4">
        <v>0.71840000000000004</v>
      </c>
      <c r="F13" s="4">
        <v>0.67620000000000002</v>
      </c>
      <c r="G13" s="4">
        <v>0.30370000000000003</v>
      </c>
      <c r="H13" s="4">
        <v>0.47149999999999997</v>
      </c>
      <c r="I13" s="4">
        <v>0.80279999999999996</v>
      </c>
    </row>
    <row r="14" spans="1:9" x14ac:dyDescent="0.2">
      <c r="A14" s="1">
        <v>43245</v>
      </c>
      <c r="B14">
        <v>67082</v>
      </c>
      <c r="C14">
        <v>3070</v>
      </c>
      <c r="D14" s="4">
        <v>4.58E-2</v>
      </c>
      <c r="E14" s="4">
        <v>0.68220000000000003</v>
      </c>
      <c r="F14" s="4">
        <v>0.66590000000000005</v>
      </c>
      <c r="G14" s="4">
        <v>0.29880000000000001</v>
      </c>
      <c r="H14" s="4">
        <v>0.42020000000000002</v>
      </c>
      <c r="I14" s="4">
        <v>0.8024</v>
      </c>
    </row>
    <row r="15" spans="1:9" x14ac:dyDescent="0.2">
      <c r="A15" s="1">
        <v>43246</v>
      </c>
      <c r="B15">
        <v>65189</v>
      </c>
      <c r="C15">
        <v>3499</v>
      </c>
      <c r="D15" s="4">
        <v>5.3699999999999998E-2</v>
      </c>
      <c r="E15" s="4">
        <v>0.72140000000000004</v>
      </c>
      <c r="F15" s="4">
        <v>0.66410000000000002</v>
      </c>
      <c r="G15" s="4">
        <v>0.29120000000000001</v>
      </c>
      <c r="H15" s="4">
        <v>0.47270000000000001</v>
      </c>
      <c r="I15" s="4">
        <v>0.81389999999999996</v>
      </c>
    </row>
    <row r="16" spans="1:9" x14ac:dyDescent="0.2">
      <c r="A16" s="1">
        <v>43247</v>
      </c>
      <c r="B16">
        <v>62307</v>
      </c>
      <c r="C16">
        <v>3045</v>
      </c>
      <c r="D16" s="4">
        <v>4.8899999999999999E-2</v>
      </c>
      <c r="E16" s="4">
        <v>0.71930000000000005</v>
      </c>
      <c r="F16" s="4">
        <v>0.67520000000000002</v>
      </c>
      <c r="G16" s="4">
        <v>0.28199999999999997</v>
      </c>
      <c r="H16" s="4">
        <v>0.43909999999999999</v>
      </c>
      <c r="I16" s="4">
        <v>0.81269999999999998</v>
      </c>
    </row>
    <row r="17" spans="1:9" x14ac:dyDescent="0.2">
      <c r="A17" s="1">
        <v>43248</v>
      </c>
      <c r="B17">
        <v>66587</v>
      </c>
      <c r="C17">
        <v>3380</v>
      </c>
      <c r="D17" s="4">
        <v>5.0799999999999998E-2</v>
      </c>
      <c r="E17" s="4">
        <v>0.72430000000000005</v>
      </c>
      <c r="F17" s="4">
        <v>0.68469999999999998</v>
      </c>
      <c r="G17" s="4">
        <v>0.28599999999999998</v>
      </c>
      <c r="H17" s="4">
        <v>0.44040000000000001</v>
      </c>
      <c r="I17" s="4">
        <v>0.81269999999999998</v>
      </c>
    </row>
    <row r="18" spans="1:9" x14ac:dyDescent="0.2">
      <c r="A18" s="1">
        <v>43249</v>
      </c>
      <c r="B18">
        <v>68747</v>
      </c>
      <c r="C18">
        <v>3654</v>
      </c>
      <c r="D18" s="4">
        <v>5.3199999999999997E-2</v>
      </c>
      <c r="E18" s="4">
        <v>0.7268</v>
      </c>
      <c r="F18" s="4">
        <v>0.68389999999999995</v>
      </c>
      <c r="G18" s="4">
        <v>0.29899999999999999</v>
      </c>
      <c r="H18" s="4">
        <v>0.43869999999999998</v>
      </c>
      <c r="I18" s="4">
        <v>0.81530000000000002</v>
      </c>
    </row>
    <row r="19" spans="1:9" x14ac:dyDescent="0.2">
      <c r="A19" s="1">
        <v>43250</v>
      </c>
      <c r="B19">
        <v>68300</v>
      </c>
      <c r="C19">
        <v>3896</v>
      </c>
      <c r="D19" s="4">
        <v>5.7000000000000002E-2</v>
      </c>
      <c r="E19" s="4">
        <v>0.71779999999999999</v>
      </c>
      <c r="F19" s="4">
        <v>0.6885</v>
      </c>
      <c r="G19" s="4">
        <v>0.29949999999999999</v>
      </c>
      <c r="H19" s="4">
        <v>0.47749999999999998</v>
      </c>
      <c r="I19" s="4">
        <v>0.80700000000000005</v>
      </c>
    </row>
    <row r="20" spans="1:9" x14ac:dyDescent="0.2">
      <c r="A20" s="1">
        <v>43251</v>
      </c>
      <c r="B20">
        <v>68564</v>
      </c>
      <c r="C20">
        <v>4028</v>
      </c>
      <c r="D20" s="4">
        <v>5.8700000000000002E-2</v>
      </c>
      <c r="E20" s="4">
        <v>0.72130000000000005</v>
      </c>
      <c r="F20" s="4">
        <v>0.6835</v>
      </c>
      <c r="G20" s="4">
        <v>0.31369999999999998</v>
      </c>
      <c r="H20" s="4">
        <v>0.46899999999999997</v>
      </c>
      <c r="I20" s="4">
        <v>0.81</v>
      </c>
    </row>
    <row r="21" spans="1:9" x14ac:dyDescent="0.2">
      <c r="A21" s="1">
        <v>43252</v>
      </c>
      <c r="B21">
        <v>67206</v>
      </c>
      <c r="C21">
        <v>4162</v>
      </c>
      <c r="D21" s="4">
        <v>6.1899999999999997E-2</v>
      </c>
      <c r="E21" s="4">
        <v>0.72250000000000003</v>
      </c>
      <c r="F21" s="4">
        <v>0.66349999999999998</v>
      </c>
      <c r="G21" s="4">
        <v>0.31759999999999999</v>
      </c>
      <c r="H21" s="4">
        <v>0.49790000000000001</v>
      </c>
      <c r="I21" s="4">
        <v>0.81669999999999998</v>
      </c>
    </row>
    <row r="22" spans="1:9" x14ac:dyDescent="0.2">
      <c r="A22" s="1">
        <v>43253</v>
      </c>
      <c r="B22">
        <v>71022</v>
      </c>
      <c r="C22">
        <v>4191</v>
      </c>
      <c r="D22" s="4">
        <v>5.8999999999999997E-2</v>
      </c>
      <c r="E22" s="4">
        <v>0.72389999999999999</v>
      </c>
      <c r="F22" s="4">
        <v>0.66849999999999998</v>
      </c>
      <c r="G22" s="4">
        <v>0.3054</v>
      </c>
      <c r="H22" s="4">
        <v>0.4844</v>
      </c>
      <c r="I22" s="4">
        <v>0.82420000000000004</v>
      </c>
    </row>
    <row r="23" spans="1:9" x14ac:dyDescent="0.2">
      <c r="A23" s="1">
        <v>43254</v>
      </c>
      <c r="B23">
        <v>69797</v>
      </c>
      <c r="C23">
        <v>3743</v>
      </c>
      <c r="D23" s="4">
        <v>5.3600000000000002E-2</v>
      </c>
      <c r="E23" s="4">
        <v>0.71609999999999996</v>
      </c>
      <c r="F23" s="4">
        <v>0.68100000000000005</v>
      </c>
      <c r="G23" s="4">
        <v>0.28699999999999998</v>
      </c>
      <c r="H23" s="4">
        <v>0.4773</v>
      </c>
      <c r="I23" s="4">
        <v>0.80269999999999997</v>
      </c>
    </row>
    <row r="24" spans="1:9" x14ac:dyDescent="0.2">
      <c r="A24" s="1">
        <v>43255</v>
      </c>
      <c r="B24">
        <v>74731</v>
      </c>
      <c r="C24">
        <v>4120</v>
      </c>
      <c r="D24" s="4">
        <v>5.5100000000000003E-2</v>
      </c>
      <c r="E24" s="4">
        <v>0.73360000000000003</v>
      </c>
      <c r="F24" s="4">
        <v>0.6905</v>
      </c>
      <c r="G24" s="4">
        <v>0.2913</v>
      </c>
      <c r="H24" s="4">
        <v>0.4597</v>
      </c>
      <c r="I24" s="4">
        <v>0.81279999999999997</v>
      </c>
    </row>
    <row r="25" spans="1:9" x14ac:dyDescent="0.2">
      <c r="A25" s="1">
        <v>43256</v>
      </c>
      <c r="B25">
        <v>77595</v>
      </c>
      <c r="C25">
        <v>4515</v>
      </c>
      <c r="D25" s="4">
        <v>5.8200000000000002E-2</v>
      </c>
      <c r="E25" s="4">
        <v>0.74060000000000004</v>
      </c>
      <c r="F25" s="4">
        <v>0.68589999999999995</v>
      </c>
      <c r="G25" s="4">
        <v>0.2999</v>
      </c>
      <c r="H25" s="4">
        <v>0.46820000000000001</v>
      </c>
      <c r="I25" s="4">
        <v>0.81589999999999996</v>
      </c>
    </row>
    <row r="26" spans="1:9" x14ac:dyDescent="0.2">
      <c r="A26" s="1">
        <v>43257</v>
      </c>
      <c r="B26">
        <v>76719</v>
      </c>
      <c r="C26">
        <v>4460</v>
      </c>
      <c r="D26" s="4">
        <v>5.8099999999999999E-2</v>
      </c>
      <c r="E26" s="4">
        <v>0.74239999999999995</v>
      </c>
      <c r="F26" s="4">
        <v>0.68479999999999996</v>
      </c>
      <c r="G26" s="4">
        <v>0.30370000000000003</v>
      </c>
      <c r="H26" s="4">
        <v>0.46210000000000001</v>
      </c>
      <c r="I26" s="4">
        <v>0.81459999999999999</v>
      </c>
    </row>
    <row r="27" spans="1:9" x14ac:dyDescent="0.2">
      <c r="A27" s="1">
        <v>43258</v>
      </c>
      <c r="B27">
        <v>77073</v>
      </c>
      <c r="C27">
        <v>4553</v>
      </c>
      <c r="D27" s="4">
        <v>5.91E-2</v>
      </c>
      <c r="E27" s="4">
        <v>0.746</v>
      </c>
      <c r="F27" s="4">
        <v>0.68420000000000003</v>
      </c>
      <c r="G27" s="4">
        <v>0.3125</v>
      </c>
      <c r="H27" s="4">
        <v>0.45929999999999999</v>
      </c>
      <c r="I27" s="4">
        <v>0.80640000000000001</v>
      </c>
    </row>
    <row r="28" spans="1:9" x14ac:dyDescent="0.2">
      <c r="A28" s="1">
        <v>43259</v>
      </c>
      <c r="B28">
        <v>79872</v>
      </c>
      <c r="C28">
        <v>4907</v>
      </c>
      <c r="D28" s="4">
        <v>6.1400000000000003E-2</v>
      </c>
      <c r="E28" s="4">
        <v>0.73829999999999996</v>
      </c>
      <c r="F28" s="4">
        <v>0.67559999999999998</v>
      </c>
      <c r="G28" s="4">
        <v>0.32869999999999999</v>
      </c>
      <c r="H28" s="4">
        <v>0.4667</v>
      </c>
      <c r="I28" s="4">
        <v>0.80300000000000005</v>
      </c>
    </row>
    <row r="29" spans="1:9" x14ac:dyDescent="0.2">
      <c r="A29" s="1">
        <v>43260</v>
      </c>
      <c r="B29">
        <v>90073</v>
      </c>
      <c r="C29">
        <v>5159</v>
      </c>
      <c r="D29" s="4">
        <v>5.7299999999999997E-2</v>
      </c>
      <c r="E29" s="4">
        <v>0.73460000000000003</v>
      </c>
      <c r="F29" s="4">
        <v>0.67300000000000004</v>
      </c>
      <c r="G29" s="4">
        <v>0.32840000000000003</v>
      </c>
      <c r="H29" s="4">
        <v>0.43790000000000001</v>
      </c>
      <c r="I29" s="4">
        <v>0.80569999999999997</v>
      </c>
    </row>
    <row r="30" spans="1:9" x14ac:dyDescent="0.2">
      <c r="A30" s="1">
        <v>43261</v>
      </c>
      <c r="B30">
        <v>92225</v>
      </c>
      <c r="C30">
        <v>5432</v>
      </c>
      <c r="D30" s="4">
        <v>5.8900000000000001E-2</v>
      </c>
      <c r="E30" s="4">
        <v>0.73240000000000005</v>
      </c>
      <c r="F30" s="4">
        <v>0.68679999999999997</v>
      </c>
      <c r="G30" s="4">
        <v>0.3241</v>
      </c>
      <c r="H30" s="4">
        <v>0.44950000000000001</v>
      </c>
      <c r="I30" s="4">
        <v>0.80369999999999997</v>
      </c>
    </row>
    <row r="31" spans="1:9" x14ac:dyDescent="0.2">
      <c r="A31" s="1">
        <v>43262</v>
      </c>
      <c r="B31">
        <v>102159</v>
      </c>
      <c r="C31">
        <v>6393</v>
      </c>
      <c r="D31" s="4">
        <v>6.2600000000000003E-2</v>
      </c>
      <c r="E31" s="4">
        <v>0.76229999999999998</v>
      </c>
      <c r="F31" s="4">
        <v>0.69059999999999999</v>
      </c>
      <c r="G31" s="4">
        <v>0.3397</v>
      </c>
      <c r="H31" s="5">
        <v>0.44</v>
      </c>
      <c r="I31" s="4">
        <v>0.79510000000000003</v>
      </c>
    </row>
    <row r="32" spans="1:9" x14ac:dyDescent="0.2">
      <c r="A32" s="1">
        <v>43263</v>
      </c>
      <c r="B32">
        <v>107532</v>
      </c>
      <c r="C32">
        <v>6966</v>
      </c>
      <c r="D32" s="4">
        <v>6.4799999999999996E-2</v>
      </c>
      <c r="E32" s="4">
        <v>0.7591</v>
      </c>
      <c r="F32" s="4">
        <v>0.69110000000000005</v>
      </c>
      <c r="G32" s="4">
        <v>0.34620000000000001</v>
      </c>
      <c r="H32" s="4">
        <v>0.45079999999999998</v>
      </c>
      <c r="I32" s="4">
        <v>0.79120000000000001</v>
      </c>
    </row>
    <row r="33" spans="1:9" x14ac:dyDescent="0.2">
      <c r="A33" s="1">
        <v>43264</v>
      </c>
      <c r="B33">
        <v>108462</v>
      </c>
      <c r="C33">
        <v>6898</v>
      </c>
      <c r="D33" s="4">
        <v>6.3600000000000004E-2</v>
      </c>
      <c r="E33" s="4">
        <v>0.75439999999999996</v>
      </c>
      <c r="F33" s="4">
        <v>0.68899999999999995</v>
      </c>
      <c r="G33" s="4">
        <v>0.35120000000000001</v>
      </c>
      <c r="H33" s="4">
        <v>0.4446</v>
      </c>
      <c r="I33" s="4">
        <v>0.78380000000000005</v>
      </c>
    </row>
    <row r="34" spans="1:9" x14ac:dyDescent="0.2">
      <c r="A34" s="1">
        <v>43265</v>
      </c>
      <c r="B34">
        <v>110976</v>
      </c>
      <c r="C34">
        <v>7142</v>
      </c>
      <c r="D34" s="4">
        <v>6.4399999999999999E-2</v>
      </c>
      <c r="E34" s="4">
        <v>0.75149999999999995</v>
      </c>
      <c r="F34" s="4">
        <v>0.68459999999999999</v>
      </c>
      <c r="G34" s="4">
        <v>0.36120000000000002</v>
      </c>
      <c r="H34" s="4">
        <v>0.43719999999999998</v>
      </c>
      <c r="I34" s="4">
        <v>0.79220000000000002</v>
      </c>
    </row>
    <row r="35" spans="1:9" x14ac:dyDescent="0.2">
      <c r="A35" s="1">
        <v>43266</v>
      </c>
      <c r="B35">
        <v>101855</v>
      </c>
      <c r="C35">
        <v>7315</v>
      </c>
      <c r="D35" s="4">
        <v>7.1800000000000003E-2</v>
      </c>
      <c r="E35" s="4">
        <v>0.73670000000000002</v>
      </c>
      <c r="F35" s="4">
        <v>0.66700000000000004</v>
      </c>
      <c r="G35" s="4">
        <v>0.3579</v>
      </c>
      <c r="H35" s="4">
        <v>0.51880000000000004</v>
      </c>
      <c r="I35" s="4">
        <v>0.78720000000000001</v>
      </c>
    </row>
    <row r="36" spans="1:9" x14ac:dyDescent="0.2">
      <c r="A36" s="1">
        <v>43267</v>
      </c>
      <c r="B36">
        <v>112094</v>
      </c>
      <c r="C36">
        <v>7313</v>
      </c>
      <c r="D36" s="4">
        <v>6.5199999999999994E-2</v>
      </c>
      <c r="E36" s="4">
        <v>0.74939999999999996</v>
      </c>
      <c r="F36" s="4">
        <v>0.65469999999999995</v>
      </c>
      <c r="G36" s="4">
        <v>0.3659</v>
      </c>
      <c r="H36" s="4">
        <v>0.45689999999999997</v>
      </c>
      <c r="I36" s="4">
        <v>0.79520000000000002</v>
      </c>
    </row>
    <row r="37" spans="1:9" x14ac:dyDescent="0.2">
      <c r="A37" s="1">
        <v>43268</v>
      </c>
      <c r="B37">
        <v>97151</v>
      </c>
      <c r="C37">
        <v>5552</v>
      </c>
      <c r="D37" s="4">
        <v>5.7099999999999998E-2</v>
      </c>
      <c r="E37" s="4">
        <v>0.74139999999999995</v>
      </c>
      <c r="F37" s="4">
        <v>0.65510000000000002</v>
      </c>
      <c r="G37" s="4">
        <v>0.33660000000000001</v>
      </c>
      <c r="H37" s="4">
        <v>0.43780000000000002</v>
      </c>
      <c r="I37" s="4">
        <v>0.79849999999999999</v>
      </c>
    </row>
    <row r="38" spans="1:9" x14ac:dyDescent="0.2">
      <c r="A38" s="1">
        <v>43269</v>
      </c>
      <c r="B38">
        <v>83409</v>
      </c>
      <c r="C38">
        <v>4746</v>
      </c>
      <c r="D38" s="4">
        <v>5.6899999999999999E-2</v>
      </c>
      <c r="E38" s="4">
        <v>0.73340000000000005</v>
      </c>
      <c r="F38" s="4">
        <v>0.67600000000000005</v>
      </c>
      <c r="G38" s="5">
        <v>0.31</v>
      </c>
      <c r="H38" s="4">
        <v>0.4592</v>
      </c>
      <c r="I38" s="4">
        <v>0.80649999999999999</v>
      </c>
    </row>
    <row r="39" spans="1:9" x14ac:dyDescent="0.2">
      <c r="A39" s="1">
        <v>43270</v>
      </c>
      <c r="B39">
        <v>90847</v>
      </c>
      <c r="C39">
        <v>5379</v>
      </c>
      <c r="D39" s="4">
        <v>5.9200000000000003E-2</v>
      </c>
      <c r="E39" s="4">
        <v>0.7409</v>
      </c>
      <c r="F39" s="4">
        <v>0.68489999999999995</v>
      </c>
      <c r="G39" s="4">
        <v>0.31569999999999998</v>
      </c>
      <c r="H39" s="5">
        <v>0.46</v>
      </c>
      <c r="I39" s="4">
        <v>0.80359999999999998</v>
      </c>
    </row>
    <row r="40" spans="1:9" x14ac:dyDescent="0.2">
      <c r="A40" s="1">
        <v>43271</v>
      </c>
      <c r="B40">
        <v>92591</v>
      </c>
      <c r="C40">
        <v>5650</v>
      </c>
      <c r="D40" s="4">
        <v>6.0999999999999999E-2</v>
      </c>
      <c r="E40" s="4">
        <v>0.74360000000000004</v>
      </c>
      <c r="F40" s="4">
        <v>0.68700000000000006</v>
      </c>
      <c r="G40" s="4">
        <v>0.32429999999999998</v>
      </c>
      <c r="H40" s="4">
        <v>0.46089999999999998</v>
      </c>
      <c r="I40" s="4">
        <v>0.79920000000000002</v>
      </c>
    </row>
    <row r="41" spans="1:9" x14ac:dyDescent="0.2">
      <c r="A41" s="1">
        <v>43272</v>
      </c>
      <c r="B41">
        <v>95368</v>
      </c>
      <c r="C41">
        <v>5946</v>
      </c>
      <c r="D41" s="4">
        <v>6.2300000000000001E-2</v>
      </c>
      <c r="E41" s="4">
        <v>0.75070000000000003</v>
      </c>
      <c r="F41" s="4">
        <v>0.68189999999999995</v>
      </c>
      <c r="G41" s="4">
        <v>0.32790000000000002</v>
      </c>
      <c r="H41" s="4">
        <v>0.46200000000000002</v>
      </c>
      <c r="I41" s="4">
        <v>0.80410000000000004</v>
      </c>
    </row>
    <row r="42" spans="1:9" x14ac:dyDescent="0.2">
      <c r="A42" s="1">
        <v>43273</v>
      </c>
      <c r="B42">
        <v>82894</v>
      </c>
      <c r="C42">
        <v>5500</v>
      </c>
      <c r="D42" s="4">
        <v>6.6299999999999998E-2</v>
      </c>
      <c r="E42" s="4">
        <v>0.78200000000000003</v>
      </c>
      <c r="F42" s="4">
        <v>0.6784</v>
      </c>
      <c r="G42" s="4">
        <v>0.32340000000000002</v>
      </c>
      <c r="H42" s="4">
        <v>0.47849999999999998</v>
      </c>
      <c r="I42" s="4">
        <v>0.80820000000000003</v>
      </c>
    </row>
    <row r="43" spans="1:9" x14ac:dyDescent="0.2">
      <c r="A43" s="1">
        <v>43274</v>
      </c>
      <c r="B43">
        <v>80086</v>
      </c>
      <c r="C43">
        <v>5537</v>
      </c>
      <c r="D43" s="4">
        <v>6.9099999999999995E-2</v>
      </c>
      <c r="E43" s="4">
        <v>0.78320000000000001</v>
      </c>
      <c r="F43" s="4">
        <v>0.67600000000000005</v>
      </c>
      <c r="G43" s="4">
        <v>0.31530000000000002</v>
      </c>
      <c r="H43" s="4">
        <v>0.51390000000000002</v>
      </c>
      <c r="I43" s="4">
        <v>0.80600000000000005</v>
      </c>
    </row>
    <row r="44" spans="1:9" x14ac:dyDescent="0.2">
      <c r="A44" s="1">
        <v>43275</v>
      </c>
      <c r="B44">
        <v>79115</v>
      </c>
      <c r="C44">
        <v>5029</v>
      </c>
      <c r="D44" s="4">
        <v>6.3600000000000004E-2</v>
      </c>
      <c r="E44" s="4">
        <v>0.78029999999999999</v>
      </c>
      <c r="F44" s="4">
        <v>0.68589999999999995</v>
      </c>
      <c r="G44" s="4">
        <v>0.30690000000000001</v>
      </c>
      <c r="H44" s="4">
        <v>0.48699999999999999</v>
      </c>
      <c r="I44" s="4">
        <v>0.79449999999999998</v>
      </c>
    </row>
    <row r="45" spans="1:9" x14ac:dyDescent="0.2">
      <c r="A45" s="1">
        <v>43276</v>
      </c>
      <c r="B45">
        <v>83387</v>
      </c>
      <c r="C45">
        <v>5246</v>
      </c>
      <c r="D45" s="4">
        <v>6.2899999999999998E-2</v>
      </c>
      <c r="E45" s="4">
        <v>0.78080000000000005</v>
      </c>
      <c r="F45" s="4">
        <v>0.68500000000000005</v>
      </c>
      <c r="G45" s="4">
        <v>0.3085</v>
      </c>
      <c r="H45" s="4">
        <v>0.47549999999999998</v>
      </c>
      <c r="I45" s="4">
        <v>0.80189999999999995</v>
      </c>
    </row>
    <row r="46" spans="1:9" x14ac:dyDescent="0.2">
      <c r="A46" s="1">
        <v>43277</v>
      </c>
      <c r="B46">
        <v>86117</v>
      </c>
      <c r="C46">
        <v>5572</v>
      </c>
      <c r="D46" s="4">
        <v>6.4699999999999994E-2</v>
      </c>
      <c r="E46" s="4">
        <v>0.7843</v>
      </c>
      <c r="F46" s="4">
        <v>0.68440000000000001</v>
      </c>
      <c r="G46" s="4">
        <v>0.31219999999999998</v>
      </c>
      <c r="H46" s="4">
        <v>0.4834</v>
      </c>
      <c r="I46" s="4">
        <v>0.79890000000000005</v>
      </c>
    </row>
    <row r="47" spans="1:9" x14ac:dyDescent="0.2">
      <c r="A47" s="1">
        <v>43278</v>
      </c>
      <c r="B47">
        <v>88018</v>
      </c>
      <c r="C47">
        <v>5692</v>
      </c>
      <c r="D47" s="4">
        <v>6.4699999999999994E-2</v>
      </c>
      <c r="E47" s="4">
        <v>0.78600000000000003</v>
      </c>
      <c r="F47" s="4">
        <v>0.68279999999999996</v>
      </c>
      <c r="G47" s="4">
        <v>0.30759999999999998</v>
      </c>
      <c r="H47" s="4">
        <v>0.48949999999999999</v>
      </c>
      <c r="I47" s="4">
        <v>0.80010000000000003</v>
      </c>
    </row>
    <row r="48" spans="1:9" x14ac:dyDescent="0.2">
      <c r="A48" s="1">
        <v>43279</v>
      </c>
      <c r="B48">
        <v>89515</v>
      </c>
      <c r="C48">
        <v>5961</v>
      </c>
      <c r="D48" s="4">
        <v>6.6600000000000006E-2</v>
      </c>
      <c r="E48" s="4">
        <v>0.78359999999999996</v>
      </c>
      <c r="F48" s="4">
        <v>0.6885</v>
      </c>
      <c r="G48" s="4">
        <v>0.31580000000000003</v>
      </c>
      <c r="H48" s="4">
        <v>0.48859999999999998</v>
      </c>
      <c r="I48" s="4">
        <v>0.79990000000000006</v>
      </c>
    </row>
    <row r="49" spans="1:9" x14ac:dyDescent="0.2">
      <c r="A49" s="1">
        <v>43280</v>
      </c>
      <c r="B49">
        <v>93745</v>
      </c>
      <c r="C49">
        <v>6268</v>
      </c>
      <c r="D49" s="4">
        <v>6.6900000000000001E-2</v>
      </c>
      <c r="E49" s="4">
        <v>0.78100000000000003</v>
      </c>
      <c r="F49" s="4">
        <v>0.67600000000000005</v>
      </c>
      <c r="G49" s="4">
        <v>0.3206</v>
      </c>
      <c r="H49" s="4">
        <v>0.48509999999999998</v>
      </c>
      <c r="I49" s="4">
        <v>0.81440000000000001</v>
      </c>
    </row>
    <row r="50" spans="1:9" x14ac:dyDescent="0.2">
      <c r="A50" s="1">
        <v>43281</v>
      </c>
      <c r="B50">
        <v>95914</v>
      </c>
      <c r="C50">
        <v>6441</v>
      </c>
      <c r="D50" s="4">
        <v>6.7199999999999996E-2</v>
      </c>
      <c r="E50" s="4">
        <v>0.78600000000000003</v>
      </c>
      <c r="F50" s="4">
        <v>0.67669999999999997</v>
      </c>
      <c r="G50" s="4">
        <v>0.31929999999999997</v>
      </c>
      <c r="H50" s="4">
        <v>0.49440000000000001</v>
      </c>
      <c r="I50" s="4">
        <v>0.79969999999999997</v>
      </c>
    </row>
    <row r="51" spans="1:9" x14ac:dyDescent="0.2">
      <c r="A51" s="1" t="s">
        <v>37</v>
      </c>
      <c r="B51" s="2">
        <f>B50-B4</f>
        <v>33184</v>
      </c>
      <c r="C51" s="2">
        <f t="shared" ref="C51:I51" si="0">C50-C4</f>
        <v>2922</v>
      </c>
      <c r="D51" s="2">
        <f t="shared" si="0"/>
        <v>1.1099999999999999E-2</v>
      </c>
      <c r="E51" s="2">
        <f t="shared" si="0"/>
        <v>7.1200000000000041E-2</v>
      </c>
      <c r="F51" s="2">
        <f t="shared" si="0"/>
        <v>5.0999999999999934E-3</v>
      </c>
      <c r="G51" s="2">
        <f t="shared" si="0"/>
        <v>2.3699999999999999E-2</v>
      </c>
      <c r="H51" s="2">
        <f t="shared" si="0"/>
        <v>2.5999999999999912E-3</v>
      </c>
      <c r="I51" s="2">
        <f t="shared" si="0"/>
        <v>-4.3000000000000815E-3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0"/>
  <sheetViews>
    <sheetView showGridLines="0" topLeftCell="B353" workbookViewId="0">
      <selection activeCell="L309" sqref="L309:X370"/>
    </sheetView>
  </sheetViews>
  <sheetFormatPr defaultRowHeight="14.25" x14ac:dyDescent="0.2"/>
  <cols>
    <col min="1" max="1" width="14.625" customWidth="1"/>
    <col min="12" max="12" width="11.125" bestFit="1" customWidth="1"/>
    <col min="13" max="13" width="29.625" bestFit="1" customWidth="1"/>
    <col min="14" max="14" width="10.25" bestFit="1" customWidth="1"/>
    <col min="16" max="16" width="11.625" hidden="1" customWidth="1"/>
    <col min="17" max="17" width="11.625" customWidth="1"/>
  </cols>
  <sheetData>
    <row r="1" spans="1:13" x14ac:dyDescent="0.2">
      <c r="A1" t="s">
        <v>38</v>
      </c>
      <c r="B1" t="s">
        <v>39</v>
      </c>
      <c r="L1" t="s">
        <v>4</v>
      </c>
      <c r="M1" t="s">
        <v>1914</v>
      </c>
    </row>
    <row r="2" spans="1:13" ht="15" x14ac:dyDescent="0.25">
      <c r="A2" s="17">
        <v>42936</v>
      </c>
      <c r="B2">
        <v>426</v>
      </c>
      <c r="L2" s="3" t="s">
        <v>0</v>
      </c>
      <c r="M2">
        <v>1063</v>
      </c>
    </row>
    <row r="3" spans="1:13" ht="15" x14ac:dyDescent="0.25">
      <c r="A3" s="17">
        <v>42937</v>
      </c>
      <c r="B3">
        <v>457</v>
      </c>
      <c r="L3" s="33">
        <v>42887</v>
      </c>
      <c r="M3">
        <v>1162</v>
      </c>
    </row>
    <row r="4" spans="1:13" ht="15" x14ac:dyDescent="0.25">
      <c r="A4" s="17">
        <v>42938</v>
      </c>
      <c r="B4">
        <v>495</v>
      </c>
      <c r="L4" s="33">
        <v>42888</v>
      </c>
      <c r="M4">
        <v>1142</v>
      </c>
    </row>
    <row r="5" spans="1:13" ht="15" x14ac:dyDescent="0.25">
      <c r="A5" s="17">
        <v>42939</v>
      </c>
      <c r="B5">
        <v>389</v>
      </c>
      <c r="L5" s="33">
        <v>42889</v>
      </c>
      <c r="M5">
        <v>1073</v>
      </c>
    </row>
    <row r="6" spans="1:13" ht="15" x14ac:dyDescent="0.25">
      <c r="A6" s="17">
        <v>42940</v>
      </c>
      <c r="B6">
        <v>390</v>
      </c>
      <c r="L6" s="33">
        <v>42890</v>
      </c>
      <c r="M6">
        <v>1071</v>
      </c>
    </row>
    <row r="7" spans="1:13" ht="15" x14ac:dyDescent="0.25">
      <c r="A7" s="17">
        <v>42941</v>
      </c>
      <c r="B7">
        <v>423</v>
      </c>
      <c r="L7" s="33">
        <v>42891</v>
      </c>
      <c r="M7">
        <v>1158</v>
      </c>
    </row>
    <row r="8" spans="1:13" ht="15" x14ac:dyDescent="0.25">
      <c r="A8" s="17">
        <v>42942</v>
      </c>
      <c r="B8">
        <v>431</v>
      </c>
      <c r="L8" s="33">
        <v>42892</v>
      </c>
      <c r="M8">
        <v>1177</v>
      </c>
    </row>
    <row r="9" spans="1:13" ht="15" x14ac:dyDescent="0.25">
      <c r="A9" s="17">
        <v>42943</v>
      </c>
      <c r="B9">
        <v>432</v>
      </c>
      <c r="L9" s="33">
        <v>42893</v>
      </c>
      <c r="M9">
        <v>1201</v>
      </c>
    </row>
    <row r="10" spans="1:13" ht="15" x14ac:dyDescent="0.25">
      <c r="A10" s="17">
        <v>42944</v>
      </c>
      <c r="B10">
        <v>488</v>
      </c>
      <c r="L10" s="33">
        <v>42894</v>
      </c>
      <c r="M10">
        <v>1378</v>
      </c>
    </row>
    <row r="11" spans="1:13" ht="15" x14ac:dyDescent="0.25">
      <c r="A11" s="17">
        <v>42945</v>
      </c>
      <c r="B11">
        <v>370</v>
      </c>
      <c r="L11" s="33">
        <v>42895</v>
      </c>
      <c r="M11">
        <v>1613</v>
      </c>
    </row>
    <row r="12" spans="1:13" ht="15" x14ac:dyDescent="0.25">
      <c r="A12" s="17">
        <v>42946</v>
      </c>
      <c r="B12">
        <v>348</v>
      </c>
      <c r="L12" s="33">
        <v>42896</v>
      </c>
      <c r="M12">
        <v>1505</v>
      </c>
    </row>
    <row r="13" spans="1:13" ht="15" x14ac:dyDescent="0.25">
      <c r="A13" s="17">
        <v>42947</v>
      </c>
      <c r="B13">
        <v>427</v>
      </c>
      <c r="L13" s="33">
        <v>42897</v>
      </c>
      <c r="M13">
        <v>1747</v>
      </c>
    </row>
    <row r="14" spans="1:13" ht="15" x14ac:dyDescent="0.25">
      <c r="A14" s="17">
        <v>42948</v>
      </c>
      <c r="B14">
        <v>430</v>
      </c>
      <c r="L14" s="33">
        <v>42898</v>
      </c>
      <c r="M14">
        <v>1797</v>
      </c>
    </row>
    <row r="15" spans="1:13" ht="15" x14ac:dyDescent="0.25">
      <c r="A15" s="17">
        <v>42949</v>
      </c>
      <c r="B15">
        <v>494</v>
      </c>
      <c r="L15" s="33">
        <v>42899</v>
      </c>
      <c r="M15">
        <v>1784</v>
      </c>
    </row>
    <row r="16" spans="1:13" ht="15" x14ac:dyDescent="0.25">
      <c r="A16" s="17">
        <v>42950</v>
      </c>
      <c r="B16">
        <v>528</v>
      </c>
      <c r="L16" s="33">
        <v>42900</v>
      </c>
      <c r="M16">
        <v>2001</v>
      </c>
    </row>
    <row r="17" spans="1:13" ht="15" x14ac:dyDescent="0.25">
      <c r="A17" s="17">
        <v>42951</v>
      </c>
      <c r="B17">
        <v>612</v>
      </c>
      <c r="L17" s="33">
        <v>42901</v>
      </c>
      <c r="M17">
        <v>2087</v>
      </c>
    </row>
    <row r="18" spans="1:13" ht="15" x14ac:dyDescent="0.25">
      <c r="A18" s="17">
        <v>42952</v>
      </c>
      <c r="B18">
        <v>511</v>
      </c>
      <c r="L18" s="33">
        <v>42902</v>
      </c>
      <c r="M18">
        <v>1903</v>
      </c>
    </row>
    <row r="19" spans="1:13" ht="15" x14ac:dyDescent="0.25">
      <c r="A19" s="17">
        <v>42954</v>
      </c>
      <c r="B19">
        <v>480</v>
      </c>
      <c r="L19" s="33">
        <v>42903</v>
      </c>
      <c r="M19">
        <v>1707</v>
      </c>
    </row>
    <row r="20" spans="1:13" ht="15" x14ac:dyDescent="0.25">
      <c r="A20" s="17">
        <v>42955</v>
      </c>
      <c r="B20">
        <v>557</v>
      </c>
      <c r="L20" s="33">
        <v>42904</v>
      </c>
      <c r="M20">
        <v>1712</v>
      </c>
    </row>
    <row r="21" spans="1:13" ht="15" x14ac:dyDescent="0.25">
      <c r="A21" s="17">
        <v>42956</v>
      </c>
      <c r="B21">
        <v>531</v>
      </c>
      <c r="L21" s="33">
        <v>42905</v>
      </c>
      <c r="M21">
        <v>1717</v>
      </c>
    </row>
    <row r="22" spans="1:13" ht="15" x14ac:dyDescent="0.25">
      <c r="A22" s="17">
        <v>42957</v>
      </c>
      <c r="B22">
        <v>579</v>
      </c>
      <c r="L22" s="33">
        <v>42906</v>
      </c>
      <c r="M22">
        <v>1667</v>
      </c>
    </row>
    <row r="23" spans="1:13" ht="15" x14ac:dyDescent="0.25">
      <c r="A23" s="17">
        <v>42958</v>
      </c>
      <c r="B23">
        <v>574</v>
      </c>
      <c r="L23" s="33">
        <v>42907</v>
      </c>
      <c r="M23">
        <v>1569</v>
      </c>
    </row>
    <row r="24" spans="1:13" ht="15" x14ac:dyDescent="0.25">
      <c r="A24" s="17">
        <v>42959</v>
      </c>
      <c r="B24">
        <v>552</v>
      </c>
      <c r="L24" s="33">
        <v>42908</v>
      </c>
      <c r="M24">
        <v>1577</v>
      </c>
    </row>
    <row r="25" spans="1:13" ht="15" x14ac:dyDescent="0.25">
      <c r="A25" s="17">
        <v>42960</v>
      </c>
      <c r="B25">
        <v>453</v>
      </c>
      <c r="L25" s="33">
        <v>42909</v>
      </c>
      <c r="M25">
        <v>1592</v>
      </c>
    </row>
    <row r="26" spans="1:13" ht="15" x14ac:dyDescent="0.25">
      <c r="A26" s="17">
        <v>42961</v>
      </c>
      <c r="B26">
        <v>490</v>
      </c>
      <c r="L26" s="33">
        <v>42910</v>
      </c>
      <c r="M26">
        <v>1529</v>
      </c>
    </row>
    <row r="27" spans="1:13" ht="15" x14ac:dyDescent="0.25">
      <c r="A27" s="17">
        <v>42962</v>
      </c>
      <c r="B27">
        <v>569</v>
      </c>
      <c r="L27" s="33">
        <v>42911</v>
      </c>
      <c r="M27">
        <v>1556</v>
      </c>
    </row>
    <row r="28" spans="1:13" ht="15" x14ac:dyDescent="0.25">
      <c r="A28" s="17">
        <v>42963</v>
      </c>
      <c r="B28">
        <v>605</v>
      </c>
      <c r="L28" s="33">
        <v>42912</v>
      </c>
      <c r="M28">
        <v>1687</v>
      </c>
    </row>
    <row r="29" spans="1:13" ht="15" x14ac:dyDescent="0.25">
      <c r="A29" s="17">
        <v>42964</v>
      </c>
      <c r="B29">
        <v>626</v>
      </c>
      <c r="L29" s="33">
        <v>42913</v>
      </c>
      <c r="M29">
        <v>1767</v>
      </c>
    </row>
    <row r="30" spans="1:13" ht="15" x14ac:dyDescent="0.25">
      <c r="A30" s="17">
        <v>42965</v>
      </c>
      <c r="B30">
        <v>586</v>
      </c>
      <c r="L30" s="33">
        <v>42914</v>
      </c>
      <c r="M30">
        <v>1849</v>
      </c>
    </row>
    <row r="31" spans="1:13" ht="15" x14ac:dyDescent="0.25">
      <c r="A31" s="17">
        <v>42966</v>
      </c>
      <c r="B31">
        <v>539</v>
      </c>
      <c r="L31" s="33">
        <v>42915</v>
      </c>
      <c r="M31">
        <v>1991</v>
      </c>
    </row>
    <row r="32" spans="1:13" ht="15" x14ac:dyDescent="0.25">
      <c r="A32" s="17">
        <v>42967</v>
      </c>
      <c r="B32">
        <v>444</v>
      </c>
      <c r="L32" s="33">
        <v>42916</v>
      </c>
      <c r="M32">
        <v>2153</v>
      </c>
    </row>
    <row r="33" spans="1:13" ht="15" x14ac:dyDescent="0.25">
      <c r="A33" s="17">
        <v>42968</v>
      </c>
      <c r="B33">
        <v>454</v>
      </c>
      <c r="L33" s="1">
        <v>42917</v>
      </c>
      <c r="M33">
        <v>1897</v>
      </c>
    </row>
    <row r="34" spans="1:13" ht="15" x14ac:dyDescent="0.25">
      <c r="A34" s="17">
        <v>42969</v>
      </c>
      <c r="B34">
        <v>494</v>
      </c>
      <c r="L34" s="1">
        <v>42918</v>
      </c>
      <c r="M34">
        <v>2137</v>
      </c>
    </row>
    <row r="35" spans="1:13" ht="15" x14ac:dyDescent="0.25">
      <c r="A35" s="17">
        <v>42970</v>
      </c>
      <c r="B35">
        <v>452</v>
      </c>
      <c r="L35" s="1">
        <v>42919</v>
      </c>
      <c r="M35">
        <v>2096</v>
      </c>
    </row>
    <row r="36" spans="1:13" ht="15" x14ac:dyDescent="0.25">
      <c r="A36" s="17">
        <v>42971</v>
      </c>
      <c r="B36">
        <v>485</v>
      </c>
      <c r="L36" s="1">
        <v>42920</v>
      </c>
      <c r="M36">
        <v>2249</v>
      </c>
    </row>
    <row r="37" spans="1:13" ht="15" x14ac:dyDescent="0.25">
      <c r="A37" s="17">
        <v>42972</v>
      </c>
      <c r="B37">
        <v>420</v>
      </c>
      <c r="L37" s="1">
        <v>42921</v>
      </c>
      <c r="M37">
        <v>2384</v>
      </c>
    </row>
    <row r="38" spans="1:13" ht="15" x14ac:dyDescent="0.25">
      <c r="A38" s="17">
        <v>42973</v>
      </c>
      <c r="B38">
        <v>394</v>
      </c>
      <c r="L38" s="1">
        <v>42922</v>
      </c>
      <c r="M38">
        <v>2486</v>
      </c>
    </row>
    <row r="39" spans="1:13" ht="15" x14ac:dyDescent="0.25">
      <c r="A39" s="17">
        <v>42974</v>
      </c>
      <c r="B39">
        <v>309</v>
      </c>
      <c r="L39" s="1">
        <v>42923</v>
      </c>
      <c r="M39">
        <v>2389</v>
      </c>
    </row>
    <row r="40" spans="1:13" ht="15" x14ac:dyDescent="0.25">
      <c r="A40" s="17">
        <v>42975</v>
      </c>
      <c r="B40">
        <v>348</v>
      </c>
      <c r="L40" s="1">
        <v>42924</v>
      </c>
      <c r="M40">
        <v>2289</v>
      </c>
    </row>
    <row r="41" spans="1:13" ht="15" x14ac:dyDescent="0.25">
      <c r="A41" s="17">
        <v>42976</v>
      </c>
      <c r="B41">
        <v>304</v>
      </c>
      <c r="L41" s="1">
        <v>42925</v>
      </c>
      <c r="M41">
        <v>2469</v>
      </c>
    </row>
    <row r="42" spans="1:13" ht="15" x14ac:dyDescent="0.25">
      <c r="A42" s="17">
        <v>42977</v>
      </c>
      <c r="B42">
        <v>306</v>
      </c>
      <c r="L42" s="1">
        <v>42926</v>
      </c>
      <c r="M42">
        <v>2478</v>
      </c>
    </row>
    <row r="43" spans="1:13" ht="15" x14ac:dyDescent="0.25">
      <c r="A43" s="17">
        <v>42978</v>
      </c>
      <c r="B43">
        <v>341</v>
      </c>
      <c r="L43" s="1">
        <v>42927</v>
      </c>
      <c r="M43">
        <v>2489</v>
      </c>
    </row>
    <row r="44" spans="1:13" ht="15" x14ac:dyDescent="0.25">
      <c r="A44" s="17">
        <v>42979</v>
      </c>
      <c r="B44">
        <v>410</v>
      </c>
      <c r="L44" s="1">
        <v>42928</v>
      </c>
      <c r="M44">
        <v>2554</v>
      </c>
    </row>
    <row r="45" spans="1:13" ht="15" x14ac:dyDescent="0.25">
      <c r="A45" s="17">
        <v>42980</v>
      </c>
      <c r="B45">
        <v>369</v>
      </c>
      <c r="L45" s="1">
        <v>42929</v>
      </c>
      <c r="M45">
        <v>2500</v>
      </c>
    </row>
    <row r="46" spans="1:13" ht="15" x14ac:dyDescent="0.25">
      <c r="A46" s="17">
        <v>42981</v>
      </c>
      <c r="B46">
        <v>301</v>
      </c>
      <c r="L46" s="1">
        <v>42930</v>
      </c>
      <c r="M46">
        <v>2587</v>
      </c>
    </row>
    <row r="47" spans="1:13" ht="15" x14ac:dyDescent="0.25">
      <c r="A47" s="17">
        <v>42982</v>
      </c>
      <c r="B47">
        <v>341</v>
      </c>
      <c r="L47" s="1">
        <v>42931</v>
      </c>
      <c r="M47">
        <v>2332</v>
      </c>
    </row>
    <row r="48" spans="1:13" ht="15" x14ac:dyDescent="0.25">
      <c r="A48" s="17">
        <v>42983</v>
      </c>
      <c r="B48">
        <v>368</v>
      </c>
      <c r="L48" s="1">
        <v>42932</v>
      </c>
      <c r="M48">
        <v>2494</v>
      </c>
    </row>
    <row r="49" spans="1:15" ht="15" x14ac:dyDescent="0.25">
      <c r="A49" s="17">
        <v>42984</v>
      </c>
      <c r="B49">
        <v>357</v>
      </c>
      <c r="L49" s="1">
        <v>42933</v>
      </c>
      <c r="M49">
        <v>2580</v>
      </c>
    </row>
    <row r="50" spans="1:15" ht="15" x14ac:dyDescent="0.25">
      <c r="A50" s="17">
        <v>42985</v>
      </c>
      <c r="B50">
        <v>436</v>
      </c>
      <c r="L50" s="1">
        <v>42934</v>
      </c>
      <c r="M50">
        <v>2840</v>
      </c>
    </row>
    <row r="51" spans="1:15" ht="15" x14ac:dyDescent="0.25">
      <c r="A51" s="17">
        <v>42986</v>
      </c>
      <c r="B51">
        <v>399</v>
      </c>
      <c r="L51" s="1">
        <v>42935</v>
      </c>
      <c r="M51">
        <v>2989</v>
      </c>
    </row>
    <row r="52" spans="1:15" ht="15" x14ac:dyDescent="0.25">
      <c r="A52" s="17">
        <v>42987</v>
      </c>
      <c r="B52">
        <v>357</v>
      </c>
      <c r="L52" s="1">
        <v>42936</v>
      </c>
      <c r="M52">
        <v>3015</v>
      </c>
      <c r="N52" s="17">
        <v>42936</v>
      </c>
      <c r="O52">
        <v>426</v>
      </c>
    </row>
    <row r="53" spans="1:15" ht="15" x14ac:dyDescent="0.25">
      <c r="A53" s="17">
        <v>42988</v>
      </c>
      <c r="B53">
        <v>303</v>
      </c>
      <c r="L53" s="1">
        <v>42937</v>
      </c>
      <c r="M53">
        <v>2912</v>
      </c>
      <c r="N53" s="17">
        <v>42937</v>
      </c>
      <c r="O53">
        <v>457</v>
      </c>
    </row>
    <row r="54" spans="1:15" ht="15" x14ac:dyDescent="0.25">
      <c r="A54" s="17">
        <v>42989</v>
      </c>
      <c r="B54">
        <v>351</v>
      </c>
      <c r="L54" s="1">
        <v>42938</v>
      </c>
      <c r="M54">
        <v>2703</v>
      </c>
      <c r="N54" s="17">
        <v>42938</v>
      </c>
      <c r="O54">
        <v>495</v>
      </c>
    </row>
    <row r="55" spans="1:15" ht="15" x14ac:dyDescent="0.25">
      <c r="A55" s="17">
        <v>42990</v>
      </c>
      <c r="B55">
        <v>397</v>
      </c>
      <c r="L55" s="1">
        <v>42939</v>
      </c>
      <c r="M55">
        <v>2813</v>
      </c>
      <c r="N55" s="17">
        <v>42939</v>
      </c>
      <c r="O55">
        <v>389</v>
      </c>
    </row>
    <row r="56" spans="1:15" ht="15" x14ac:dyDescent="0.25">
      <c r="A56" s="17">
        <v>42991</v>
      </c>
      <c r="B56">
        <v>377</v>
      </c>
      <c r="L56" s="1">
        <v>42940</v>
      </c>
      <c r="M56">
        <v>2814</v>
      </c>
      <c r="N56" s="17">
        <v>42940</v>
      </c>
      <c r="O56">
        <v>390</v>
      </c>
    </row>
    <row r="57" spans="1:15" ht="15" x14ac:dyDescent="0.25">
      <c r="A57" s="17">
        <v>42992</v>
      </c>
      <c r="B57">
        <v>466</v>
      </c>
      <c r="L57" s="1">
        <v>42941</v>
      </c>
      <c r="M57">
        <v>2929</v>
      </c>
      <c r="N57" s="17">
        <v>42941</v>
      </c>
      <c r="O57">
        <v>423</v>
      </c>
    </row>
    <row r="58" spans="1:15" ht="15" x14ac:dyDescent="0.25">
      <c r="A58" s="17">
        <v>42993</v>
      </c>
      <c r="B58">
        <v>482</v>
      </c>
      <c r="L58" s="1">
        <v>42942</v>
      </c>
      <c r="M58">
        <v>3033</v>
      </c>
      <c r="N58" s="17">
        <v>42942</v>
      </c>
      <c r="O58">
        <v>431</v>
      </c>
    </row>
    <row r="59" spans="1:15" ht="15" x14ac:dyDescent="0.25">
      <c r="A59" s="17">
        <v>42994</v>
      </c>
      <c r="B59">
        <v>417</v>
      </c>
      <c r="L59" s="1">
        <v>42943</v>
      </c>
      <c r="M59">
        <v>3191</v>
      </c>
      <c r="N59" s="17">
        <v>42943</v>
      </c>
      <c r="O59">
        <v>432</v>
      </c>
    </row>
    <row r="60" spans="1:15" ht="15" x14ac:dyDescent="0.25">
      <c r="A60" s="17">
        <v>42995</v>
      </c>
      <c r="B60">
        <v>342</v>
      </c>
      <c r="L60" s="1">
        <v>42944</v>
      </c>
      <c r="M60">
        <v>3339</v>
      </c>
      <c r="N60" s="17">
        <v>42944</v>
      </c>
      <c r="O60">
        <v>488</v>
      </c>
    </row>
    <row r="61" spans="1:15" ht="15" x14ac:dyDescent="0.25">
      <c r="A61" s="17">
        <v>42996</v>
      </c>
      <c r="B61">
        <v>439</v>
      </c>
      <c r="L61" s="1">
        <v>42945</v>
      </c>
      <c r="M61">
        <v>3028</v>
      </c>
      <c r="N61" s="17">
        <v>42945</v>
      </c>
      <c r="O61">
        <v>370</v>
      </c>
    </row>
    <row r="62" spans="1:15" ht="15" x14ac:dyDescent="0.25">
      <c r="A62" s="17">
        <v>42997</v>
      </c>
      <c r="B62">
        <v>509</v>
      </c>
      <c r="L62" s="1">
        <v>42946</v>
      </c>
      <c r="M62">
        <v>3134</v>
      </c>
      <c r="N62" s="17">
        <v>42946</v>
      </c>
      <c r="O62">
        <v>348</v>
      </c>
    </row>
    <row r="63" spans="1:15" ht="15" x14ac:dyDescent="0.25">
      <c r="A63" s="17">
        <v>42998</v>
      </c>
      <c r="B63">
        <v>478</v>
      </c>
      <c r="L63" s="1">
        <v>42947</v>
      </c>
      <c r="M63">
        <v>3442</v>
      </c>
      <c r="N63" s="17">
        <v>42947</v>
      </c>
      <c r="O63">
        <v>427</v>
      </c>
    </row>
    <row r="64" spans="1:15" ht="15" x14ac:dyDescent="0.25">
      <c r="A64" s="17">
        <v>42999</v>
      </c>
      <c r="B64">
        <v>608</v>
      </c>
      <c r="L64" s="1">
        <v>42948</v>
      </c>
      <c r="M64">
        <v>3688</v>
      </c>
      <c r="N64" s="17">
        <v>42948</v>
      </c>
      <c r="O64">
        <v>430</v>
      </c>
    </row>
    <row r="65" spans="1:15" ht="15" x14ac:dyDescent="0.25">
      <c r="A65" s="17">
        <v>43000</v>
      </c>
      <c r="B65">
        <v>546</v>
      </c>
      <c r="L65" s="1">
        <v>42949</v>
      </c>
      <c r="M65">
        <v>3922</v>
      </c>
      <c r="N65" s="17">
        <v>42949</v>
      </c>
      <c r="O65">
        <v>494</v>
      </c>
    </row>
    <row r="66" spans="1:15" ht="15" x14ac:dyDescent="0.25">
      <c r="A66" s="17">
        <v>43001</v>
      </c>
      <c r="B66">
        <v>434</v>
      </c>
      <c r="L66" s="1">
        <v>42950</v>
      </c>
      <c r="M66">
        <v>4043</v>
      </c>
      <c r="N66" s="17">
        <v>42950</v>
      </c>
      <c r="O66">
        <v>528</v>
      </c>
    </row>
    <row r="67" spans="1:15" ht="15" x14ac:dyDescent="0.25">
      <c r="A67" s="17">
        <v>43002</v>
      </c>
      <c r="B67">
        <v>353</v>
      </c>
      <c r="L67" s="1">
        <v>42951</v>
      </c>
      <c r="M67">
        <v>4079</v>
      </c>
      <c r="N67" s="17">
        <v>42951</v>
      </c>
      <c r="O67">
        <v>612</v>
      </c>
    </row>
    <row r="68" spans="1:15" ht="15" x14ac:dyDescent="0.25">
      <c r="A68" s="17">
        <v>43003</v>
      </c>
      <c r="B68">
        <v>432</v>
      </c>
      <c r="L68" s="1">
        <v>42952</v>
      </c>
      <c r="M68">
        <v>3658</v>
      </c>
      <c r="N68" s="17">
        <v>42952</v>
      </c>
      <c r="O68">
        <v>511</v>
      </c>
    </row>
    <row r="69" spans="1:15" ht="15.75" x14ac:dyDescent="0.25">
      <c r="A69" s="16">
        <v>43004</v>
      </c>
      <c r="B69">
        <v>466</v>
      </c>
      <c r="L69" s="1">
        <v>42953</v>
      </c>
      <c r="M69">
        <v>3647</v>
      </c>
      <c r="N69" s="17">
        <v>42953</v>
      </c>
    </row>
    <row r="70" spans="1:15" ht="15" x14ac:dyDescent="0.25">
      <c r="A70" s="17">
        <v>43005</v>
      </c>
      <c r="B70">
        <v>498</v>
      </c>
      <c r="L70" s="1">
        <v>42954</v>
      </c>
      <c r="M70">
        <v>3858</v>
      </c>
      <c r="N70" s="17">
        <v>42954</v>
      </c>
      <c r="O70">
        <v>480</v>
      </c>
    </row>
    <row r="71" spans="1:15" ht="15.75" x14ac:dyDescent="0.25">
      <c r="A71" s="18">
        <v>43006</v>
      </c>
      <c r="B71">
        <v>510</v>
      </c>
      <c r="L71" s="1">
        <v>42955</v>
      </c>
      <c r="M71">
        <v>3736</v>
      </c>
      <c r="N71" s="17">
        <v>42955</v>
      </c>
      <c r="O71">
        <v>557</v>
      </c>
    </row>
    <row r="72" spans="1:15" ht="15" x14ac:dyDescent="0.25">
      <c r="A72" s="17">
        <v>43007</v>
      </c>
      <c r="B72">
        <v>721</v>
      </c>
      <c r="L72" s="1">
        <v>42956</v>
      </c>
      <c r="M72">
        <v>3802</v>
      </c>
      <c r="N72" s="17">
        <v>42956</v>
      </c>
      <c r="O72">
        <v>531</v>
      </c>
    </row>
    <row r="73" spans="1:15" ht="15.75" x14ac:dyDescent="0.25">
      <c r="A73" s="16">
        <v>43008</v>
      </c>
      <c r="B73">
        <v>765</v>
      </c>
      <c r="L73" s="1">
        <v>42957</v>
      </c>
      <c r="M73">
        <v>3853</v>
      </c>
      <c r="N73" s="17">
        <v>42957</v>
      </c>
      <c r="O73">
        <v>579</v>
      </c>
    </row>
    <row r="74" spans="1:15" ht="15" x14ac:dyDescent="0.25">
      <c r="A74" s="17">
        <v>43009</v>
      </c>
      <c r="B74">
        <v>974</v>
      </c>
      <c r="L74" s="1">
        <v>42958</v>
      </c>
      <c r="M74">
        <v>3846</v>
      </c>
      <c r="N74" s="17">
        <v>42958</v>
      </c>
      <c r="O74">
        <v>574</v>
      </c>
    </row>
    <row r="75" spans="1:15" ht="15.75" x14ac:dyDescent="0.25">
      <c r="A75" s="16">
        <v>43010</v>
      </c>
      <c r="B75">
        <v>1164</v>
      </c>
      <c r="L75" s="1">
        <v>42959</v>
      </c>
      <c r="M75">
        <v>3044</v>
      </c>
      <c r="N75" s="17">
        <v>42959</v>
      </c>
      <c r="O75">
        <v>552</v>
      </c>
    </row>
    <row r="76" spans="1:15" ht="15" x14ac:dyDescent="0.25">
      <c r="A76" s="17">
        <v>43011</v>
      </c>
      <c r="B76">
        <v>920</v>
      </c>
      <c r="L76" s="1">
        <v>42960</v>
      </c>
      <c r="M76">
        <v>3386</v>
      </c>
      <c r="N76" s="17">
        <v>42960</v>
      </c>
      <c r="O76">
        <v>453</v>
      </c>
    </row>
    <row r="77" spans="1:15" ht="15.75" x14ac:dyDescent="0.25">
      <c r="A77" s="16">
        <v>43012</v>
      </c>
      <c r="B77">
        <v>639</v>
      </c>
      <c r="L77" s="1">
        <v>42961</v>
      </c>
      <c r="M77">
        <v>3311</v>
      </c>
      <c r="N77" s="17">
        <v>42961</v>
      </c>
      <c r="O77">
        <v>490</v>
      </c>
    </row>
    <row r="78" spans="1:15" ht="15" x14ac:dyDescent="0.25">
      <c r="A78" s="17">
        <v>43013</v>
      </c>
      <c r="B78">
        <v>652</v>
      </c>
      <c r="L78" s="1">
        <v>42962</v>
      </c>
      <c r="M78">
        <v>3277</v>
      </c>
      <c r="N78" s="17">
        <v>42962</v>
      </c>
      <c r="O78">
        <v>569</v>
      </c>
    </row>
    <row r="79" spans="1:15" ht="15.75" x14ac:dyDescent="0.25">
      <c r="A79" s="16">
        <v>43014</v>
      </c>
      <c r="B79">
        <v>530</v>
      </c>
      <c r="L79" s="1">
        <v>42963</v>
      </c>
      <c r="M79">
        <v>3215</v>
      </c>
      <c r="N79" s="17">
        <v>42963</v>
      </c>
      <c r="O79">
        <v>605</v>
      </c>
    </row>
    <row r="80" spans="1:15" ht="15" x14ac:dyDescent="0.25">
      <c r="A80" s="17">
        <v>43015</v>
      </c>
      <c r="B80">
        <v>517</v>
      </c>
      <c r="L80" s="1">
        <v>42964</v>
      </c>
      <c r="M80">
        <v>3059</v>
      </c>
      <c r="N80" s="17">
        <v>42964</v>
      </c>
      <c r="O80">
        <v>626</v>
      </c>
    </row>
    <row r="81" spans="1:15" ht="15.75" x14ac:dyDescent="0.25">
      <c r="A81" s="16">
        <v>43016</v>
      </c>
      <c r="B81">
        <v>328</v>
      </c>
      <c r="L81" s="1">
        <v>42965</v>
      </c>
      <c r="M81">
        <v>2995</v>
      </c>
      <c r="N81" s="17">
        <v>42965</v>
      </c>
      <c r="O81">
        <v>586</v>
      </c>
    </row>
    <row r="82" spans="1:15" ht="15.75" x14ac:dyDescent="0.25">
      <c r="A82" s="16">
        <v>43018</v>
      </c>
      <c r="B82">
        <v>509</v>
      </c>
      <c r="L82" s="1">
        <v>42966</v>
      </c>
      <c r="M82">
        <v>2364</v>
      </c>
      <c r="N82" s="17">
        <v>42966</v>
      </c>
      <c r="O82">
        <v>539</v>
      </c>
    </row>
    <row r="83" spans="1:15" ht="15" x14ac:dyDescent="0.25">
      <c r="A83" s="17">
        <v>43019</v>
      </c>
      <c r="B83">
        <v>478</v>
      </c>
      <c r="L83" s="1">
        <v>42967</v>
      </c>
      <c r="M83">
        <v>2322</v>
      </c>
      <c r="N83" s="17">
        <v>42967</v>
      </c>
      <c r="O83">
        <v>444</v>
      </c>
    </row>
    <row r="84" spans="1:15" ht="15.75" x14ac:dyDescent="0.25">
      <c r="A84" s="16">
        <v>43020</v>
      </c>
      <c r="B84">
        <v>456</v>
      </c>
      <c r="L84" s="1">
        <v>42968</v>
      </c>
      <c r="M84">
        <v>2338</v>
      </c>
      <c r="N84" s="17">
        <v>42968</v>
      </c>
      <c r="O84">
        <v>454</v>
      </c>
    </row>
    <row r="85" spans="1:15" ht="15" x14ac:dyDescent="0.25">
      <c r="A85" s="17">
        <v>43021</v>
      </c>
      <c r="B85">
        <v>501</v>
      </c>
      <c r="L85" s="1">
        <v>42969</v>
      </c>
      <c r="M85">
        <v>2367</v>
      </c>
      <c r="N85" s="17">
        <v>42969</v>
      </c>
      <c r="O85">
        <v>494</v>
      </c>
    </row>
    <row r="86" spans="1:15" ht="15.75" x14ac:dyDescent="0.25">
      <c r="A86" s="16">
        <v>43022</v>
      </c>
      <c r="B86">
        <v>449</v>
      </c>
      <c r="L86" s="1">
        <v>42970</v>
      </c>
      <c r="M86">
        <v>2395</v>
      </c>
      <c r="N86" s="17">
        <v>42970</v>
      </c>
      <c r="O86">
        <v>452</v>
      </c>
    </row>
    <row r="87" spans="1:15" ht="15.75" x14ac:dyDescent="0.25">
      <c r="A87" s="16">
        <v>43024</v>
      </c>
      <c r="B87">
        <v>384</v>
      </c>
      <c r="L87" s="1">
        <v>42971</v>
      </c>
      <c r="M87">
        <v>2219</v>
      </c>
      <c r="N87" s="17">
        <v>42971</v>
      </c>
      <c r="O87">
        <v>485</v>
      </c>
    </row>
    <row r="88" spans="1:15" ht="15" x14ac:dyDescent="0.25">
      <c r="A88" s="17">
        <v>43025</v>
      </c>
      <c r="B88">
        <v>468</v>
      </c>
      <c r="L88" s="1">
        <v>42972</v>
      </c>
      <c r="M88">
        <v>1932</v>
      </c>
      <c r="N88" s="17">
        <v>42972</v>
      </c>
      <c r="O88">
        <v>420</v>
      </c>
    </row>
    <row r="89" spans="1:15" ht="15.75" x14ac:dyDescent="0.25">
      <c r="A89" s="16">
        <v>43026</v>
      </c>
      <c r="B89">
        <v>518</v>
      </c>
      <c r="L89" s="1">
        <v>42973</v>
      </c>
      <c r="M89">
        <v>1608</v>
      </c>
      <c r="N89" s="17">
        <v>42973</v>
      </c>
      <c r="O89">
        <v>394</v>
      </c>
    </row>
    <row r="90" spans="1:15" ht="15" x14ac:dyDescent="0.25">
      <c r="A90" s="17">
        <v>43027</v>
      </c>
      <c r="B90">
        <v>544</v>
      </c>
      <c r="L90" s="1">
        <v>42974</v>
      </c>
      <c r="M90">
        <v>1454</v>
      </c>
      <c r="N90" s="17">
        <v>42974</v>
      </c>
      <c r="O90">
        <v>309</v>
      </c>
    </row>
    <row r="91" spans="1:15" ht="15.75" x14ac:dyDescent="0.25">
      <c r="A91" s="16">
        <v>43028</v>
      </c>
      <c r="B91">
        <v>537</v>
      </c>
      <c r="L91" s="1">
        <v>42975</v>
      </c>
      <c r="M91">
        <v>1582</v>
      </c>
      <c r="N91" s="17">
        <v>42975</v>
      </c>
      <c r="O91">
        <v>348</v>
      </c>
    </row>
    <row r="92" spans="1:15" ht="15" x14ac:dyDescent="0.25">
      <c r="A92" s="17">
        <v>43029</v>
      </c>
      <c r="B92">
        <v>489</v>
      </c>
      <c r="L92" s="1">
        <v>42976</v>
      </c>
      <c r="M92">
        <v>1625</v>
      </c>
      <c r="N92" s="17">
        <v>42976</v>
      </c>
      <c r="O92">
        <v>304</v>
      </c>
    </row>
    <row r="93" spans="1:15" ht="15.75" x14ac:dyDescent="0.25">
      <c r="A93" s="16">
        <v>43030</v>
      </c>
      <c r="B93">
        <v>351</v>
      </c>
      <c r="L93" s="1">
        <v>42977</v>
      </c>
      <c r="M93">
        <v>1616</v>
      </c>
      <c r="N93" s="17">
        <v>42977</v>
      </c>
      <c r="O93">
        <v>306</v>
      </c>
    </row>
    <row r="94" spans="1:15" ht="15" x14ac:dyDescent="0.25">
      <c r="A94" s="17">
        <v>43031</v>
      </c>
      <c r="B94">
        <v>445</v>
      </c>
      <c r="L94" s="1">
        <v>42978</v>
      </c>
      <c r="M94">
        <v>1744</v>
      </c>
      <c r="N94" s="17">
        <v>42978</v>
      </c>
      <c r="O94">
        <v>341</v>
      </c>
    </row>
    <row r="95" spans="1:15" ht="15.75" x14ac:dyDescent="0.25">
      <c r="A95" s="16">
        <v>43032</v>
      </c>
      <c r="B95">
        <v>425</v>
      </c>
      <c r="L95" s="1">
        <v>42979</v>
      </c>
      <c r="M95">
        <v>1899</v>
      </c>
      <c r="N95" s="17">
        <v>42979</v>
      </c>
      <c r="O95">
        <v>410</v>
      </c>
    </row>
    <row r="96" spans="1:15" ht="15" x14ac:dyDescent="0.25">
      <c r="A96" s="17">
        <v>43033</v>
      </c>
      <c r="B96">
        <v>546</v>
      </c>
      <c r="L96" s="1">
        <v>42980</v>
      </c>
      <c r="M96">
        <v>1772</v>
      </c>
      <c r="N96" s="17">
        <v>42980</v>
      </c>
      <c r="O96">
        <v>369</v>
      </c>
    </row>
    <row r="97" spans="1:15" ht="15.75" x14ac:dyDescent="0.25">
      <c r="A97" s="16">
        <v>43034</v>
      </c>
      <c r="B97">
        <v>532</v>
      </c>
      <c r="L97" s="1">
        <v>42981</v>
      </c>
      <c r="M97">
        <v>1847</v>
      </c>
      <c r="N97" s="17">
        <v>42981</v>
      </c>
      <c r="O97">
        <v>301</v>
      </c>
    </row>
    <row r="98" spans="1:15" ht="15" x14ac:dyDescent="0.25">
      <c r="A98" s="17">
        <v>43035</v>
      </c>
      <c r="B98">
        <v>551</v>
      </c>
      <c r="L98" s="1">
        <v>42982</v>
      </c>
      <c r="M98">
        <v>2092</v>
      </c>
      <c r="N98" s="17">
        <v>42982</v>
      </c>
      <c r="O98">
        <v>341</v>
      </c>
    </row>
    <row r="99" spans="1:15" ht="15.75" x14ac:dyDescent="0.25">
      <c r="A99" s="16">
        <v>43036</v>
      </c>
      <c r="B99">
        <v>583</v>
      </c>
      <c r="L99" s="1">
        <v>42983</v>
      </c>
      <c r="M99">
        <v>2155</v>
      </c>
      <c r="N99" s="17">
        <v>42983</v>
      </c>
      <c r="O99">
        <v>368</v>
      </c>
    </row>
    <row r="100" spans="1:15" ht="15.75" x14ac:dyDescent="0.25">
      <c r="A100" s="16">
        <v>43038</v>
      </c>
      <c r="B100">
        <v>439</v>
      </c>
      <c r="L100" s="1">
        <v>42984</v>
      </c>
      <c r="M100">
        <v>2222</v>
      </c>
      <c r="N100" s="17">
        <v>42984</v>
      </c>
      <c r="O100">
        <v>357</v>
      </c>
    </row>
    <row r="101" spans="1:15" ht="15" x14ac:dyDescent="0.25">
      <c r="A101" s="17">
        <v>43039</v>
      </c>
      <c r="B101">
        <v>495</v>
      </c>
      <c r="L101" s="1">
        <v>42985</v>
      </c>
      <c r="M101">
        <v>2303</v>
      </c>
      <c r="N101" s="17">
        <v>42985</v>
      </c>
      <c r="O101">
        <v>436</v>
      </c>
    </row>
    <row r="102" spans="1:15" ht="15.75" x14ac:dyDescent="0.25">
      <c r="A102" s="16">
        <v>43040</v>
      </c>
      <c r="B102">
        <v>538</v>
      </c>
      <c r="L102" s="1">
        <v>42986</v>
      </c>
      <c r="M102">
        <v>2212</v>
      </c>
      <c r="N102" s="17">
        <v>42986</v>
      </c>
      <c r="O102">
        <v>399</v>
      </c>
    </row>
    <row r="103" spans="1:15" ht="15.75" x14ac:dyDescent="0.25">
      <c r="A103" s="16">
        <v>43041</v>
      </c>
      <c r="B103">
        <v>616</v>
      </c>
      <c r="L103" s="1">
        <v>42987</v>
      </c>
      <c r="M103">
        <v>2074</v>
      </c>
      <c r="N103" s="17">
        <v>42987</v>
      </c>
      <c r="O103">
        <v>357</v>
      </c>
    </row>
    <row r="104" spans="1:15" ht="15" x14ac:dyDescent="0.25">
      <c r="A104" s="17">
        <v>43042</v>
      </c>
      <c r="B104">
        <v>615</v>
      </c>
      <c r="L104" s="1">
        <v>42988</v>
      </c>
      <c r="M104">
        <v>2148</v>
      </c>
      <c r="N104" s="17">
        <v>42988</v>
      </c>
      <c r="O104">
        <v>303</v>
      </c>
    </row>
    <row r="105" spans="1:15" ht="15.75" x14ac:dyDescent="0.25">
      <c r="A105" s="16">
        <v>43043</v>
      </c>
      <c r="B105">
        <v>581</v>
      </c>
      <c r="L105" s="1">
        <v>42989</v>
      </c>
      <c r="M105">
        <v>2294</v>
      </c>
      <c r="N105" s="17">
        <v>42989</v>
      </c>
      <c r="O105">
        <v>351</v>
      </c>
    </row>
    <row r="106" spans="1:15" ht="15" x14ac:dyDescent="0.25">
      <c r="A106" s="17">
        <v>43044</v>
      </c>
      <c r="B106">
        <v>399</v>
      </c>
      <c r="L106" s="1">
        <v>42990</v>
      </c>
      <c r="M106">
        <v>2164</v>
      </c>
      <c r="N106" s="17">
        <v>42990</v>
      </c>
      <c r="O106">
        <v>397</v>
      </c>
    </row>
    <row r="107" spans="1:15" ht="15.75" x14ac:dyDescent="0.25">
      <c r="A107" s="16">
        <v>43045</v>
      </c>
      <c r="B107">
        <v>480</v>
      </c>
      <c r="L107" s="1">
        <v>42991</v>
      </c>
      <c r="M107">
        <v>2246</v>
      </c>
      <c r="N107" s="17">
        <v>42991</v>
      </c>
      <c r="O107">
        <v>377</v>
      </c>
    </row>
    <row r="108" spans="1:15" ht="15" x14ac:dyDescent="0.25">
      <c r="A108" s="17">
        <v>43046</v>
      </c>
      <c r="B108">
        <v>539</v>
      </c>
      <c r="L108" s="1">
        <v>42992</v>
      </c>
      <c r="M108">
        <v>2185</v>
      </c>
      <c r="N108" s="17">
        <v>42992</v>
      </c>
      <c r="O108">
        <v>466</v>
      </c>
    </row>
    <row r="109" spans="1:15" ht="15.75" x14ac:dyDescent="0.25">
      <c r="A109" s="16">
        <v>43047</v>
      </c>
      <c r="B109">
        <v>511</v>
      </c>
      <c r="L109" s="1">
        <v>42993</v>
      </c>
      <c r="M109">
        <v>2284</v>
      </c>
      <c r="N109" s="17">
        <v>42993</v>
      </c>
      <c r="O109">
        <v>482</v>
      </c>
    </row>
    <row r="110" spans="1:15" ht="15" x14ac:dyDescent="0.25">
      <c r="A110" s="17">
        <v>43048</v>
      </c>
      <c r="B110">
        <v>592</v>
      </c>
      <c r="L110" s="1">
        <v>42994</v>
      </c>
      <c r="M110">
        <v>2160</v>
      </c>
      <c r="N110" s="17">
        <v>42994</v>
      </c>
      <c r="O110">
        <v>417</v>
      </c>
    </row>
    <row r="111" spans="1:15" ht="15" x14ac:dyDescent="0.25">
      <c r="A111" s="17">
        <v>43049</v>
      </c>
      <c r="B111">
        <v>486</v>
      </c>
      <c r="L111" s="1">
        <v>42995</v>
      </c>
      <c r="M111">
        <v>2192</v>
      </c>
      <c r="N111" s="17">
        <v>42995</v>
      </c>
      <c r="O111">
        <v>342</v>
      </c>
    </row>
    <row r="112" spans="1:15" ht="15.75" x14ac:dyDescent="0.25">
      <c r="A112" s="16">
        <v>43050</v>
      </c>
      <c r="B112">
        <v>501</v>
      </c>
      <c r="L112" s="1">
        <v>42996</v>
      </c>
      <c r="M112">
        <v>2336</v>
      </c>
      <c r="N112" s="17">
        <v>42996</v>
      </c>
      <c r="O112">
        <v>439</v>
      </c>
    </row>
    <row r="113" spans="1:15" ht="15" x14ac:dyDescent="0.25">
      <c r="A113" s="17">
        <v>43051</v>
      </c>
      <c r="B113">
        <v>360</v>
      </c>
      <c r="L113" s="1">
        <v>42997</v>
      </c>
      <c r="M113">
        <v>2351</v>
      </c>
      <c r="N113" s="17">
        <v>42997</v>
      </c>
      <c r="O113">
        <v>509</v>
      </c>
    </row>
    <row r="114" spans="1:15" ht="15" x14ac:dyDescent="0.25">
      <c r="A114" s="17">
        <v>43052</v>
      </c>
      <c r="B114">
        <v>438</v>
      </c>
      <c r="L114" s="1">
        <v>42998</v>
      </c>
      <c r="M114">
        <v>2294</v>
      </c>
      <c r="N114" s="17">
        <v>42998</v>
      </c>
      <c r="O114">
        <v>478</v>
      </c>
    </row>
    <row r="115" spans="1:15" ht="15.75" x14ac:dyDescent="0.25">
      <c r="A115" s="16">
        <v>43053</v>
      </c>
      <c r="B115">
        <v>308</v>
      </c>
      <c r="L115" s="1">
        <v>42999</v>
      </c>
      <c r="M115">
        <v>1976</v>
      </c>
      <c r="N115" s="17">
        <v>42999</v>
      </c>
      <c r="O115">
        <v>608</v>
      </c>
    </row>
    <row r="116" spans="1:15" ht="15" x14ac:dyDescent="0.25">
      <c r="A116" s="17">
        <v>43054</v>
      </c>
      <c r="B116">
        <v>538</v>
      </c>
      <c r="L116" s="1">
        <v>43000</v>
      </c>
      <c r="M116">
        <v>1909</v>
      </c>
      <c r="N116" s="17">
        <v>43000</v>
      </c>
      <c r="O116">
        <v>546</v>
      </c>
    </row>
    <row r="117" spans="1:15" ht="15" x14ac:dyDescent="0.25">
      <c r="A117" s="17">
        <v>43055</v>
      </c>
      <c r="B117">
        <v>491</v>
      </c>
      <c r="L117" s="1">
        <v>43001</v>
      </c>
      <c r="M117">
        <v>1854</v>
      </c>
      <c r="N117" s="17">
        <v>43001</v>
      </c>
      <c r="O117">
        <v>434</v>
      </c>
    </row>
    <row r="118" spans="1:15" ht="15.75" x14ac:dyDescent="0.25">
      <c r="A118" s="16">
        <v>43056</v>
      </c>
      <c r="B118">
        <v>506</v>
      </c>
      <c r="L118" s="1">
        <v>43002</v>
      </c>
      <c r="M118">
        <v>1956</v>
      </c>
      <c r="N118" s="17">
        <v>43002</v>
      </c>
      <c r="O118">
        <v>353</v>
      </c>
    </row>
    <row r="119" spans="1:15" ht="15" x14ac:dyDescent="0.25">
      <c r="A119" s="19">
        <v>43057</v>
      </c>
      <c r="B119">
        <v>443</v>
      </c>
      <c r="L119" s="1">
        <v>43003</v>
      </c>
      <c r="M119">
        <v>2276</v>
      </c>
      <c r="N119" s="17">
        <v>43003</v>
      </c>
      <c r="O119">
        <v>432</v>
      </c>
    </row>
    <row r="120" spans="1:15" ht="15.75" x14ac:dyDescent="0.25">
      <c r="A120" s="17">
        <v>43058</v>
      </c>
      <c r="B120">
        <v>388</v>
      </c>
      <c r="L120" s="1">
        <v>43004</v>
      </c>
      <c r="M120">
        <v>2214</v>
      </c>
      <c r="N120" s="16">
        <v>43004</v>
      </c>
      <c r="O120">
        <v>466</v>
      </c>
    </row>
    <row r="121" spans="1:15" ht="15" x14ac:dyDescent="0.25">
      <c r="A121" s="17">
        <v>43059</v>
      </c>
      <c r="B121">
        <v>306</v>
      </c>
      <c r="L121" s="1">
        <v>43005</v>
      </c>
      <c r="M121">
        <v>2292</v>
      </c>
      <c r="N121" s="17">
        <v>43005</v>
      </c>
      <c r="O121">
        <v>498</v>
      </c>
    </row>
    <row r="122" spans="1:15" ht="15.75" x14ac:dyDescent="0.25">
      <c r="A122" s="16">
        <v>43060</v>
      </c>
      <c r="B122">
        <v>408</v>
      </c>
      <c r="L122" s="1">
        <v>43006</v>
      </c>
      <c r="M122">
        <v>2660</v>
      </c>
      <c r="N122" s="18">
        <v>43006</v>
      </c>
      <c r="O122">
        <v>510</v>
      </c>
    </row>
    <row r="123" spans="1:15" ht="15" x14ac:dyDescent="0.25">
      <c r="A123" s="17">
        <v>43061</v>
      </c>
      <c r="L123" s="1">
        <v>43007</v>
      </c>
      <c r="M123">
        <v>2945</v>
      </c>
      <c r="N123" s="17">
        <v>43007</v>
      </c>
      <c r="O123">
        <v>721</v>
      </c>
    </row>
    <row r="124" spans="1:15" ht="15.75" x14ac:dyDescent="0.25">
      <c r="A124" s="17">
        <v>43062</v>
      </c>
      <c r="L124" s="1">
        <v>43008</v>
      </c>
      <c r="M124">
        <v>3772</v>
      </c>
      <c r="N124" s="16">
        <v>43008</v>
      </c>
      <c r="O124">
        <v>765</v>
      </c>
    </row>
    <row r="125" spans="1:15" ht="15.75" x14ac:dyDescent="0.25">
      <c r="A125" s="16">
        <v>43063</v>
      </c>
      <c r="L125" s="1">
        <v>43009</v>
      </c>
      <c r="M125">
        <v>3695</v>
      </c>
      <c r="N125" s="17">
        <v>43009</v>
      </c>
      <c r="O125">
        <v>974</v>
      </c>
    </row>
    <row r="126" spans="1:15" ht="15.75" x14ac:dyDescent="0.25">
      <c r="A126" s="17">
        <v>43064</v>
      </c>
      <c r="L126" s="1">
        <v>43010</v>
      </c>
      <c r="M126">
        <v>3152</v>
      </c>
      <c r="N126" s="16">
        <v>43010</v>
      </c>
      <c r="O126">
        <v>1164</v>
      </c>
    </row>
    <row r="127" spans="1:15" ht="15" x14ac:dyDescent="0.25">
      <c r="A127" s="17">
        <v>43065</v>
      </c>
      <c r="L127" s="1">
        <v>43011</v>
      </c>
      <c r="M127">
        <v>2510</v>
      </c>
      <c r="N127" s="17">
        <v>43011</v>
      </c>
      <c r="O127">
        <v>920</v>
      </c>
    </row>
    <row r="128" spans="1:15" ht="15.75" x14ac:dyDescent="0.25">
      <c r="A128" s="17">
        <v>43066</v>
      </c>
      <c r="L128" s="1">
        <v>43012</v>
      </c>
      <c r="M128">
        <v>2395</v>
      </c>
      <c r="N128" s="16">
        <v>43012</v>
      </c>
      <c r="O128">
        <v>639</v>
      </c>
    </row>
    <row r="129" spans="1:15" ht="15.75" x14ac:dyDescent="0.25">
      <c r="A129" s="16">
        <v>43067</v>
      </c>
      <c r="B129">
        <v>415</v>
      </c>
      <c r="L129" s="1">
        <v>43013</v>
      </c>
      <c r="M129">
        <v>1963</v>
      </c>
      <c r="N129" s="17">
        <v>43013</v>
      </c>
      <c r="O129">
        <v>652</v>
      </c>
    </row>
    <row r="130" spans="1:15" ht="15.75" x14ac:dyDescent="0.25">
      <c r="A130" s="17">
        <v>43070</v>
      </c>
      <c r="B130">
        <v>380</v>
      </c>
      <c r="L130" s="1">
        <v>43014</v>
      </c>
      <c r="M130">
        <v>1413</v>
      </c>
      <c r="N130" s="16">
        <v>43014</v>
      </c>
      <c r="O130">
        <v>530</v>
      </c>
    </row>
    <row r="131" spans="1:15" ht="15.75" x14ac:dyDescent="0.25">
      <c r="A131" s="16">
        <v>43071</v>
      </c>
      <c r="B131">
        <v>423</v>
      </c>
      <c r="L131" s="1">
        <v>43015</v>
      </c>
      <c r="M131">
        <v>1172</v>
      </c>
      <c r="N131" s="17">
        <v>43015</v>
      </c>
      <c r="O131">
        <v>517</v>
      </c>
    </row>
    <row r="132" spans="1:15" ht="15.75" x14ac:dyDescent="0.25">
      <c r="A132" s="16">
        <v>43072</v>
      </c>
      <c r="B132">
        <v>359</v>
      </c>
      <c r="L132" s="1">
        <v>43016</v>
      </c>
      <c r="M132">
        <v>1310</v>
      </c>
      <c r="N132" s="16">
        <v>43016</v>
      </c>
      <c r="O132">
        <v>328</v>
      </c>
    </row>
    <row r="133" spans="1:15" ht="15" x14ac:dyDescent="0.25">
      <c r="A133" s="17">
        <v>43073</v>
      </c>
      <c r="B133">
        <v>298</v>
      </c>
      <c r="L133" s="1">
        <v>43017</v>
      </c>
      <c r="M133">
        <v>1389</v>
      </c>
    </row>
    <row r="134" spans="1:15" ht="15.75" x14ac:dyDescent="0.25">
      <c r="A134" s="16">
        <v>43074</v>
      </c>
      <c r="B134">
        <v>390</v>
      </c>
      <c r="L134" s="1">
        <v>43018</v>
      </c>
      <c r="M134">
        <v>1521</v>
      </c>
      <c r="N134" s="16">
        <v>43018</v>
      </c>
      <c r="O134">
        <v>509</v>
      </c>
    </row>
    <row r="135" spans="1:15" ht="15.75" x14ac:dyDescent="0.25">
      <c r="A135" s="16">
        <v>43075</v>
      </c>
      <c r="B135">
        <v>447</v>
      </c>
      <c r="L135" s="1">
        <v>43019</v>
      </c>
      <c r="M135">
        <v>1532</v>
      </c>
      <c r="N135" s="17">
        <v>43019</v>
      </c>
      <c r="O135">
        <v>478</v>
      </c>
    </row>
    <row r="136" spans="1:15" ht="15.75" x14ac:dyDescent="0.25">
      <c r="A136" s="17">
        <v>43076</v>
      </c>
      <c r="B136">
        <v>412</v>
      </c>
      <c r="L136" s="1">
        <v>43020</v>
      </c>
      <c r="M136">
        <v>1539</v>
      </c>
      <c r="N136" s="16">
        <v>43020</v>
      </c>
      <c r="O136">
        <v>456</v>
      </c>
    </row>
    <row r="137" spans="1:15" ht="15.75" x14ac:dyDescent="0.25">
      <c r="A137" s="16">
        <v>43077</v>
      </c>
      <c r="B137">
        <v>485</v>
      </c>
      <c r="L137" s="1">
        <v>43021</v>
      </c>
      <c r="M137">
        <v>1493</v>
      </c>
      <c r="N137" s="17">
        <v>43021</v>
      </c>
      <c r="O137">
        <v>501</v>
      </c>
    </row>
    <row r="138" spans="1:15" ht="15.75" x14ac:dyDescent="0.25">
      <c r="A138" s="16">
        <v>43078</v>
      </c>
      <c r="B138">
        <v>441</v>
      </c>
      <c r="L138" s="1">
        <v>43022</v>
      </c>
      <c r="M138">
        <v>1292</v>
      </c>
      <c r="N138" s="16">
        <v>43022</v>
      </c>
      <c r="O138">
        <v>449</v>
      </c>
    </row>
    <row r="139" spans="1:15" ht="15" x14ac:dyDescent="0.25">
      <c r="A139" s="17">
        <v>43079</v>
      </c>
      <c r="B139">
        <v>313</v>
      </c>
      <c r="L139" s="1">
        <v>43023</v>
      </c>
      <c r="M139">
        <v>1406</v>
      </c>
    </row>
    <row r="140" spans="1:15" ht="15.75" x14ac:dyDescent="0.25">
      <c r="A140" s="16">
        <v>43080</v>
      </c>
      <c r="B140">
        <v>385</v>
      </c>
      <c r="L140" s="1">
        <v>43024</v>
      </c>
      <c r="M140">
        <v>1529</v>
      </c>
      <c r="N140" s="16">
        <v>43024</v>
      </c>
      <c r="O140">
        <v>384</v>
      </c>
    </row>
    <row r="141" spans="1:15" ht="15" x14ac:dyDescent="0.25">
      <c r="A141" s="17">
        <v>43081</v>
      </c>
      <c r="B141">
        <v>413</v>
      </c>
      <c r="L141" s="1">
        <v>43025</v>
      </c>
      <c r="M141">
        <v>1520</v>
      </c>
      <c r="N141" s="17">
        <v>43025</v>
      </c>
      <c r="O141">
        <v>468</v>
      </c>
    </row>
    <row r="142" spans="1:15" ht="15.75" x14ac:dyDescent="0.25">
      <c r="A142" s="16">
        <v>43082</v>
      </c>
      <c r="B142">
        <v>408</v>
      </c>
      <c r="L142" s="1">
        <v>43026</v>
      </c>
      <c r="M142">
        <v>1669</v>
      </c>
      <c r="N142" s="16">
        <v>43026</v>
      </c>
      <c r="O142">
        <v>518</v>
      </c>
    </row>
    <row r="143" spans="1:15" ht="15.75" x14ac:dyDescent="0.25">
      <c r="A143" s="16">
        <v>43083</v>
      </c>
      <c r="B143">
        <v>531</v>
      </c>
      <c r="L143" s="1">
        <v>43027</v>
      </c>
      <c r="M143">
        <v>1610</v>
      </c>
      <c r="N143" s="17">
        <v>43027</v>
      </c>
      <c r="O143">
        <v>544</v>
      </c>
    </row>
    <row r="144" spans="1:15" ht="15.75" x14ac:dyDescent="0.25">
      <c r="A144" s="17">
        <v>43084</v>
      </c>
      <c r="B144">
        <v>416</v>
      </c>
      <c r="L144" s="1">
        <v>43028</v>
      </c>
      <c r="M144">
        <v>1556</v>
      </c>
      <c r="N144" s="16">
        <v>43028</v>
      </c>
      <c r="O144">
        <v>537</v>
      </c>
    </row>
    <row r="145" spans="1:15" ht="15.75" x14ac:dyDescent="0.25">
      <c r="A145" s="16">
        <v>43085</v>
      </c>
      <c r="B145">
        <v>369</v>
      </c>
      <c r="L145" s="1">
        <v>43029</v>
      </c>
      <c r="M145">
        <v>1239</v>
      </c>
      <c r="N145" s="17">
        <v>43029</v>
      </c>
      <c r="O145">
        <v>489</v>
      </c>
    </row>
    <row r="146" spans="1:15" ht="15.75" x14ac:dyDescent="0.25">
      <c r="A146" s="16">
        <v>43086</v>
      </c>
      <c r="B146">
        <v>307</v>
      </c>
      <c r="L146" s="1">
        <v>43030</v>
      </c>
      <c r="M146">
        <v>1467</v>
      </c>
      <c r="N146" s="16">
        <v>43030</v>
      </c>
      <c r="O146">
        <v>351</v>
      </c>
    </row>
    <row r="147" spans="1:15" ht="15" x14ac:dyDescent="0.25">
      <c r="A147" s="17">
        <v>43087</v>
      </c>
      <c r="B147">
        <v>335</v>
      </c>
      <c r="L147" s="1">
        <v>43031</v>
      </c>
      <c r="M147">
        <v>1562</v>
      </c>
      <c r="N147" s="17">
        <v>43031</v>
      </c>
      <c r="O147">
        <v>445</v>
      </c>
    </row>
    <row r="148" spans="1:15" ht="15.75" x14ac:dyDescent="0.25">
      <c r="A148" s="16">
        <v>43088</v>
      </c>
      <c r="B148">
        <v>326</v>
      </c>
      <c r="L148" s="1">
        <v>43032</v>
      </c>
      <c r="M148">
        <v>1498</v>
      </c>
      <c r="N148" s="16">
        <v>43032</v>
      </c>
      <c r="O148">
        <v>425</v>
      </c>
    </row>
    <row r="149" spans="1:15" ht="15.75" x14ac:dyDescent="0.25">
      <c r="A149" s="16">
        <v>43089</v>
      </c>
      <c r="B149">
        <v>368</v>
      </c>
      <c r="L149" s="1">
        <v>43033</v>
      </c>
      <c r="M149">
        <v>1641</v>
      </c>
      <c r="N149" s="17">
        <v>43033</v>
      </c>
      <c r="O149">
        <v>546</v>
      </c>
    </row>
    <row r="150" spans="1:15" ht="15.75" x14ac:dyDescent="0.25">
      <c r="A150" s="16">
        <v>43090</v>
      </c>
      <c r="B150">
        <v>394</v>
      </c>
      <c r="L150" s="1">
        <v>43034</v>
      </c>
      <c r="M150">
        <v>1631</v>
      </c>
      <c r="N150" s="16">
        <v>43034</v>
      </c>
      <c r="O150">
        <v>532</v>
      </c>
    </row>
    <row r="151" spans="1:15" ht="15.75" x14ac:dyDescent="0.25">
      <c r="A151" s="16">
        <v>43091</v>
      </c>
      <c r="B151">
        <v>456</v>
      </c>
      <c r="L151" s="1">
        <v>43035</v>
      </c>
      <c r="M151">
        <v>1505</v>
      </c>
      <c r="N151" s="17">
        <v>43035</v>
      </c>
      <c r="O151">
        <v>551</v>
      </c>
    </row>
    <row r="152" spans="1:15" ht="15.75" x14ac:dyDescent="0.25">
      <c r="A152" s="16">
        <v>43092</v>
      </c>
      <c r="B152">
        <v>393</v>
      </c>
      <c r="L152" s="1">
        <v>43036</v>
      </c>
      <c r="M152">
        <v>1151</v>
      </c>
      <c r="N152" s="16">
        <v>43036</v>
      </c>
      <c r="O152">
        <v>583</v>
      </c>
    </row>
    <row r="153" spans="1:15" ht="15.75" x14ac:dyDescent="0.25">
      <c r="A153" s="16">
        <v>43093</v>
      </c>
      <c r="B153">
        <v>369</v>
      </c>
      <c r="L153" s="1">
        <v>43037</v>
      </c>
      <c r="M153">
        <v>1248</v>
      </c>
    </row>
    <row r="154" spans="1:15" ht="15.75" x14ac:dyDescent="0.25">
      <c r="A154" s="16">
        <v>43094</v>
      </c>
      <c r="B154">
        <v>423</v>
      </c>
      <c r="L154" s="1">
        <v>43038</v>
      </c>
      <c r="M154">
        <v>1528</v>
      </c>
      <c r="N154" s="16">
        <v>43038</v>
      </c>
      <c r="O154">
        <v>439</v>
      </c>
    </row>
    <row r="155" spans="1:15" ht="15.75" x14ac:dyDescent="0.25">
      <c r="A155" s="16">
        <v>43095</v>
      </c>
      <c r="B155">
        <v>423</v>
      </c>
      <c r="L155" s="1">
        <v>43039</v>
      </c>
      <c r="M155">
        <v>1586</v>
      </c>
      <c r="N155" s="17">
        <v>43039</v>
      </c>
      <c r="O155">
        <v>495</v>
      </c>
    </row>
    <row r="156" spans="1:15" ht="15.75" x14ac:dyDescent="0.25">
      <c r="A156" s="16">
        <v>43096</v>
      </c>
      <c r="B156">
        <v>468</v>
      </c>
      <c r="L156" s="1">
        <v>43040</v>
      </c>
      <c r="M156">
        <v>1779</v>
      </c>
      <c r="N156" s="16">
        <v>43040</v>
      </c>
      <c r="O156">
        <v>538</v>
      </c>
    </row>
    <row r="157" spans="1:15" ht="15.75" x14ac:dyDescent="0.25">
      <c r="A157" s="16">
        <v>43097</v>
      </c>
      <c r="B157">
        <v>533</v>
      </c>
      <c r="L157" s="1">
        <v>43041</v>
      </c>
      <c r="M157">
        <v>1811</v>
      </c>
      <c r="N157" s="16">
        <v>43041</v>
      </c>
      <c r="O157">
        <v>616</v>
      </c>
    </row>
    <row r="158" spans="1:15" ht="15.75" x14ac:dyDescent="0.25">
      <c r="A158" s="16">
        <v>43098</v>
      </c>
      <c r="B158">
        <v>632</v>
      </c>
      <c r="L158" s="1">
        <v>43042</v>
      </c>
      <c r="M158">
        <v>1713</v>
      </c>
      <c r="N158" s="17">
        <v>43042</v>
      </c>
      <c r="O158">
        <v>615</v>
      </c>
    </row>
    <row r="159" spans="1:15" ht="15.75" x14ac:dyDescent="0.25">
      <c r="A159" s="16">
        <v>43099</v>
      </c>
      <c r="B159">
        <v>722</v>
      </c>
      <c r="L159" s="1">
        <v>43043</v>
      </c>
      <c r="M159">
        <v>1377</v>
      </c>
      <c r="N159" s="16">
        <v>43043</v>
      </c>
      <c r="O159">
        <v>581</v>
      </c>
    </row>
    <row r="160" spans="1:15" ht="15.75" x14ac:dyDescent="0.25">
      <c r="A160" s="16">
        <v>43100</v>
      </c>
      <c r="B160">
        <v>619</v>
      </c>
      <c r="L160" s="1">
        <v>43044</v>
      </c>
      <c r="M160">
        <v>1537</v>
      </c>
      <c r="N160" s="17">
        <v>43044</v>
      </c>
      <c r="O160">
        <v>399</v>
      </c>
    </row>
    <row r="161" spans="1:15" ht="15.75" x14ac:dyDescent="0.25">
      <c r="A161" s="16">
        <v>43101</v>
      </c>
      <c r="B161">
        <v>431</v>
      </c>
      <c r="L161" s="1">
        <v>43045</v>
      </c>
      <c r="M161">
        <v>1623</v>
      </c>
      <c r="N161" s="16">
        <v>43045</v>
      </c>
      <c r="O161">
        <v>480</v>
      </c>
    </row>
    <row r="162" spans="1:15" ht="15.75" x14ac:dyDescent="0.25">
      <c r="A162" s="16">
        <v>43102</v>
      </c>
      <c r="B162">
        <v>488</v>
      </c>
      <c r="L162" s="1">
        <v>43046</v>
      </c>
      <c r="M162">
        <v>1625</v>
      </c>
      <c r="N162" s="17">
        <v>43046</v>
      </c>
      <c r="O162">
        <v>539</v>
      </c>
    </row>
    <row r="163" spans="1:15" ht="15.75" x14ac:dyDescent="0.25">
      <c r="A163" s="16">
        <v>43103</v>
      </c>
      <c r="B163">
        <v>522</v>
      </c>
      <c r="L163" s="1">
        <v>43047</v>
      </c>
      <c r="M163">
        <v>1734</v>
      </c>
      <c r="N163" s="16">
        <v>43047</v>
      </c>
      <c r="O163">
        <v>511</v>
      </c>
    </row>
    <row r="164" spans="1:15" ht="15.75" x14ac:dyDescent="0.25">
      <c r="A164" s="16">
        <v>43104</v>
      </c>
      <c r="B164">
        <v>525</v>
      </c>
      <c r="L164" s="1">
        <v>43048</v>
      </c>
      <c r="M164">
        <v>1626</v>
      </c>
      <c r="N164" s="17">
        <v>43048</v>
      </c>
      <c r="O164">
        <v>592</v>
      </c>
    </row>
    <row r="165" spans="1:15" ht="15.75" x14ac:dyDescent="0.25">
      <c r="A165" s="16">
        <v>43105</v>
      </c>
      <c r="B165">
        <v>622</v>
      </c>
      <c r="L165" s="1">
        <v>43049</v>
      </c>
      <c r="M165">
        <v>1588</v>
      </c>
      <c r="N165" s="17">
        <v>43049</v>
      </c>
      <c r="O165">
        <v>486</v>
      </c>
    </row>
    <row r="166" spans="1:15" ht="15.75" x14ac:dyDescent="0.25">
      <c r="A166" s="16">
        <v>43106</v>
      </c>
      <c r="B166">
        <v>618</v>
      </c>
      <c r="L166" s="1">
        <v>43050</v>
      </c>
      <c r="M166">
        <v>1325</v>
      </c>
      <c r="N166" s="16">
        <v>43050</v>
      </c>
      <c r="O166">
        <v>501</v>
      </c>
    </row>
    <row r="167" spans="1:15" ht="15.75" x14ac:dyDescent="0.25">
      <c r="A167" s="16">
        <v>43107</v>
      </c>
      <c r="B167">
        <v>554</v>
      </c>
      <c r="L167" s="1">
        <v>43051</v>
      </c>
      <c r="M167">
        <v>1284</v>
      </c>
      <c r="N167" s="17">
        <v>43051</v>
      </c>
      <c r="O167">
        <v>360</v>
      </c>
    </row>
    <row r="168" spans="1:15" ht="15.75" x14ac:dyDescent="0.25">
      <c r="A168" s="16">
        <v>43108</v>
      </c>
      <c r="B168">
        <v>554</v>
      </c>
      <c r="L168" s="1">
        <v>43052</v>
      </c>
      <c r="M168">
        <v>1301</v>
      </c>
      <c r="N168" s="17">
        <v>43052</v>
      </c>
      <c r="O168">
        <v>438</v>
      </c>
    </row>
    <row r="169" spans="1:15" ht="15.75" x14ac:dyDescent="0.25">
      <c r="A169" s="16">
        <v>43109</v>
      </c>
      <c r="B169">
        <v>643</v>
      </c>
      <c r="L169" s="1">
        <v>43053</v>
      </c>
      <c r="M169">
        <v>1390</v>
      </c>
      <c r="N169" s="16">
        <v>43053</v>
      </c>
      <c r="O169">
        <v>308</v>
      </c>
    </row>
    <row r="170" spans="1:15" ht="15.75" x14ac:dyDescent="0.25">
      <c r="A170" s="16">
        <v>43110</v>
      </c>
      <c r="B170">
        <v>698</v>
      </c>
      <c r="L170" s="1">
        <v>43054</v>
      </c>
      <c r="M170">
        <v>1562</v>
      </c>
      <c r="N170" s="17">
        <v>43054</v>
      </c>
      <c r="O170">
        <v>538</v>
      </c>
    </row>
    <row r="171" spans="1:15" ht="15.75" x14ac:dyDescent="0.25">
      <c r="A171" s="16">
        <v>43111</v>
      </c>
      <c r="B171">
        <v>602</v>
      </c>
      <c r="L171" s="1">
        <v>43055</v>
      </c>
      <c r="M171">
        <v>1587</v>
      </c>
      <c r="N171" s="17">
        <v>43055</v>
      </c>
      <c r="O171">
        <v>491</v>
      </c>
    </row>
    <row r="172" spans="1:15" ht="15.75" x14ac:dyDescent="0.25">
      <c r="A172" s="16">
        <v>43112</v>
      </c>
      <c r="B172">
        <v>550</v>
      </c>
      <c r="L172" s="1">
        <v>43056</v>
      </c>
      <c r="M172">
        <v>1398</v>
      </c>
      <c r="N172" s="16">
        <v>43056</v>
      </c>
      <c r="O172">
        <v>506</v>
      </c>
    </row>
    <row r="173" spans="1:15" ht="15.75" x14ac:dyDescent="0.25">
      <c r="A173" s="16">
        <v>43113</v>
      </c>
      <c r="B173">
        <v>518</v>
      </c>
      <c r="L173" s="1">
        <v>43057</v>
      </c>
      <c r="M173">
        <v>1119</v>
      </c>
      <c r="N173" s="19">
        <v>43057</v>
      </c>
      <c r="O173">
        <v>443</v>
      </c>
    </row>
    <row r="174" spans="1:15" ht="15.75" x14ac:dyDescent="0.25">
      <c r="A174" s="16">
        <v>43114</v>
      </c>
      <c r="B174">
        <v>460</v>
      </c>
      <c r="L174" s="1">
        <v>43058</v>
      </c>
      <c r="M174">
        <v>1292</v>
      </c>
      <c r="N174" s="17">
        <v>43058</v>
      </c>
      <c r="O174">
        <v>388</v>
      </c>
    </row>
    <row r="175" spans="1:15" ht="15.75" x14ac:dyDescent="0.25">
      <c r="A175" s="16">
        <v>43115</v>
      </c>
      <c r="B175">
        <v>579</v>
      </c>
      <c r="L175" s="1">
        <v>43059</v>
      </c>
      <c r="M175">
        <v>1335</v>
      </c>
      <c r="N175" s="17">
        <v>43059</v>
      </c>
      <c r="O175">
        <v>306</v>
      </c>
    </row>
    <row r="176" spans="1:15" ht="15.75" x14ac:dyDescent="0.25">
      <c r="A176" s="16">
        <v>43119</v>
      </c>
      <c r="B176">
        <v>629</v>
      </c>
      <c r="L176" s="1">
        <v>43060</v>
      </c>
      <c r="M176">
        <v>1380</v>
      </c>
      <c r="N176" s="16">
        <v>43060</v>
      </c>
      <c r="O176">
        <v>408</v>
      </c>
    </row>
    <row r="177" spans="1:15" ht="15.75" x14ac:dyDescent="0.25">
      <c r="A177" s="18">
        <v>43122</v>
      </c>
      <c r="B177">
        <v>592</v>
      </c>
      <c r="L177" s="1">
        <v>43061</v>
      </c>
      <c r="M177">
        <v>1459</v>
      </c>
      <c r="N177" s="17">
        <v>43061</v>
      </c>
    </row>
    <row r="178" spans="1:15" ht="15.75" x14ac:dyDescent="0.25">
      <c r="A178" s="16">
        <v>43123</v>
      </c>
      <c r="B178">
        <v>589</v>
      </c>
      <c r="L178" s="1">
        <v>43062</v>
      </c>
      <c r="M178">
        <v>1445</v>
      </c>
      <c r="N178" s="17">
        <v>43062</v>
      </c>
    </row>
    <row r="179" spans="1:15" ht="15.75" x14ac:dyDescent="0.25">
      <c r="A179" s="16">
        <v>43124</v>
      </c>
      <c r="B179">
        <v>644</v>
      </c>
      <c r="L179" s="1">
        <v>43063</v>
      </c>
      <c r="M179">
        <v>1438</v>
      </c>
      <c r="N179" s="16">
        <v>43063</v>
      </c>
    </row>
    <row r="180" spans="1:15" ht="15.75" x14ac:dyDescent="0.25">
      <c r="A180" s="16">
        <v>43125</v>
      </c>
      <c r="B180">
        <v>607</v>
      </c>
      <c r="L180" s="1">
        <v>43064</v>
      </c>
      <c r="M180">
        <v>1131</v>
      </c>
      <c r="N180" s="17">
        <v>43064</v>
      </c>
    </row>
    <row r="181" spans="1:15" ht="15.75" x14ac:dyDescent="0.25">
      <c r="A181" s="16">
        <v>43126</v>
      </c>
      <c r="B181">
        <v>569</v>
      </c>
      <c r="L181" s="1">
        <v>43065</v>
      </c>
      <c r="M181">
        <v>1239</v>
      </c>
      <c r="N181" s="17">
        <v>43065</v>
      </c>
    </row>
    <row r="182" spans="1:15" ht="15.75" x14ac:dyDescent="0.25">
      <c r="A182" s="16">
        <v>43127</v>
      </c>
      <c r="B182">
        <v>552</v>
      </c>
      <c r="L182" s="1">
        <v>43066</v>
      </c>
      <c r="M182">
        <v>1406</v>
      </c>
      <c r="N182" s="17">
        <v>43066</v>
      </c>
    </row>
    <row r="183" spans="1:15" ht="15.75" x14ac:dyDescent="0.25">
      <c r="A183" s="16">
        <v>43128</v>
      </c>
      <c r="B183">
        <v>474</v>
      </c>
      <c r="L183" s="1">
        <v>43067</v>
      </c>
      <c r="M183">
        <v>1457</v>
      </c>
      <c r="N183" s="16">
        <v>43067</v>
      </c>
      <c r="O183">
        <v>415</v>
      </c>
    </row>
    <row r="184" spans="1:15" ht="15.75" x14ac:dyDescent="0.25">
      <c r="A184" s="16">
        <v>43129</v>
      </c>
      <c r="B184">
        <v>471</v>
      </c>
      <c r="L184" s="1">
        <v>43068</v>
      </c>
      <c r="M184">
        <v>1587</v>
      </c>
    </row>
    <row r="185" spans="1:15" ht="15.75" x14ac:dyDescent="0.25">
      <c r="A185" s="16">
        <v>43130</v>
      </c>
      <c r="B185">
        <v>422</v>
      </c>
      <c r="L185" s="1">
        <v>43069</v>
      </c>
      <c r="M185">
        <v>1738</v>
      </c>
    </row>
    <row r="186" spans="1:15" ht="15.75" x14ac:dyDescent="0.25">
      <c r="A186" s="16">
        <v>43131</v>
      </c>
      <c r="B186">
        <v>461</v>
      </c>
      <c r="L186" s="1">
        <v>43070</v>
      </c>
      <c r="M186">
        <v>1555</v>
      </c>
      <c r="N186" s="17">
        <v>43070</v>
      </c>
      <c r="O186">
        <v>380</v>
      </c>
    </row>
    <row r="187" spans="1:15" ht="15.75" x14ac:dyDescent="0.25">
      <c r="A187" s="16">
        <v>43132</v>
      </c>
      <c r="B187">
        <v>486</v>
      </c>
      <c r="L187" s="1">
        <v>43071</v>
      </c>
      <c r="M187">
        <v>1401</v>
      </c>
      <c r="N187" s="16">
        <v>43071</v>
      </c>
      <c r="O187">
        <v>423</v>
      </c>
    </row>
    <row r="188" spans="1:15" ht="15.75" x14ac:dyDescent="0.25">
      <c r="A188" s="16">
        <v>43133</v>
      </c>
      <c r="B188">
        <v>457</v>
      </c>
      <c r="L188" s="1">
        <v>43072</v>
      </c>
      <c r="M188">
        <v>1607</v>
      </c>
      <c r="N188" s="16">
        <v>43072</v>
      </c>
      <c r="O188">
        <v>359</v>
      </c>
    </row>
    <row r="189" spans="1:15" ht="15.75" x14ac:dyDescent="0.25">
      <c r="A189" s="16">
        <v>43134</v>
      </c>
      <c r="B189">
        <v>471</v>
      </c>
      <c r="L189" s="1">
        <v>43073</v>
      </c>
      <c r="M189">
        <v>1584</v>
      </c>
      <c r="N189" s="17">
        <v>43073</v>
      </c>
      <c r="O189">
        <v>298</v>
      </c>
    </row>
    <row r="190" spans="1:15" ht="15.75" x14ac:dyDescent="0.25">
      <c r="A190" s="16">
        <v>43135</v>
      </c>
      <c r="B190">
        <v>442</v>
      </c>
      <c r="L190" s="1">
        <v>43074</v>
      </c>
      <c r="M190">
        <v>1673</v>
      </c>
      <c r="N190" s="16">
        <v>43074</v>
      </c>
      <c r="O190">
        <v>390</v>
      </c>
    </row>
    <row r="191" spans="1:15" ht="15.75" x14ac:dyDescent="0.25">
      <c r="A191" s="16">
        <v>43136</v>
      </c>
      <c r="B191">
        <v>435</v>
      </c>
      <c r="L191" s="1">
        <v>43075</v>
      </c>
      <c r="M191">
        <v>1717</v>
      </c>
      <c r="N191" s="16">
        <v>43075</v>
      </c>
      <c r="O191">
        <v>447</v>
      </c>
    </row>
    <row r="192" spans="1:15" ht="15.75" x14ac:dyDescent="0.25">
      <c r="A192" s="16">
        <v>43137</v>
      </c>
      <c r="B192">
        <v>507</v>
      </c>
      <c r="L192" s="1">
        <v>43076</v>
      </c>
      <c r="M192">
        <v>1755</v>
      </c>
      <c r="N192" s="17">
        <v>43076</v>
      </c>
      <c r="O192">
        <v>412</v>
      </c>
    </row>
    <row r="193" spans="1:15" ht="15.75" x14ac:dyDescent="0.25">
      <c r="A193" s="16">
        <v>43138</v>
      </c>
      <c r="B193">
        <v>550</v>
      </c>
      <c r="L193" s="1">
        <v>43077</v>
      </c>
      <c r="M193">
        <v>1596</v>
      </c>
      <c r="N193" s="16">
        <v>43077</v>
      </c>
      <c r="O193">
        <v>485</v>
      </c>
    </row>
    <row r="194" spans="1:15" ht="15.75" x14ac:dyDescent="0.25">
      <c r="A194" s="16">
        <v>43139</v>
      </c>
      <c r="B194">
        <v>517</v>
      </c>
      <c r="L194" s="1">
        <v>43078</v>
      </c>
      <c r="M194">
        <v>1356</v>
      </c>
      <c r="N194" s="16">
        <v>43078</v>
      </c>
      <c r="O194">
        <v>441</v>
      </c>
    </row>
    <row r="195" spans="1:15" ht="15.75" x14ac:dyDescent="0.25">
      <c r="A195" s="16">
        <v>43140</v>
      </c>
      <c r="B195">
        <v>655</v>
      </c>
      <c r="L195" s="1">
        <v>43079</v>
      </c>
      <c r="M195">
        <v>1546</v>
      </c>
      <c r="N195" s="17">
        <v>43079</v>
      </c>
      <c r="O195">
        <v>313</v>
      </c>
    </row>
    <row r="196" spans="1:15" ht="15.75" x14ac:dyDescent="0.25">
      <c r="A196" s="16">
        <v>43141</v>
      </c>
      <c r="B196">
        <v>636</v>
      </c>
      <c r="L196" s="1">
        <v>43080</v>
      </c>
      <c r="M196">
        <v>1820</v>
      </c>
      <c r="N196" s="16">
        <v>43080</v>
      </c>
      <c r="O196">
        <v>385</v>
      </c>
    </row>
    <row r="197" spans="1:15" ht="15.75" x14ac:dyDescent="0.25">
      <c r="A197" s="16">
        <v>43142</v>
      </c>
      <c r="B197">
        <v>668</v>
      </c>
      <c r="L197" s="1">
        <v>43081</v>
      </c>
      <c r="M197">
        <v>1924</v>
      </c>
      <c r="N197" s="17">
        <v>43081</v>
      </c>
      <c r="O197">
        <v>413</v>
      </c>
    </row>
    <row r="198" spans="1:15" ht="15.75" x14ac:dyDescent="0.25">
      <c r="A198" s="16">
        <v>43143</v>
      </c>
      <c r="B198">
        <v>665</v>
      </c>
      <c r="L198" s="1">
        <v>43082</v>
      </c>
      <c r="M198">
        <v>1913</v>
      </c>
      <c r="N198" s="16">
        <v>43082</v>
      </c>
      <c r="O198">
        <v>408</v>
      </c>
    </row>
    <row r="199" spans="1:15" ht="15.75" x14ac:dyDescent="0.25">
      <c r="A199" s="16">
        <v>43144</v>
      </c>
      <c r="B199">
        <v>630</v>
      </c>
      <c r="L199" s="1">
        <v>43083</v>
      </c>
      <c r="M199">
        <v>1764</v>
      </c>
      <c r="N199" s="16">
        <v>43083</v>
      </c>
      <c r="O199">
        <v>531</v>
      </c>
    </row>
    <row r="200" spans="1:15" ht="15.75" x14ac:dyDescent="0.25">
      <c r="A200" s="16">
        <v>43145</v>
      </c>
      <c r="B200">
        <v>571</v>
      </c>
      <c r="L200" s="1">
        <v>43084</v>
      </c>
      <c r="M200">
        <v>1713</v>
      </c>
      <c r="N200" s="17">
        <v>43084</v>
      </c>
      <c r="O200">
        <v>416</v>
      </c>
    </row>
    <row r="201" spans="1:15" ht="15.75" x14ac:dyDescent="0.25">
      <c r="A201" s="16">
        <v>43146</v>
      </c>
      <c r="B201">
        <v>531</v>
      </c>
      <c r="L201" s="1">
        <v>43085</v>
      </c>
      <c r="M201">
        <v>1676</v>
      </c>
      <c r="N201" s="16">
        <v>43085</v>
      </c>
      <c r="O201">
        <v>369</v>
      </c>
    </row>
    <row r="202" spans="1:15" ht="15.75" x14ac:dyDescent="0.25">
      <c r="A202" s="16">
        <v>43147</v>
      </c>
      <c r="B202">
        <v>862</v>
      </c>
      <c r="L202" s="1">
        <v>43086</v>
      </c>
      <c r="M202">
        <v>1740</v>
      </c>
      <c r="N202" s="16">
        <v>43086</v>
      </c>
      <c r="O202">
        <v>307</v>
      </c>
    </row>
    <row r="203" spans="1:15" ht="15.75" x14ac:dyDescent="0.25">
      <c r="A203" s="16">
        <v>43148</v>
      </c>
      <c r="B203">
        <v>1338</v>
      </c>
      <c r="L203" s="1">
        <v>43087</v>
      </c>
      <c r="M203">
        <v>1836</v>
      </c>
      <c r="N203" s="17">
        <v>43087</v>
      </c>
      <c r="O203">
        <v>335</v>
      </c>
    </row>
    <row r="204" spans="1:15" ht="15.75" x14ac:dyDescent="0.25">
      <c r="A204" s="16">
        <v>43149</v>
      </c>
      <c r="B204">
        <v>1911</v>
      </c>
      <c r="L204" s="1">
        <v>43088</v>
      </c>
      <c r="M204">
        <v>1878</v>
      </c>
      <c r="N204" s="16">
        <v>43088</v>
      </c>
      <c r="O204">
        <v>326</v>
      </c>
    </row>
    <row r="205" spans="1:15" ht="15.75" x14ac:dyDescent="0.25">
      <c r="A205" s="16">
        <v>43150</v>
      </c>
      <c r="B205">
        <v>1560</v>
      </c>
      <c r="L205" s="1">
        <v>43089</v>
      </c>
      <c r="M205">
        <v>1894</v>
      </c>
      <c r="N205" s="16">
        <v>43089</v>
      </c>
      <c r="O205">
        <v>368</v>
      </c>
    </row>
    <row r="206" spans="1:15" ht="15.75" x14ac:dyDescent="0.25">
      <c r="A206" s="16">
        <v>43151</v>
      </c>
      <c r="B206">
        <v>1077</v>
      </c>
      <c r="L206" s="1">
        <v>43090</v>
      </c>
      <c r="M206">
        <v>2009</v>
      </c>
      <c r="N206" s="16">
        <v>43090</v>
      </c>
      <c r="O206">
        <v>394</v>
      </c>
    </row>
    <row r="207" spans="1:15" ht="15.75" x14ac:dyDescent="0.25">
      <c r="A207" s="16">
        <v>43152</v>
      </c>
      <c r="B207">
        <v>875</v>
      </c>
      <c r="L207" s="1">
        <v>43091</v>
      </c>
      <c r="M207">
        <v>1980</v>
      </c>
      <c r="N207" s="16">
        <v>43091</v>
      </c>
      <c r="O207">
        <v>456</v>
      </c>
    </row>
    <row r="208" spans="1:15" ht="15.75" x14ac:dyDescent="0.25">
      <c r="A208" s="16">
        <v>43153</v>
      </c>
      <c r="B208">
        <v>907</v>
      </c>
      <c r="L208" s="1">
        <v>43092</v>
      </c>
      <c r="M208">
        <v>1746</v>
      </c>
      <c r="N208" s="16">
        <v>43092</v>
      </c>
      <c r="O208">
        <v>393</v>
      </c>
    </row>
    <row r="209" spans="1:17" ht="15.75" x14ac:dyDescent="0.25">
      <c r="A209" s="16">
        <v>43154</v>
      </c>
      <c r="B209">
        <v>875</v>
      </c>
      <c r="L209" s="1">
        <v>43093</v>
      </c>
      <c r="M209">
        <v>1959</v>
      </c>
      <c r="N209" s="16">
        <v>43093</v>
      </c>
      <c r="O209">
        <v>369</v>
      </c>
    </row>
    <row r="210" spans="1:17" ht="15.75" x14ac:dyDescent="0.25">
      <c r="A210" s="16">
        <v>43155</v>
      </c>
      <c r="B210">
        <v>799</v>
      </c>
      <c r="L210" s="1">
        <v>43094</v>
      </c>
      <c r="M210">
        <v>2192</v>
      </c>
      <c r="N210" s="16">
        <v>43094</v>
      </c>
      <c r="O210">
        <v>423</v>
      </c>
    </row>
    <row r="211" spans="1:17" ht="15.75" x14ac:dyDescent="0.25">
      <c r="A211" s="16">
        <v>43156</v>
      </c>
      <c r="B211">
        <v>707</v>
      </c>
      <c r="L211" s="1">
        <v>43095</v>
      </c>
      <c r="M211">
        <v>2182</v>
      </c>
      <c r="N211" s="16">
        <v>43095</v>
      </c>
      <c r="O211">
        <v>423</v>
      </c>
    </row>
    <row r="212" spans="1:17" ht="15.75" x14ac:dyDescent="0.25">
      <c r="A212" s="16">
        <v>43157</v>
      </c>
      <c r="B212">
        <v>755</v>
      </c>
      <c r="L212" s="1">
        <v>43096</v>
      </c>
      <c r="M212">
        <v>2393</v>
      </c>
      <c r="N212" s="16">
        <v>43096</v>
      </c>
      <c r="O212">
        <v>468</v>
      </c>
    </row>
    <row r="213" spans="1:17" ht="15.75" x14ac:dyDescent="0.25">
      <c r="A213" s="16">
        <v>43158</v>
      </c>
      <c r="B213">
        <v>790</v>
      </c>
      <c r="L213" s="1">
        <v>43097</v>
      </c>
      <c r="M213">
        <v>2526</v>
      </c>
      <c r="N213" s="16">
        <v>43097</v>
      </c>
      <c r="O213">
        <v>533</v>
      </c>
    </row>
    <row r="214" spans="1:17" ht="15.75" x14ac:dyDescent="0.25">
      <c r="A214" s="16">
        <v>43159</v>
      </c>
      <c r="B214">
        <v>850</v>
      </c>
      <c r="L214" s="1">
        <v>43098</v>
      </c>
      <c r="M214">
        <v>2751</v>
      </c>
      <c r="N214" s="16">
        <v>43098</v>
      </c>
      <c r="O214">
        <v>632</v>
      </c>
    </row>
    <row r="215" spans="1:17" ht="15.75" x14ac:dyDescent="0.25">
      <c r="A215" s="16">
        <v>43160</v>
      </c>
      <c r="B215">
        <v>881</v>
      </c>
      <c r="L215" s="1">
        <v>43099</v>
      </c>
      <c r="M215">
        <v>2108</v>
      </c>
      <c r="N215" s="16">
        <v>43099</v>
      </c>
      <c r="O215">
        <v>722</v>
      </c>
    </row>
    <row r="216" spans="1:17" ht="15.75" x14ac:dyDescent="0.25">
      <c r="A216" s="16">
        <v>43161</v>
      </c>
      <c r="B216">
        <v>828</v>
      </c>
      <c r="L216" s="1">
        <v>43100</v>
      </c>
      <c r="M216">
        <v>1515</v>
      </c>
      <c r="N216" s="16">
        <v>43100</v>
      </c>
      <c r="O216">
        <v>619</v>
      </c>
    </row>
    <row r="217" spans="1:17" ht="15.75" x14ac:dyDescent="0.25">
      <c r="A217" s="16">
        <v>43162</v>
      </c>
      <c r="B217">
        <v>1016</v>
      </c>
      <c r="L217" s="1">
        <v>43101</v>
      </c>
      <c r="M217">
        <v>1583</v>
      </c>
      <c r="N217" s="16">
        <v>43101</v>
      </c>
      <c r="O217">
        <v>431</v>
      </c>
      <c r="Q217">
        <v>28</v>
      </c>
    </row>
    <row r="218" spans="1:17" ht="15.75" x14ac:dyDescent="0.25">
      <c r="A218" s="16">
        <v>43163</v>
      </c>
      <c r="B218">
        <v>688</v>
      </c>
      <c r="L218" s="1">
        <v>43102</v>
      </c>
      <c r="M218">
        <v>1688</v>
      </c>
      <c r="N218" s="16">
        <v>43102</v>
      </c>
      <c r="O218">
        <v>488</v>
      </c>
      <c r="Q218">
        <v>34</v>
      </c>
    </row>
    <row r="219" spans="1:17" ht="15.75" x14ac:dyDescent="0.25">
      <c r="A219" s="16">
        <v>43164</v>
      </c>
      <c r="B219">
        <v>854</v>
      </c>
      <c r="L219" s="1">
        <v>43103</v>
      </c>
      <c r="M219">
        <v>1772</v>
      </c>
      <c r="N219" s="16">
        <v>43103</v>
      </c>
      <c r="O219">
        <v>522</v>
      </c>
      <c r="Q219">
        <v>27</v>
      </c>
    </row>
    <row r="220" spans="1:17" ht="15.75" x14ac:dyDescent="0.25">
      <c r="A220" s="16">
        <v>43165</v>
      </c>
      <c r="B220">
        <v>984</v>
      </c>
      <c r="L220" s="1">
        <v>43104</v>
      </c>
      <c r="M220">
        <v>1778</v>
      </c>
      <c r="N220" s="16">
        <v>43104</v>
      </c>
      <c r="O220">
        <v>525</v>
      </c>
      <c r="Q220">
        <v>29</v>
      </c>
    </row>
    <row r="221" spans="1:17" ht="15.75" x14ac:dyDescent="0.25">
      <c r="A221" s="16">
        <v>43167</v>
      </c>
      <c r="B221">
        <v>997</v>
      </c>
      <c r="L221" s="1">
        <v>43105</v>
      </c>
      <c r="M221">
        <v>1723</v>
      </c>
      <c r="N221" s="16">
        <v>43105</v>
      </c>
      <c r="O221">
        <v>622</v>
      </c>
      <c r="Q221">
        <v>30</v>
      </c>
    </row>
    <row r="222" spans="1:17" ht="15.75" x14ac:dyDescent="0.25">
      <c r="A222" s="16">
        <v>43168</v>
      </c>
      <c r="B222">
        <v>1084</v>
      </c>
      <c r="L222" s="1">
        <v>43106</v>
      </c>
      <c r="M222">
        <v>1733</v>
      </c>
      <c r="N222" s="16">
        <v>43106</v>
      </c>
      <c r="O222">
        <v>618</v>
      </c>
      <c r="Q222">
        <v>34</v>
      </c>
    </row>
    <row r="223" spans="1:17" ht="15.75" x14ac:dyDescent="0.25">
      <c r="A223" s="16">
        <v>43169</v>
      </c>
      <c r="B223">
        <v>1114</v>
      </c>
      <c r="L223" s="1">
        <v>43107</v>
      </c>
      <c r="M223">
        <v>1619</v>
      </c>
      <c r="N223" s="16">
        <v>43107</v>
      </c>
      <c r="O223">
        <v>554</v>
      </c>
      <c r="Q223">
        <v>30</v>
      </c>
    </row>
    <row r="224" spans="1:17" ht="15.75" x14ac:dyDescent="0.25">
      <c r="A224" s="16">
        <v>43170</v>
      </c>
      <c r="B224">
        <v>761</v>
      </c>
      <c r="L224" s="1">
        <v>43108</v>
      </c>
      <c r="M224">
        <v>1787</v>
      </c>
      <c r="N224" s="16">
        <v>43108</v>
      </c>
      <c r="O224">
        <v>554</v>
      </c>
      <c r="Q224">
        <v>37</v>
      </c>
    </row>
    <row r="225" spans="1:17" ht="15.75" x14ac:dyDescent="0.25">
      <c r="A225" s="16">
        <v>43171</v>
      </c>
      <c r="B225">
        <v>1034</v>
      </c>
      <c r="L225" s="1">
        <v>43109</v>
      </c>
      <c r="M225">
        <v>1879</v>
      </c>
      <c r="N225" s="16">
        <v>43109</v>
      </c>
      <c r="O225">
        <v>643</v>
      </c>
      <c r="Q225">
        <v>27</v>
      </c>
    </row>
    <row r="226" spans="1:17" ht="15.75" x14ac:dyDescent="0.25">
      <c r="A226" s="16">
        <v>43172</v>
      </c>
      <c r="B226">
        <v>1189</v>
      </c>
      <c r="L226" s="1">
        <v>43110</v>
      </c>
      <c r="M226">
        <v>1956</v>
      </c>
      <c r="N226" s="16">
        <v>43110</v>
      </c>
      <c r="O226">
        <v>698</v>
      </c>
      <c r="Q226">
        <v>35</v>
      </c>
    </row>
    <row r="227" spans="1:17" ht="15.75" x14ac:dyDescent="0.25">
      <c r="A227" s="16">
        <v>43173</v>
      </c>
      <c r="B227">
        <v>1394</v>
      </c>
      <c r="L227" s="1">
        <v>43111</v>
      </c>
      <c r="M227">
        <v>1912</v>
      </c>
      <c r="N227" s="16">
        <v>43111</v>
      </c>
      <c r="O227">
        <v>602</v>
      </c>
      <c r="Q227">
        <v>35</v>
      </c>
    </row>
    <row r="228" spans="1:17" ht="15.75" x14ac:dyDescent="0.25">
      <c r="A228" s="16">
        <v>43174</v>
      </c>
      <c r="B228">
        <v>1278</v>
      </c>
      <c r="L228" s="1">
        <v>43112</v>
      </c>
      <c r="M228">
        <v>2139</v>
      </c>
      <c r="N228" s="16">
        <v>43112</v>
      </c>
      <c r="O228">
        <v>550</v>
      </c>
      <c r="Q228">
        <v>51</v>
      </c>
    </row>
    <row r="229" spans="1:17" ht="15.75" x14ac:dyDescent="0.25">
      <c r="A229" s="16">
        <v>43175</v>
      </c>
      <c r="B229">
        <v>1202</v>
      </c>
      <c r="L229" s="1">
        <v>43113</v>
      </c>
      <c r="M229">
        <v>1914</v>
      </c>
      <c r="N229" s="16">
        <v>43113</v>
      </c>
      <c r="O229">
        <v>518</v>
      </c>
      <c r="Q229">
        <v>53</v>
      </c>
    </row>
    <row r="230" spans="1:17" ht="15.75" x14ac:dyDescent="0.25">
      <c r="A230" s="16">
        <v>43176</v>
      </c>
      <c r="B230">
        <v>1107</v>
      </c>
      <c r="L230" s="1">
        <v>43114</v>
      </c>
      <c r="M230">
        <v>1983</v>
      </c>
      <c r="N230" s="16">
        <v>43114</v>
      </c>
      <c r="O230">
        <v>460</v>
      </c>
      <c r="Q230">
        <v>56</v>
      </c>
    </row>
    <row r="231" spans="1:17" ht="15.75" x14ac:dyDescent="0.25">
      <c r="A231" s="16">
        <v>43177</v>
      </c>
      <c r="B231">
        <v>886</v>
      </c>
      <c r="L231" s="1">
        <v>43115</v>
      </c>
      <c r="M231">
        <v>2175</v>
      </c>
      <c r="N231" s="16">
        <v>43115</v>
      </c>
      <c r="O231">
        <v>579</v>
      </c>
      <c r="Q231">
        <v>45</v>
      </c>
    </row>
    <row r="232" spans="1:17" ht="15.75" x14ac:dyDescent="0.25">
      <c r="A232" s="16">
        <v>43178</v>
      </c>
      <c r="B232">
        <v>1206</v>
      </c>
      <c r="L232" s="1">
        <v>43116</v>
      </c>
      <c r="M232">
        <v>2242</v>
      </c>
      <c r="Q232">
        <v>44</v>
      </c>
    </row>
    <row r="233" spans="1:17" ht="15.75" x14ac:dyDescent="0.25">
      <c r="A233" s="16">
        <v>43179</v>
      </c>
      <c r="B233">
        <v>1206</v>
      </c>
      <c r="L233" s="1">
        <v>43117</v>
      </c>
      <c r="M233">
        <v>2250</v>
      </c>
      <c r="Q233">
        <v>55</v>
      </c>
    </row>
    <row r="234" spans="1:17" ht="15.75" x14ac:dyDescent="0.25">
      <c r="A234" s="16">
        <v>43180</v>
      </c>
      <c r="B234">
        <v>1405</v>
      </c>
      <c r="L234" s="1">
        <v>43118</v>
      </c>
      <c r="M234">
        <v>2276</v>
      </c>
      <c r="Q234">
        <v>57</v>
      </c>
    </row>
    <row r="235" spans="1:17" ht="15.75" x14ac:dyDescent="0.25">
      <c r="A235" s="16">
        <v>43181</v>
      </c>
      <c r="B235">
        <v>1215</v>
      </c>
      <c r="L235" s="1">
        <v>43119</v>
      </c>
      <c r="M235">
        <v>2213</v>
      </c>
      <c r="N235" s="16">
        <v>43119</v>
      </c>
      <c r="O235">
        <v>629</v>
      </c>
      <c r="Q235">
        <v>57</v>
      </c>
    </row>
    <row r="236" spans="1:17" ht="15.75" x14ac:dyDescent="0.25">
      <c r="A236" s="16">
        <v>43182</v>
      </c>
      <c r="B236">
        <v>1186</v>
      </c>
      <c r="L236" s="1">
        <v>43120</v>
      </c>
      <c r="M236">
        <v>2237</v>
      </c>
      <c r="Q236">
        <v>66</v>
      </c>
    </row>
    <row r="237" spans="1:17" ht="15.75" x14ac:dyDescent="0.25">
      <c r="A237" s="16">
        <v>43183</v>
      </c>
      <c r="B237">
        <v>1263</v>
      </c>
      <c r="L237" s="1">
        <v>43121</v>
      </c>
      <c r="M237">
        <v>2086</v>
      </c>
      <c r="Q237">
        <v>58</v>
      </c>
    </row>
    <row r="238" spans="1:17" ht="15.75" x14ac:dyDescent="0.25">
      <c r="A238" s="16">
        <v>43184</v>
      </c>
      <c r="B238">
        <v>815</v>
      </c>
      <c r="L238" s="1">
        <v>43122</v>
      </c>
      <c r="M238">
        <v>2197</v>
      </c>
      <c r="N238" s="18">
        <v>43122</v>
      </c>
      <c r="O238">
        <v>592</v>
      </c>
      <c r="Q238">
        <v>34</v>
      </c>
    </row>
    <row r="239" spans="1:17" ht="15.75" x14ac:dyDescent="0.25">
      <c r="A239" s="16">
        <v>43185</v>
      </c>
      <c r="B239">
        <v>1015</v>
      </c>
      <c r="L239" s="1">
        <v>43123</v>
      </c>
      <c r="M239">
        <v>2149</v>
      </c>
      <c r="N239" s="16">
        <v>43123</v>
      </c>
      <c r="O239">
        <v>589</v>
      </c>
      <c r="Q239">
        <v>26</v>
      </c>
    </row>
    <row r="240" spans="1:17" ht="15.75" x14ac:dyDescent="0.25">
      <c r="A240" s="16">
        <v>43186</v>
      </c>
      <c r="B240">
        <v>1189</v>
      </c>
      <c r="L240" s="1">
        <v>43124</v>
      </c>
      <c r="M240">
        <v>2090</v>
      </c>
      <c r="N240" s="16">
        <v>43124</v>
      </c>
      <c r="O240">
        <v>644</v>
      </c>
      <c r="Q240">
        <v>49</v>
      </c>
    </row>
    <row r="241" spans="1:17" ht="15.75" x14ac:dyDescent="0.25">
      <c r="A241" s="16">
        <v>43187</v>
      </c>
      <c r="B241">
        <v>1139</v>
      </c>
      <c r="L241" s="1">
        <v>43125</v>
      </c>
      <c r="M241">
        <v>2086</v>
      </c>
      <c r="N241" s="16">
        <v>43125</v>
      </c>
      <c r="O241">
        <v>607</v>
      </c>
      <c r="Q241">
        <v>52</v>
      </c>
    </row>
    <row r="242" spans="1:17" ht="15.75" x14ac:dyDescent="0.25">
      <c r="A242" s="16">
        <v>43188</v>
      </c>
      <c r="B242">
        <v>1107</v>
      </c>
      <c r="L242" s="1">
        <v>43126</v>
      </c>
      <c r="M242">
        <v>2115</v>
      </c>
      <c r="N242" s="16">
        <v>43126</v>
      </c>
      <c r="O242">
        <v>569</v>
      </c>
      <c r="Q242">
        <v>54</v>
      </c>
    </row>
    <row r="243" spans="1:17" ht="15.75" x14ac:dyDescent="0.25">
      <c r="A243" s="16">
        <v>43189</v>
      </c>
      <c r="B243">
        <v>1034</v>
      </c>
      <c r="L243" s="1">
        <v>43127</v>
      </c>
      <c r="M243">
        <v>1991</v>
      </c>
      <c r="N243" s="16">
        <v>43127</v>
      </c>
      <c r="O243">
        <v>552</v>
      </c>
      <c r="Q243">
        <v>58</v>
      </c>
    </row>
    <row r="244" spans="1:17" ht="15.75" x14ac:dyDescent="0.25">
      <c r="A244" s="16">
        <v>43190</v>
      </c>
      <c r="B244">
        <v>1107</v>
      </c>
      <c r="L244" s="1">
        <v>43128</v>
      </c>
      <c r="M244">
        <v>1830</v>
      </c>
      <c r="N244" s="16">
        <v>43128</v>
      </c>
      <c r="O244">
        <v>474</v>
      </c>
      <c r="Q244">
        <v>56</v>
      </c>
    </row>
    <row r="245" spans="1:17" ht="15.75" x14ac:dyDescent="0.25">
      <c r="A245" s="16">
        <v>43191</v>
      </c>
      <c r="B245">
        <v>1034</v>
      </c>
      <c r="L245" s="1">
        <v>43129</v>
      </c>
      <c r="M245">
        <v>1920</v>
      </c>
      <c r="N245" s="16">
        <v>43129</v>
      </c>
      <c r="O245">
        <v>471</v>
      </c>
      <c r="Q245">
        <v>46</v>
      </c>
    </row>
    <row r="246" spans="1:17" ht="15.75" x14ac:dyDescent="0.25">
      <c r="A246" s="16">
        <v>43192</v>
      </c>
      <c r="B246">
        <v>938</v>
      </c>
      <c r="L246" s="1">
        <v>43130</v>
      </c>
      <c r="M246">
        <v>1893</v>
      </c>
      <c r="N246" s="16">
        <v>43130</v>
      </c>
      <c r="O246">
        <v>422</v>
      </c>
      <c r="Q246">
        <v>57</v>
      </c>
    </row>
    <row r="247" spans="1:17" ht="15.75" x14ac:dyDescent="0.25">
      <c r="A247" s="16">
        <v>43193</v>
      </c>
      <c r="B247">
        <v>1151</v>
      </c>
      <c r="L247" s="1">
        <v>43131</v>
      </c>
      <c r="M247">
        <v>2063</v>
      </c>
      <c r="N247" s="16">
        <v>43131</v>
      </c>
      <c r="O247">
        <v>461</v>
      </c>
      <c r="Q247">
        <v>47</v>
      </c>
    </row>
    <row r="248" spans="1:17" ht="15.75" x14ac:dyDescent="0.25">
      <c r="A248" s="16">
        <v>43194</v>
      </c>
      <c r="B248">
        <v>1220</v>
      </c>
      <c r="L248" s="1">
        <v>43132</v>
      </c>
      <c r="M248">
        <v>2095</v>
      </c>
      <c r="N248" s="16">
        <v>43132</v>
      </c>
      <c r="O248">
        <v>486</v>
      </c>
      <c r="Q248">
        <v>63</v>
      </c>
    </row>
    <row r="249" spans="1:17" ht="15.75" x14ac:dyDescent="0.25">
      <c r="A249" s="16">
        <v>43195</v>
      </c>
      <c r="B249">
        <v>1191</v>
      </c>
      <c r="L249" s="1">
        <v>43133</v>
      </c>
      <c r="M249">
        <v>2023</v>
      </c>
      <c r="N249" s="16">
        <v>43133</v>
      </c>
      <c r="O249">
        <v>457</v>
      </c>
      <c r="Q249">
        <v>56</v>
      </c>
    </row>
    <row r="250" spans="1:17" ht="15.75" x14ac:dyDescent="0.25">
      <c r="A250" s="16">
        <v>43196</v>
      </c>
      <c r="B250">
        <v>925</v>
      </c>
      <c r="L250" s="1">
        <v>43134</v>
      </c>
      <c r="M250">
        <v>1996</v>
      </c>
      <c r="N250" s="16">
        <v>43134</v>
      </c>
      <c r="O250">
        <v>471</v>
      </c>
      <c r="Q250">
        <v>61</v>
      </c>
    </row>
    <row r="251" spans="1:17" ht="15.75" x14ac:dyDescent="0.25">
      <c r="A251" s="16">
        <v>43197</v>
      </c>
      <c r="B251">
        <v>812</v>
      </c>
      <c r="L251" s="1">
        <v>43135</v>
      </c>
      <c r="M251">
        <v>1958</v>
      </c>
      <c r="N251" s="16">
        <v>43135</v>
      </c>
      <c r="O251">
        <v>442</v>
      </c>
      <c r="Q251">
        <v>53</v>
      </c>
    </row>
    <row r="252" spans="1:17" ht="15.75" x14ac:dyDescent="0.25">
      <c r="A252" s="16">
        <v>43198</v>
      </c>
      <c r="B252">
        <v>992</v>
      </c>
      <c r="L252" s="1">
        <v>43136</v>
      </c>
      <c r="M252">
        <v>2071</v>
      </c>
      <c r="N252" s="16">
        <v>43136</v>
      </c>
      <c r="O252">
        <v>435</v>
      </c>
      <c r="Q252">
        <v>57</v>
      </c>
    </row>
    <row r="253" spans="1:17" ht="15.75" x14ac:dyDescent="0.25">
      <c r="A253" s="16">
        <v>43199</v>
      </c>
      <c r="B253">
        <v>1273</v>
      </c>
      <c r="L253" s="1">
        <v>43137</v>
      </c>
      <c r="M253">
        <v>2024</v>
      </c>
      <c r="N253" s="16">
        <v>43137</v>
      </c>
      <c r="O253">
        <v>507</v>
      </c>
      <c r="Q253">
        <v>48</v>
      </c>
    </row>
    <row r="254" spans="1:17" ht="15.75" x14ac:dyDescent="0.25">
      <c r="A254" s="16">
        <v>43200</v>
      </c>
      <c r="B254">
        <v>1320</v>
      </c>
      <c r="L254" s="1">
        <v>43138</v>
      </c>
      <c r="M254">
        <v>2012</v>
      </c>
      <c r="N254" s="16">
        <v>43138</v>
      </c>
      <c r="O254">
        <v>550</v>
      </c>
      <c r="Q254">
        <v>63</v>
      </c>
    </row>
    <row r="255" spans="1:17" ht="15.75" x14ac:dyDescent="0.25">
      <c r="A255" s="16">
        <v>43201</v>
      </c>
      <c r="B255">
        <v>1325</v>
      </c>
      <c r="L255" s="1">
        <v>43139</v>
      </c>
      <c r="M255">
        <v>2066</v>
      </c>
      <c r="N255" s="16">
        <v>43139</v>
      </c>
      <c r="O255">
        <v>517</v>
      </c>
      <c r="Q255">
        <v>78</v>
      </c>
    </row>
    <row r="256" spans="1:17" ht="15.75" x14ac:dyDescent="0.25">
      <c r="A256" s="16">
        <v>43202</v>
      </c>
      <c r="B256">
        <v>1130</v>
      </c>
      <c r="L256" s="1">
        <v>43140</v>
      </c>
      <c r="M256">
        <v>2185</v>
      </c>
      <c r="N256" s="16">
        <v>43140</v>
      </c>
      <c r="O256">
        <v>655</v>
      </c>
      <c r="Q256">
        <v>57</v>
      </c>
    </row>
    <row r="257" spans="1:17" ht="15.75" x14ac:dyDescent="0.25">
      <c r="A257" s="16">
        <v>43206</v>
      </c>
      <c r="B257">
        <v>1478</v>
      </c>
      <c r="L257" s="1">
        <v>43141</v>
      </c>
      <c r="M257">
        <v>2053</v>
      </c>
      <c r="N257" s="16">
        <v>43141</v>
      </c>
      <c r="O257">
        <v>636</v>
      </c>
      <c r="Q257">
        <v>70</v>
      </c>
    </row>
    <row r="258" spans="1:17" ht="15.75" x14ac:dyDescent="0.25">
      <c r="A258" s="16">
        <v>43207</v>
      </c>
      <c r="B258">
        <v>1641</v>
      </c>
      <c r="L258" s="1">
        <v>43142</v>
      </c>
      <c r="M258">
        <v>2101</v>
      </c>
      <c r="N258" s="16">
        <v>43142</v>
      </c>
      <c r="O258">
        <v>668</v>
      </c>
      <c r="Q258">
        <v>62</v>
      </c>
    </row>
    <row r="259" spans="1:17" ht="15.75" x14ac:dyDescent="0.25">
      <c r="A259" s="16">
        <v>43208</v>
      </c>
      <c r="B259">
        <v>1748</v>
      </c>
      <c r="L259" s="1">
        <v>43143</v>
      </c>
      <c r="M259">
        <v>2183</v>
      </c>
      <c r="N259" s="16">
        <v>43143</v>
      </c>
      <c r="O259">
        <v>665</v>
      </c>
      <c r="Q259">
        <v>67</v>
      </c>
    </row>
    <row r="260" spans="1:17" ht="15.75" x14ac:dyDescent="0.25">
      <c r="A260" s="16">
        <v>43209</v>
      </c>
      <c r="B260">
        <v>1902</v>
      </c>
      <c r="L260" s="1">
        <v>43144</v>
      </c>
      <c r="M260">
        <v>2079</v>
      </c>
      <c r="N260" s="16">
        <v>43144</v>
      </c>
      <c r="O260">
        <v>630</v>
      </c>
      <c r="Q260">
        <v>69</v>
      </c>
    </row>
    <row r="261" spans="1:17" ht="15.75" x14ac:dyDescent="0.25">
      <c r="A261" s="16">
        <v>43210</v>
      </c>
      <c r="B261">
        <v>1789</v>
      </c>
      <c r="L261" s="1">
        <v>43145</v>
      </c>
      <c r="M261">
        <v>1977</v>
      </c>
      <c r="N261" s="16">
        <v>43145</v>
      </c>
      <c r="O261">
        <v>571</v>
      </c>
      <c r="Q261">
        <v>76</v>
      </c>
    </row>
    <row r="262" spans="1:17" ht="15.75" x14ac:dyDescent="0.25">
      <c r="A262" s="16">
        <v>43211</v>
      </c>
      <c r="B262">
        <v>1362</v>
      </c>
      <c r="L262" s="1">
        <v>43146</v>
      </c>
      <c r="M262">
        <v>2837</v>
      </c>
      <c r="N262" s="16">
        <v>43146</v>
      </c>
      <c r="O262">
        <v>531</v>
      </c>
      <c r="Q262">
        <v>86</v>
      </c>
    </row>
    <row r="263" spans="1:17" ht="15.75" x14ac:dyDescent="0.25">
      <c r="A263" s="16">
        <v>43215</v>
      </c>
      <c r="B263">
        <v>1629</v>
      </c>
      <c r="L263" s="1">
        <v>43147</v>
      </c>
      <c r="M263">
        <v>3498</v>
      </c>
      <c r="N263" s="16">
        <v>43147</v>
      </c>
      <c r="O263">
        <v>862</v>
      </c>
      <c r="Q263">
        <v>107</v>
      </c>
    </row>
    <row r="264" spans="1:17" ht="15.75" x14ac:dyDescent="0.25">
      <c r="A264" s="16">
        <v>43216</v>
      </c>
      <c r="B264">
        <v>1426</v>
      </c>
      <c r="L264" s="1">
        <v>43148</v>
      </c>
      <c r="M264">
        <v>3909</v>
      </c>
      <c r="N264" s="16">
        <v>43148</v>
      </c>
      <c r="O264">
        <v>1338</v>
      </c>
      <c r="Q264">
        <v>132</v>
      </c>
    </row>
    <row r="265" spans="1:17" ht="15.75" x14ac:dyDescent="0.25">
      <c r="A265" s="16">
        <v>43217</v>
      </c>
      <c r="B265">
        <v>1373</v>
      </c>
      <c r="L265" s="1">
        <v>43149</v>
      </c>
      <c r="M265">
        <v>3743</v>
      </c>
      <c r="N265" s="16">
        <v>43149</v>
      </c>
      <c r="O265">
        <v>1911</v>
      </c>
      <c r="Q265">
        <v>152</v>
      </c>
    </row>
    <row r="266" spans="1:17" ht="15.75" x14ac:dyDescent="0.25">
      <c r="A266" s="16">
        <v>43228</v>
      </c>
      <c r="B266">
        <v>1208</v>
      </c>
      <c r="L266" s="1">
        <v>43150</v>
      </c>
      <c r="M266">
        <v>3138</v>
      </c>
      <c r="N266" s="16">
        <v>43150</v>
      </c>
      <c r="O266">
        <v>1560</v>
      </c>
      <c r="Q266">
        <v>153</v>
      </c>
    </row>
    <row r="267" spans="1:17" ht="15.75" x14ac:dyDescent="0.25">
      <c r="A267" s="16">
        <v>43229</v>
      </c>
      <c r="B267">
        <v>1322</v>
      </c>
      <c r="L267" s="1">
        <v>43151</v>
      </c>
      <c r="M267">
        <v>2832</v>
      </c>
      <c r="N267" s="16">
        <v>43151</v>
      </c>
      <c r="O267">
        <v>1077</v>
      </c>
      <c r="Q267">
        <v>94</v>
      </c>
    </row>
    <row r="268" spans="1:17" ht="15.75" x14ac:dyDescent="0.25">
      <c r="A268" s="16">
        <v>43230</v>
      </c>
      <c r="B268">
        <v>1321</v>
      </c>
      <c r="L268" s="1">
        <v>43152</v>
      </c>
      <c r="M268">
        <v>2782</v>
      </c>
      <c r="N268" s="16">
        <v>43152</v>
      </c>
      <c r="O268">
        <v>875</v>
      </c>
      <c r="Q268">
        <v>90</v>
      </c>
    </row>
    <row r="269" spans="1:17" ht="15.75" x14ac:dyDescent="0.25">
      <c r="A269" s="16">
        <v>43231</v>
      </c>
      <c r="B269">
        <v>1176</v>
      </c>
      <c r="L269" s="1">
        <v>43153</v>
      </c>
      <c r="M269">
        <v>2843</v>
      </c>
      <c r="N269" s="16">
        <v>43153</v>
      </c>
      <c r="O269">
        <v>907</v>
      </c>
      <c r="Q269">
        <v>86</v>
      </c>
    </row>
    <row r="270" spans="1:17" ht="15.75" x14ac:dyDescent="0.25">
      <c r="A270" s="16">
        <v>43232</v>
      </c>
      <c r="B270">
        <v>983</v>
      </c>
      <c r="L270" s="1">
        <v>43154</v>
      </c>
      <c r="M270">
        <v>2619</v>
      </c>
      <c r="N270" s="16">
        <v>43154</v>
      </c>
      <c r="O270">
        <v>875</v>
      </c>
      <c r="Q270">
        <v>85</v>
      </c>
    </row>
    <row r="271" spans="1:17" ht="15.75" x14ac:dyDescent="0.25">
      <c r="A271" s="16">
        <v>43233</v>
      </c>
      <c r="B271">
        <v>861</v>
      </c>
      <c r="L271" s="1">
        <v>43155</v>
      </c>
      <c r="M271">
        <v>2511</v>
      </c>
      <c r="N271" s="16">
        <v>43155</v>
      </c>
      <c r="O271">
        <v>799</v>
      </c>
      <c r="Q271">
        <v>71</v>
      </c>
    </row>
    <row r="272" spans="1:17" ht="15.75" x14ac:dyDescent="0.25">
      <c r="A272" s="16">
        <v>43234</v>
      </c>
      <c r="B272">
        <v>1033</v>
      </c>
      <c r="L272" s="1">
        <v>43156</v>
      </c>
      <c r="M272">
        <v>2523</v>
      </c>
      <c r="N272" s="16">
        <v>43156</v>
      </c>
      <c r="O272">
        <v>707</v>
      </c>
      <c r="Q272">
        <v>78</v>
      </c>
    </row>
    <row r="273" spans="1:17" ht="15.75" x14ac:dyDescent="0.25">
      <c r="A273" s="16">
        <v>43235</v>
      </c>
      <c r="B273">
        <v>1226</v>
      </c>
      <c r="L273" s="1">
        <v>43157</v>
      </c>
      <c r="M273">
        <v>2409</v>
      </c>
      <c r="N273" s="16">
        <v>43157</v>
      </c>
      <c r="O273">
        <v>755</v>
      </c>
      <c r="Q273">
        <v>71</v>
      </c>
    </row>
    <row r="274" spans="1:17" ht="15.75" x14ac:dyDescent="0.25">
      <c r="A274" s="16">
        <v>43236</v>
      </c>
      <c r="B274">
        <v>1265</v>
      </c>
      <c r="L274" s="1">
        <v>43158</v>
      </c>
      <c r="M274">
        <v>2503</v>
      </c>
      <c r="N274" s="16">
        <v>43158</v>
      </c>
      <c r="O274">
        <v>790</v>
      </c>
    </row>
    <row r="275" spans="1:17" ht="15.75" x14ac:dyDescent="0.25">
      <c r="A275" s="16">
        <v>43237</v>
      </c>
      <c r="B275">
        <v>1299</v>
      </c>
      <c r="L275" s="1">
        <v>43159</v>
      </c>
      <c r="M275">
        <v>2578</v>
      </c>
      <c r="N275" s="16">
        <v>43159</v>
      </c>
      <c r="O275">
        <v>850</v>
      </c>
    </row>
    <row r="276" spans="1:17" ht="15.75" x14ac:dyDescent="0.25">
      <c r="A276" s="16">
        <v>43238</v>
      </c>
      <c r="B276">
        <v>1139</v>
      </c>
      <c r="L276" s="1">
        <v>43160</v>
      </c>
      <c r="M276">
        <v>2400</v>
      </c>
      <c r="N276" s="16">
        <v>43160</v>
      </c>
      <c r="O276">
        <v>881</v>
      </c>
      <c r="Q276">
        <v>881</v>
      </c>
    </row>
    <row r="277" spans="1:17" ht="15.75" x14ac:dyDescent="0.25">
      <c r="A277" s="16">
        <v>43239</v>
      </c>
      <c r="B277">
        <v>1065</v>
      </c>
      <c r="L277" s="1">
        <v>43161</v>
      </c>
      <c r="M277">
        <v>2443</v>
      </c>
      <c r="N277" s="16">
        <v>43161</v>
      </c>
      <c r="O277">
        <v>828</v>
      </c>
      <c r="Q277">
        <v>828</v>
      </c>
    </row>
    <row r="278" spans="1:17" ht="15.75" x14ac:dyDescent="0.25">
      <c r="A278" s="16">
        <v>43240</v>
      </c>
      <c r="B278">
        <v>852</v>
      </c>
      <c r="L278" s="1">
        <v>43162</v>
      </c>
      <c r="M278">
        <v>2051</v>
      </c>
      <c r="N278" s="16">
        <v>43162</v>
      </c>
      <c r="O278">
        <v>1016</v>
      </c>
      <c r="Q278">
        <v>1016</v>
      </c>
    </row>
    <row r="279" spans="1:17" ht="15.75" x14ac:dyDescent="0.25">
      <c r="A279" s="16">
        <v>43241</v>
      </c>
      <c r="B279">
        <v>1120</v>
      </c>
      <c r="L279" s="1">
        <v>43163</v>
      </c>
      <c r="M279">
        <v>2346</v>
      </c>
      <c r="N279" s="16">
        <v>43163</v>
      </c>
      <c r="O279">
        <v>688</v>
      </c>
      <c r="Q279">
        <v>688</v>
      </c>
    </row>
    <row r="280" spans="1:17" ht="15.75" x14ac:dyDescent="0.25">
      <c r="A280" s="16">
        <v>43242</v>
      </c>
      <c r="B280">
        <v>1224</v>
      </c>
      <c r="L280" s="1">
        <v>43164</v>
      </c>
      <c r="M280">
        <v>2660</v>
      </c>
      <c r="N280" s="16">
        <v>43164</v>
      </c>
      <c r="O280">
        <v>854</v>
      </c>
      <c r="Q280">
        <v>854</v>
      </c>
    </row>
    <row r="281" spans="1:17" ht="15.75" x14ac:dyDescent="0.25">
      <c r="A281" s="16">
        <v>43243</v>
      </c>
      <c r="B281">
        <v>1455</v>
      </c>
      <c r="L281" s="1">
        <v>43165</v>
      </c>
      <c r="M281">
        <v>2615</v>
      </c>
      <c r="N281" s="16">
        <v>43165</v>
      </c>
      <c r="O281">
        <v>984</v>
      </c>
      <c r="Q281">
        <v>984</v>
      </c>
    </row>
    <row r="282" spans="1:17" ht="15.75" x14ac:dyDescent="0.25">
      <c r="A282" s="16">
        <v>43244</v>
      </c>
      <c r="B282">
        <v>1408</v>
      </c>
      <c r="L282" s="1">
        <v>43166</v>
      </c>
      <c r="M282">
        <v>2666</v>
      </c>
      <c r="Q282">
        <v>1052</v>
      </c>
    </row>
    <row r="283" spans="1:17" ht="15.75" x14ac:dyDescent="0.25">
      <c r="A283" s="16">
        <v>43245</v>
      </c>
      <c r="B283">
        <v>1358</v>
      </c>
      <c r="L283" s="1">
        <v>43167</v>
      </c>
      <c r="M283">
        <v>2933</v>
      </c>
      <c r="N283" s="16">
        <v>43167</v>
      </c>
      <c r="O283">
        <v>997</v>
      </c>
      <c r="Q283">
        <v>997</v>
      </c>
    </row>
    <row r="284" spans="1:17" ht="15.75" x14ac:dyDescent="0.25">
      <c r="A284" s="16">
        <v>43246</v>
      </c>
      <c r="B284">
        <v>1185</v>
      </c>
      <c r="L284" s="1">
        <v>43168</v>
      </c>
      <c r="M284">
        <v>2822</v>
      </c>
      <c r="N284" s="16">
        <v>43168</v>
      </c>
      <c r="O284">
        <v>1084</v>
      </c>
      <c r="Q284">
        <v>1084</v>
      </c>
    </row>
    <row r="285" spans="1:17" ht="15.75" x14ac:dyDescent="0.25">
      <c r="A285" s="16">
        <v>43248</v>
      </c>
      <c r="B285">
        <v>1287</v>
      </c>
      <c r="L285" s="1">
        <v>43169</v>
      </c>
      <c r="M285">
        <v>2400</v>
      </c>
      <c r="N285" s="16">
        <v>43169</v>
      </c>
      <c r="O285">
        <v>1114</v>
      </c>
      <c r="Q285">
        <v>1114</v>
      </c>
    </row>
    <row r="286" spans="1:17" ht="15.75" x14ac:dyDescent="0.25">
      <c r="A286" s="16">
        <v>43249</v>
      </c>
      <c r="B286">
        <v>1347</v>
      </c>
      <c r="L286" s="1">
        <v>43170</v>
      </c>
      <c r="M286">
        <v>2693</v>
      </c>
      <c r="N286" s="16">
        <v>43170</v>
      </c>
      <c r="O286">
        <v>761</v>
      </c>
      <c r="Q286">
        <v>761</v>
      </c>
    </row>
    <row r="287" spans="1:17" ht="15.75" x14ac:dyDescent="0.25">
      <c r="A287" s="16">
        <v>43250</v>
      </c>
      <c r="B287">
        <v>1371</v>
      </c>
      <c r="L287" s="1">
        <v>43171</v>
      </c>
      <c r="M287">
        <v>2673</v>
      </c>
      <c r="N287" s="16">
        <v>43171</v>
      </c>
      <c r="O287">
        <v>1034</v>
      </c>
      <c r="Q287">
        <v>1034</v>
      </c>
    </row>
    <row r="288" spans="1:17" ht="15.75" x14ac:dyDescent="0.25">
      <c r="A288" s="16">
        <v>43251</v>
      </c>
      <c r="B288">
        <v>1435</v>
      </c>
      <c r="L288" s="1">
        <v>43172</v>
      </c>
      <c r="M288">
        <v>2798</v>
      </c>
      <c r="N288" s="16">
        <v>43172</v>
      </c>
      <c r="O288">
        <v>1189</v>
      </c>
      <c r="Q288">
        <v>1189</v>
      </c>
    </row>
    <row r="289" spans="1:17" ht="15.75" x14ac:dyDescent="0.25">
      <c r="A289" s="16">
        <v>43252</v>
      </c>
      <c r="B289">
        <v>1550</v>
      </c>
      <c r="L289" s="1">
        <v>43173</v>
      </c>
      <c r="M289">
        <v>3105</v>
      </c>
      <c r="N289" s="16">
        <v>43173</v>
      </c>
      <c r="O289">
        <v>1394</v>
      </c>
      <c r="Q289">
        <v>1394</v>
      </c>
    </row>
    <row r="290" spans="1:17" ht="15.75" x14ac:dyDescent="0.25">
      <c r="A290" s="16">
        <v>43253</v>
      </c>
      <c r="B290">
        <v>1394</v>
      </c>
      <c r="L290" s="1">
        <v>43174</v>
      </c>
      <c r="M290">
        <v>3218</v>
      </c>
      <c r="N290" s="16">
        <v>43174</v>
      </c>
      <c r="O290">
        <v>1278</v>
      </c>
      <c r="Q290">
        <v>1278</v>
      </c>
    </row>
    <row r="291" spans="1:17" ht="15.75" x14ac:dyDescent="0.25">
      <c r="A291" s="16">
        <v>43254</v>
      </c>
      <c r="B291">
        <v>1126</v>
      </c>
      <c r="L291" s="1">
        <v>43175</v>
      </c>
      <c r="M291">
        <v>2995</v>
      </c>
      <c r="N291" s="16">
        <v>43175</v>
      </c>
      <c r="O291">
        <v>1202</v>
      </c>
      <c r="Q291">
        <v>1202</v>
      </c>
    </row>
    <row r="292" spans="1:17" ht="15.75" x14ac:dyDescent="0.25">
      <c r="A292" s="16">
        <v>43255</v>
      </c>
      <c r="B292">
        <v>1354</v>
      </c>
      <c r="L292" s="1">
        <v>43176</v>
      </c>
      <c r="M292">
        <v>2598</v>
      </c>
      <c r="N292" s="16">
        <v>43176</v>
      </c>
      <c r="O292">
        <v>1107</v>
      </c>
      <c r="Q292">
        <v>1107</v>
      </c>
    </row>
    <row r="293" spans="1:17" ht="15.75" x14ac:dyDescent="0.25">
      <c r="A293" s="16">
        <v>43256</v>
      </c>
      <c r="B293">
        <v>1509</v>
      </c>
      <c r="L293" s="1">
        <v>43177</v>
      </c>
      <c r="M293">
        <v>2990</v>
      </c>
      <c r="N293" s="16">
        <v>43177</v>
      </c>
      <c r="O293">
        <v>886</v>
      </c>
      <c r="Q293">
        <v>886</v>
      </c>
    </row>
    <row r="294" spans="1:17" ht="15.75" x14ac:dyDescent="0.25">
      <c r="A294" s="16">
        <v>43257</v>
      </c>
      <c r="B294">
        <v>1625</v>
      </c>
      <c r="L294" s="1">
        <v>43178</v>
      </c>
      <c r="M294">
        <v>3309</v>
      </c>
      <c r="N294" s="16">
        <v>43178</v>
      </c>
      <c r="O294">
        <v>1206</v>
      </c>
      <c r="Q294">
        <v>1206</v>
      </c>
    </row>
    <row r="295" spans="1:17" ht="15.75" x14ac:dyDescent="0.25">
      <c r="A295" s="16">
        <v>43258</v>
      </c>
      <c r="B295">
        <v>1587</v>
      </c>
      <c r="L295" s="1">
        <v>43179</v>
      </c>
      <c r="M295">
        <v>3321</v>
      </c>
      <c r="N295" s="16">
        <v>43179</v>
      </c>
      <c r="O295">
        <v>1206</v>
      </c>
      <c r="Q295">
        <v>1110</v>
      </c>
    </row>
    <row r="296" spans="1:17" ht="15.75" x14ac:dyDescent="0.25">
      <c r="A296" s="16">
        <v>43259</v>
      </c>
      <c r="B296">
        <v>1656</v>
      </c>
      <c r="L296" s="1">
        <v>43180</v>
      </c>
      <c r="M296">
        <v>3495</v>
      </c>
      <c r="N296" s="16">
        <v>43180</v>
      </c>
      <c r="O296">
        <v>1405</v>
      </c>
      <c r="Q296">
        <v>1405</v>
      </c>
    </row>
    <row r="297" spans="1:17" ht="15.75" x14ac:dyDescent="0.25">
      <c r="A297" s="16">
        <v>43260</v>
      </c>
      <c r="B297">
        <v>1575</v>
      </c>
      <c r="L297" s="1">
        <v>43181</v>
      </c>
      <c r="M297">
        <v>3577</v>
      </c>
      <c r="N297" s="16">
        <v>43181</v>
      </c>
      <c r="O297">
        <v>1215</v>
      </c>
      <c r="Q297">
        <v>1215</v>
      </c>
    </row>
    <row r="298" spans="1:17" ht="15.75" x14ac:dyDescent="0.25">
      <c r="A298" s="16">
        <v>43261</v>
      </c>
      <c r="B298">
        <v>1304</v>
      </c>
      <c r="L298" s="1">
        <v>43182</v>
      </c>
      <c r="M298">
        <v>3389</v>
      </c>
      <c r="N298" s="16">
        <v>43182</v>
      </c>
      <c r="O298">
        <v>1186</v>
      </c>
      <c r="Q298">
        <v>1186</v>
      </c>
    </row>
    <row r="299" spans="1:17" ht="15.75" x14ac:dyDescent="0.25">
      <c r="A299" s="16">
        <v>43262</v>
      </c>
      <c r="B299">
        <v>1616</v>
      </c>
      <c r="L299" s="1">
        <v>43183</v>
      </c>
      <c r="M299">
        <v>2846</v>
      </c>
      <c r="N299" s="16">
        <v>43183</v>
      </c>
      <c r="O299">
        <v>1263</v>
      </c>
      <c r="Q299">
        <v>1263</v>
      </c>
    </row>
    <row r="300" spans="1:17" ht="15.75" x14ac:dyDescent="0.25">
      <c r="A300" s="16">
        <v>43263</v>
      </c>
      <c r="B300">
        <v>1697</v>
      </c>
      <c r="L300" s="1">
        <v>43184</v>
      </c>
      <c r="M300">
        <v>3277</v>
      </c>
      <c r="N300" s="16">
        <v>43184</v>
      </c>
      <c r="O300">
        <v>815</v>
      </c>
      <c r="Q300">
        <v>815</v>
      </c>
    </row>
    <row r="301" spans="1:17" ht="15.75" x14ac:dyDescent="0.25">
      <c r="A301" s="16">
        <v>43264</v>
      </c>
      <c r="B301">
        <v>1763</v>
      </c>
      <c r="L301" s="1">
        <v>43185</v>
      </c>
      <c r="M301">
        <v>3713</v>
      </c>
      <c r="N301" s="16">
        <v>43185</v>
      </c>
      <c r="O301">
        <v>1015</v>
      </c>
      <c r="Q301">
        <v>1015</v>
      </c>
    </row>
    <row r="302" spans="1:17" ht="15.75" x14ac:dyDescent="0.25">
      <c r="A302" s="16">
        <v>43265</v>
      </c>
      <c r="B302">
        <v>1753</v>
      </c>
      <c r="L302" s="1">
        <v>43186</v>
      </c>
      <c r="M302">
        <v>3839</v>
      </c>
      <c r="N302" s="16">
        <v>43186</v>
      </c>
      <c r="O302">
        <v>1189</v>
      </c>
      <c r="Q302">
        <v>1189</v>
      </c>
    </row>
    <row r="303" spans="1:17" ht="15.75" x14ac:dyDescent="0.25">
      <c r="A303" s="16">
        <v>43266</v>
      </c>
      <c r="B303">
        <v>1833</v>
      </c>
      <c r="L303" s="1">
        <v>43187</v>
      </c>
      <c r="M303">
        <v>3905</v>
      </c>
      <c r="N303" s="16">
        <v>43187</v>
      </c>
      <c r="O303">
        <v>1139</v>
      </c>
      <c r="Q303">
        <v>1214</v>
      </c>
    </row>
    <row r="304" spans="1:17" ht="15.75" x14ac:dyDescent="0.25">
      <c r="A304" s="16">
        <v>43267</v>
      </c>
      <c r="B304">
        <v>1922</v>
      </c>
      <c r="L304" s="1">
        <v>43188</v>
      </c>
      <c r="M304">
        <v>3970</v>
      </c>
      <c r="N304" s="16">
        <v>43188</v>
      </c>
      <c r="O304">
        <v>1107</v>
      </c>
      <c r="Q304">
        <v>1139</v>
      </c>
    </row>
    <row r="305" spans="1:24" ht="16.5" thickBot="1" x14ac:dyDescent="0.3">
      <c r="A305" s="16">
        <v>43268</v>
      </c>
      <c r="B305">
        <v>1413</v>
      </c>
      <c r="L305" s="1">
        <v>43189</v>
      </c>
      <c r="M305">
        <v>3884</v>
      </c>
      <c r="N305" s="16">
        <v>43189</v>
      </c>
      <c r="O305">
        <v>1034</v>
      </c>
      <c r="Q305">
        <v>1107</v>
      </c>
    </row>
    <row r="306" spans="1:24" ht="36.75" thickBot="1" x14ac:dyDescent="0.3">
      <c r="A306" s="16">
        <v>43269</v>
      </c>
      <c r="B306">
        <v>1159</v>
      </c>
      <c r="L306" s="1">
        <v>43190</v>
      </c>
      <c r="M306">
        <v>3738</v>
      </c>
      <c r="N306" s="16">
        <v>43190</v>
      </c>
      <c r="O306">
        <v>1107</v>
      </c>
      <c r="P306" s="20" t="s">
        <v>40</v>
      </c>
      <c r="Q306">
        <v>1034</v>
      </c>
      <c r="R306" s="20" t="s">
        <v>41</v>
      </c>
      <c r="S306" s="20" t="s">
        <v>42</v>
      </c>
      <c r="T306" s="21" t="s">
        <v>43</v>
      </c>
      <c r="U306" s="20" t="s">
        <v>44</v>
      </c>
      <c r="V306" s="20" t="s">
        <v>45</v>
      </c>
      <c r="W306" s="21" t="s">
        <v>46</v>
      </c>
    </row>
    <row r="307" spans="1:24" ht="15.75" x14ac:dyDescent="0.25">
      <c r="A307" s="16">
        <v>43270</v>
      </c>
      <c r="B307">
        <v>1351</v>
      </c>
    </row>
    <row r="308" spans="1:24" ht="15.75" x14ac:dyDescent="0.25">
      <c r="A308" s="16">
        <v>43271</v>
      </c>
      <c r="B308">
        <v>1545</v>
      </c>
    </row>
    <row r="309" spans="1:24" ht="16.5" thickBot="1" x14ac:dyDescent="0.3">
      <c r="A309" s="16">
        <v>43272</v>
      </c>
      <c r="B309">
        <v>1672</v>
      </c>
      <c r="L309" t="s">
        <v>1915</v>
      </c>
      <c r="M309" t="s">
        <v>1916</v>
      </c>
      <c r="Q309" t="s">
        <v>1918</v>
      </c>
      <c r="X309" t="s">
        <v>1917</v>
      </c>
    </row>
    <row r="310" spans="1:24" ht="16.5" thickBot="1" x14ac:dyDescent="0.3">
      <c r="A310" s="16">
        <v>43273</v>
      </c>
      <c r="B310">
        <v>1602</v>
      </c>
      <c r="L310" s="1">
        <v>43191</v>
      </c>
      <c r="M310">
        <v>4220</v>
      </c>
      <c r="N310" s="16">
        <v>43191</v>
      </c>
      <c r="O310">
        <v>1034</v>
      </c>
      <c r="P310" s="31">
        <v>43191</v>
      </c>
      <c r="Q310">
        <v>938</v>
      </c>
      <c r="R310" s="24">
        <v>9932</v>
      </c>
      <c r="S310" s="25">
        <v>192</v>
      </c>
      <c r="T310" s="26">
        <f t="shared" ref="T310:T373" si="0">S310/R310</f>
        <v>1.9331453886427707E-2</v>
      </c>
      <c r="U310" s="27">
        <v>1278</v>
      </c>
      <c r="V310" s="28">
        <v>5</v>
      </c>
      <c r="W310" s="26">
        <f t="shared" ref="W310:W373" si="1">V310/U310</f>
        <v>3.9123630672926448E-3</v>
      </c>
      <c r="X310">
        <f>S310+V310</f>
        <v>197</v>
      </c>
    </row>
    <row r="311" spans="1:24" ht="16.5" thickBot="1" x14ac:dyDescent="0.3">
      <c r="A311" s="16">
        <v>43274</v>
      </c>
      <c r="B311">
        <v>1536</v>
      </c>
      <c r="L311" s="1">
        <v>43192</v>
      </c>
      <c r="M311">
        <v>4438</v>
      </c>
      <c r="N311" s="16">
        <v>43192</v>
      </c>
      <c r="O311">
        <v>938</v>
      </c>
      <c r="P311" s="23">
        <v>43192</v>
      </c>
      <c r="Q311">
        <v>1089</v>
      </c>
      <c r="R311" s="24">
        <v>11046</v>
      </c>
      <c r="S311" s="25">
        <v>193</v>
      </c>
      <c r="T311" s="26">
        <f t="shared" si="0"/>
        <v>1.7472388194821654E-2</v>
      </c>
      <c r="U311" s="27">
        <v>1579</v>
      </c>
      <c r="V311" s="28">
        <v>10</v>
      </c>
      <c r="W311" s="26">
        <f t="shared" si="1"/>
        <v>6.333122229259025E-3</v>
      </c>
      <c r="X311">
        <f t="shared" ref="X311:X374" si="2">S311+V311</f>
        <v>203</v>
      </c>
    </row>
    <row r="312" spans="1:24" ht="16.5" thickBot="1" x14ac:dyDescent="0.3">
      <c r="A312" s="16">
        <v>43275</v>
      </c>
      <c r="B312">
        <v>1272</v>
      </c>
      <c r="L312" s="1">
        <v>43193</v>
      </c>
      <c r="M312">
        <v>4821</v>
      </c>
      <c r="N312" s="16">
        <v>43193</v>
      </c>
      <c r="O312">
        <v>1151</v>
      </c>
      <c r="P312" s="31">
        <v>43193</v>
      </c>
      <c r="Q312">
        <v>1151</v>
      </c>
      <c r="R312" s="24">
        <v>12125</v>
      </c>
      <c r="S312" s="25">
        <v>238</v>
      </c>
      <c r="T312" s="26">
        <f t="shared" si="0"/>
        <v>1.9628865979381443E-2</v>
      </c>
      <c r="U312" s="27">
        <v>1770</v>
      </c>
      <c r="V312" s="28">
        <v>12</v>
      </c>
      <c r="W312" s="26">
        <f t="shared" si="1"/>
        <v>6.7796610169491523E-3</v>
      </c>
      <c r="X312">
        <f t="shared" si="2"/>
        <v>250</v>
      </c>
    </row>
    <row r="313" spans="1:24" ht="16.5" thickBot="1" x14ac:dyDescent="0.3">
      <c r="A313" s="16">
        <v>43276</v>
      </c>
      <c r="B313">
        <v>1627</v>
      </c>
      <c r="L313" s="1">
        <v>43194</v>
      </c>
      <c r="M313">
        <v>4681</v>
      </c>
      <c r="N313" s="16">
        <v>43194</v>
      </c>
      <c r="O313">
        <v>1220</v>
      </c>
      <c r="P313" s="23">
        <v>43194</v>
      </c>
      <c r="Q313">
        <v>1220</v>
      </c>
      <c r="R313" s="24">
        <v>12778</v>
      </c>
      <c r="S313" s="25">
        <v>270</v>
      </c>
      <c r="T313" s="26">
        <f t="shared" si="0"/>
        <v>2.1130067303177336E-2</v>
      </c>
      <c r="U313" s="27">
        <v>1975</v>
      </c>
      <c r="V313" s="28">
        <v>16</v>
      </c>
      <c r="W313" s="26">
        <f t="shared" si="1"/>
        <v>8.1012658227848106E-3</v>
      </c>
      <c r="X313">
        <f t="shared" si="2"/>
        <v>286</v>
      </c>
    </row>
    <row r="314" spans="1:24" ht="16.5" thickBot="1" x14ac:dyDescent="0.3">
      <c r="A314" s="16">
        <v>43277</v>
      </c>
      <c r="B314">
        <v>1762</v>
      </c>
      <c r="L314" s="1">
        <v>43195</v>
      </c>
      <c r="M314">
        <v>3459</v>
      </c>
      <c r="N314" s="16">
        <v>43195</v>
      </c>
      <c r="O314">
        <v>1191</v>
      </c>
      <c r="P314" s="31">
        <v>43195</v>
      </c>
      <c r="Q314">
        <v>1191</v>
      </c>
      <c r="R314" s="27">
        <v>14329</v>
      </c>
      <c r="S314" s="28">
        <v>274</v>
      </c>
      <c r="T314" s="26">
        <f t="shared" si="0"/>
        <v>1.9122060157722102E-2</v>
      </c>
      <c r="U314" s="24">
        <v>2274</v>
      </c>
      <c r="V314" s="25">
        <v>4</v>
      </c>
      <c r="W314" s="26">
        <f t="shared" si="1"/>
        <v>1.7590149516270889E-3</v>
      </c>
      <c r="X314">
        <f t="shared" si="2"/>
        <v>278</v>
      </c>
    </row>
    <row r="315" spans="1:24" ht="16.5" thickBot="1" x14ac:dyDescent="0.3">
      <c r="A315" s="16">
        <v>43278</v>
      </c>
      <c r="B315">
        <v>1211</v>
      </c>
      <c r="L315" s="1">
        <v>43196</v>
      </c>
      <c r="M315">
        <v>2904</v>
      </c>
      <c r="N315" s="16">
        <v>43196</v>
      </c>
      <c r="O315">
        <v>925</v>
      </c>
      <c r="P315" s="23">
        <v>43196</v>
      </c>
      <c r="Q315">
        <v>925</v>
      </c>
      <c r="R315" s="24">
        <v>9618</v>
      </c>
      <c r="S315" s="25">
        <v>193</v>
      </c>
      <c r="T315" s="26">
        <f t="shared" si="0"/>
        <v>2.0066541900603037E-2</v>
      </c>
      <c r="U315" s="27">
        <v>1702</v>
      </c>
      <c r="V315" s="28">
        <v>9</v>
      </c>
      <c r="W315" s="26">
        <f t="shared" si="1"/>
        <v>5.2878965922444187E-3</v>
      </c>
      <c r="X315">
        <f t="shared" si="2"/>
        <v>202</v>
      </c>
    </row>
    <row r="316" spans="1:24" ht="16.5" thickBot="1" x14ac:dyDescent="0.3">
      <c r="A316" t="s">
        <v>37</v>
      </c>
      <c r="B316" s="12">
        <f>(B315-B2)/B2</f>
        <v>1.8427230046948357</v>
      </c>
      <c r="L316" s="1">
        <v>43197</v>
      </c>
      <c r="M316">
        <v>3251</v>
      </c>
      <c r="N316" s="16">
        <v>43197</v>
      </c>
      <c r="O316">
        <v>812</v>
      </c>
      <c r="P316" s="31">
        <v>43197</v>
      </c>
      <c r="Q316">
        <v>812</v>
      </c>
      <c r="R316" s="24">
        <v>7635</v>
      </c>
      <c r="S316" s="25">
        <v>162</v>
      </c>
      <c r="T316" s="26">
        <f t="shared" si="0"/>
        <v>2.1218074656188603E-2</v>
      </c>
      <c r="U316" s="27">
        <v>1158</v>
      </c>
      <c r="V316" s="28">
        <v>8</v>
      </c>
      <c r="W316" s="26">
        <f t="shared" si="1"/>
        <v>6.9084628670120895E-3</v>
      </c>
      <c r="X316">
        <f t="shared" si="2"/>
        <v>170</v>
      </c>
    </row>
    <row r="317" spans="1:24" ht="16.5" thickBot="1" x14ac:dyDescent="0.3">
      <c r="L317" s="1">
        <v>43198</v>
      </c>
      <c r="M317">
        <v>3818</v>
      </c>
      <c r="N317" s="16">
        <v>43198</v>
      </c>
      <c r="O317">
        <v>992</v>
      </c>
      <c r="P317" s="23">
        <v>43198</v>
      </c>
      <c r="Q317">
        <v>992</v>
      </c>
      <c r="R317" s="24">
        <v>8344</v>
      </c>
      <c r="S317" s="25">
        <v>164</v>
      </c>
      <c r="T317" s="26">
        <f t="shared" si="0"/>
        <v>1.9654841802492808E-2</v>
      </c>
      <c r="U317" s="27">
        <v>1210</v>
      </c>
      <c r="V317" s="28">
        <v>5</v>
      </c>
      <c r="W317" s="26">
        <f t="shared" si="1"/>
        <v>4.1322314049586778E-3</v>
      </c>
      <c r="X317">
        <f t="shared" si="2"/>
        <v>169</v>
      </c>
    </row>
    <row r="318" spans="1:24" ht="16.5" thickBot="1" x14ac:dyDescent="0.3">
      <c r="L318" s="1">
        <v>43199</v>
      </c>
      <c r="M318">
        <v>4075</v>
      </c>
      <c r="N318" s="16">
        <v>43199</v>
      </c>
      <c r="O318">
        <v>1273</v>
      </c>
      <c r="P318" s="31">
        <v>43199</v>
      </c>
      <c r="Q318">
        <v>1273</v>
      </c>
      <c r="R318" s="24">
        <v>8803</v>
      </c>
      <c r="S318" s="25">
        <v>189</v>
      </c>
      <c r="T318" s="26">
        <f t="shared" si="0"/>
        <v>2.1469953424968762E-2</v>
      </c>
      <c r="U318" s="24">
        <v>1480</v>
      </c>
      <c r="V318" s="25">
        <v>10</v>
      </c>
      <c r="W318" s="26">
        <f t="shared" si="1"/>
        <v>6.7567567567567571E-3</v>
      </c>
      <c r="X318">
        <f t="shared" si="2"/>
        <v>199</v>
      </c>
    </row>
    <row r="319" spans="1:24" ht="16.5" thickBot="1" x14ac:dyDescent="0.3">
      <c r="L319" s="1">
        <v>43200</v>
      </c>
      <c r="M319">
        <v>4041</v>
      </c>
      <c r="N319" s="16">
        <v>43200</v>
      </c>
      <c r="O319">
        <v>1320</v>
      </c>
      <c r="P319" s="23">
        <v>43200</v>
      </c>
      <c r="Q319">
        <v>1320</v>
      </c>
      <c r="R319" s="24">
        <v>9048</v>
      </c>
      <c r="S319" s="25">
        <v>199</v>
      </c>
      <c r="T319" s="26">
        <f t="shared" si="0"/>
        <v>2.1993810786914234E-2</v>
      </c>
      <c r="U319" s="27">
        <v>1409</v>
      </c>
      <c r="V319" s="28">
        <v>7</v>
      </c>
      <c r="W319" s="26">
        <f t="shared" si="1"/>
        <v>4.9680624556422996E-3</v>
      </c>
      <c r="X319">
        <f t="shared" si="2"/>
        <v>206</v>
      </c>
    </row>
    <row r="320" spans="1:24" ht="16.5" thickBot="1" x14ac:dyDescent="0.3">
      <c r="L320" s="1">
        <v>43201</v>
      </c>
      <c r="M320">
        <v>3901</v>
      </c>
      <c r="N320" s="16">
        <v>43201</v>
      </c>
      <c r="O320">
        <v>1325</v>
      </c>
      <c r="P320" s="31">
        <v>43201</v>
      </c>
      <c r="Q320">
        <v>1325</v>
      </c>
      <c r="R320" s="24">
        <v>9069</v>
      </c>
      <c r="S320" s="25">
        <v>202</v>
      </c>
      <c r="T320" s="26">
        <f t="shared" si="0"/>
        <v>2.2273679567758296E-2</v>
      </c>
      <c r="U320" s="27">
        <v>1481</v>
      </c>
      <c r="V320" s="28">
        <v>14</v>
      </c>
      <c r="W320" s="26">
        <f t="shared" si="1"/>
        <v>9.4530722484807567E-3</v>
      </c>
      <c r="X320">
        <f t="shared" si="2"/>
        <v>216</v>
      </c>
    </row>
    <row r="321" spans="12:24" ht="16.5" thickBot="1" x14ac:dyDescent="0.3">
      <c r="L321" s="1">
        <v>43202</v>
      </c>
      <c r="M321">
        <v>3985</v>
      </c>
      <c r="N321" s="16">
        <v>43202</v>
      </c>
      <c r="O321">
        <v>1130</v>
      </c>
      <c r="P321" s="23">
        <v>43202</v>
      </c>
      <c r="Q321">
        <v>1130</v>
      </c>
      <c r="R321" s="24">
        <v>9406</v>
      </c>
      <c r="S321" s="25">
        <v>176</v>
      </c>
      <c r="T321" s="26">
        <f t="shared" si="0"/>
        <v>1.8711460769721456E-2</v>
      </c>
      <c r="U321" s="27">
        <v>1448</v>
      </c>
      <c r="V321" s="28">
        <v>10</v>
      </c>
      <c r="W321" s="26">
        <f t="shared" si="1"/>
        <v>6.9060773480662981E-3</v>
      </c>
      <c r="X321">
        <f t="shared" si="2"/>
        <v>186</v>
      </c>
    </row>
    <row r="322" spans="12:24" ht="15.75" thickBot="1" x14ac:dyDescent="0.3">
      <c r="L322" s="1">
        <v>43203</v>
      </c>
      <c r="M322">
        <v>3801</v>
      </c>
      <c r="P322" s="31">
        <v>43203</v>
      </c>
      <c r="Q322">
        <v>1208</v>
      </c>
      <c r="R322" s="24">
        <v>9234</v>
      </c>
      <c r="S322" s="25">
        <v>168</v>
      </c>
      <c r="T322" s="26">
        <f t="shared" si="0"/>
        <v>1.8193632228719947E-2</v>
      </c>
      <c r="U322" s="27">
        <v>1502</v>
      </c>
      <c r="V322" s="28">
        <v>10</v>
      </c>
      <c r="W322" s="26">
        <f t="shared" si="1"/>
        <v>6.6577896138482022E-3</v>
      </c>
      <c r="X322">
        <f t="shared" si="2"/>
        <v>178</v>
      </c>
    </row>
    <row r="323" spans="12:24" ht="15.75" thickBot="1" x14ac:dyDescent="0.3">
      <c r="L323" s="1">
        <v>43204</v>
      </c>
      <c r="M323">
        <v>3460</v>
      </c>
      <c r="P323" s="23">
        <v>43204</v>
      </c>
      <c r="Q323">
        <v>1220</v>
      </c>
      <c r="R323" s="24">
        <v>9107</v>
      </c>
      <c r="S323" s="25">
        <v>176</v>
      </c>
      <c r="T323" s="26">
        <f t="shared" si="0"/>
        <v>1.9325793345777973E-2</v>
      </c>
      <c r="U323" s="27">
        <v>1473</v>
      </c>
      <c r="V323" s="28">
        <v>12</v>
      </c>
      <c r="W323" s="26">
        <f t="shared" si="1"/>
        <v>8.1466395112016286E-3</v>
      </c>
      <c r="X323">
        <f t="shared" si="2"/>
        <v>188</v>
      </c>
    </row>
    <row r="324" spans="12:24" ht="15.75" thickBot="1" x14ac:dyDescent="0.3">
      <c r="L324" s="1">
        <v>43205</v>
      </c>
      <c r="M324">
        <v>3923</v>
      </c>
      <c r="P324" s="31">
        <v>43205</v>
      </c>
      <c r="Q324">
        <v>1108</v>
      </c>
      <c r="R324" s="24">
        <v>8480</v>
      </c>
      <c r="S324" s="25">
        <v>183</v>
      </c>
      <c r="T324" s="26">
        <f t="shared" si="0"/>
        <v>2.1580188679245282E-2</v>
      </c>
      <c r="U324" s="27">
        <v>1205</v>
      </c>
      <c r="V324" s="28">
        <v>9</v>
      </c>
      <c r="W324" s="26">
        <f t="shared" si="1"/>
        <v>7.4688796680497929E-3</v>
      </c>
      <c r="X324">
        <f t="shared" si="2"/>
        <v>192</v>
      </c>
    </row>
    <row r="325" spans="12:24" ht="16.5" thickBot="1" x14ac:dyDescent="0.3">
      <c r="L325" s="1">
        <v>43206</v>
      </c>
      <c r="M325">
        <v>4370</v>
      </c>
      <c r="N325" s="16">
        <v>43206</v>
      </c>
      <c r="O325">
        <v>1478</v>
      </c>
      <c r="P325" s="23">
        <v>43206</v>
      </c>
      <c r="Q325">
        <v>1478</v>
      </c>
      <c r="R325" s="24">
        <v>9475</v>
      </c>
      <c r="S325" s="25">
        <v>223</v>
      </c>
      <c r="T325" s="26">
        <f t="shared" si="0"/>
        <v>2.3535620052770448E-2</v>
      </c>
      <c r="U325" s="24">
        <v>1484</v>
      </c>
      <c r="V325" s="25">
        <v>6</v>
      </c>
      <c r="W325" s="26">
        <f t="shared" si="1"/>
        <v>4.0431266846361188E-3</v>
      </c>
      <c r="X325">
        <f t="shared" si="2"/>
        <v>229</v>
      </c>
    </row>
    <row r="326" spans="12:24" ht="16.5" thickBot="1" x14ac:dyDescent="0.3">
      <c r="L326" s="1">
        <v>43207</v>
      </c>
      <c r="M326">
        <v>4545</v>
      </c>
      <c r="N326" s="16">
        <v>43207</v>
      </c>
      <c r="O326">
        <v>1641</v>
      </c>
      <c r="P326" s="31">
        <v>43207</v>
      </c>
      <c r="Q326">
        <v>1641</v>
      </c>
      <c r="R326" s="24">
        <v>10197</v>
      </c>
      <c r="S326" s="25">
        <v>246</v>
      </c>
      <c r="T326" s="26">
        <f t="shared" si="0"/>
        <v>2.4124742571344514E-2</v>
      </c>
      <c r="U326" s="27">
        <v>1531</v>
      </c>
      <c r="V326" s="28">
        <v>15</v>
      </c>
      <c r="W326" s="26">
        <f t="shared" si="1"/>
        <v>9.7975179621162638E-3</v>
      </c>
      <c r="X326">
        <f t="shared" si="2"/>
        <v>261</v>
      </c>
    </row>
    <row r="327" spans="12:24" ht="16.5" thickBot="1" x14ac:dyDescent="0.3">
      <c r="L327" s="1">
        <v>43208</v>
      </c>
      <c r="M327">
        <v>4757</v>
      </c>
      <c r="N327" s="16">
        <v>43208</v>
      </c>
      <c r="O327">
        <v>1748</v>
      </c>
      <c r="P327" s="23">
        <v>43208</v>
      </c>
      <c r="Q327">
        <v>1748</v>
      </c>
      <c r="R327" s="24">
        <v>10392</v>
      </c>
      <c r="S327" s="25">
        <v>285</v>
      </c>
      <c r="T327" s="26">
        <f t="shared" si="0"/>
        <v>2.7424942263279444E-2</v>
      </c>
      <c r="U327" s="24">
        <v>1540</v>
      </c>
      <c r="V327" s="25">
        <v>8</v>
      </c>
      <c r="W327" s="26">
        <f t="shared" si="1"/>
        <v>5.1948051948051948E-3</v>
      </c>
      <c r="X327">
        <f t="shared" si="2"/>
        <v>293</v>
      </c>
    </row>
    <row r="328" spans="12:24" ht="16.5" thickBot="1" x14ac:dyDescent="0.3">
      <c r="L328" s="1">
        <v>43209</v>
      </c>
      <c r="M328">
        <v>4671</v>
      </c>
      <c r="N328" s="16">
        <v>43209</v>
      </c>
      <c r="O328">
        <v>1902</v>
      </c>
      <c r="P328" s="31">
        <v>43209</v>
      </c>
      <c r="Q328">
        <v>1902</v>
      </c>
      <c r="R328" s="24">
        <v>10676</v>
      </c>
      <c r="S328" s="25">
        <v>281</v>
      </c>
      <c r="T328" s="26">
        <f t="shared" si="0"/>
        <v>2.6320719370550767E-2</v>
      </c>
      <c r="U328" s="24">
        <v>1707</v>
      </c>
      <c r="V328" s="25">
        <v>17</v>
      </c>
      <c r="W328" s="26">
        <f t="shared" si="1"/>
        <v>9.9589923842999407E-3</v>
      </c>
      <c r="X328">
        <f t="shared" si="2"/>
        <v>298</v>
      </c>
    </row>
    <row r="329" spans="12:24" ht="16.5" thickBot="1" x14ac:dyDescent="0.3">
      <c r="L329" s="1">
        <v>43210</v>
      </c>
      <c r="M329">
        <v>4336</v>
      </c>
      <c r="N329" s="16">
        <v>43210</v>
      </c>
      <c r="O329">
        <v>1789</v>
      </c>
      <c r="P329" s="23">
        <v>43210</v>
      </c>
      <c r="Q329">
        <v>1789</v>
      </c>
      <c r="R329" s="27">
        <v>10371</v>
      </c>
      <c r="S329" s="28">
        <v>279</v>
      </c>
      <c r="T329" s="26">
        <f t="shared" si="0"/>
        <v>2.6901938096615563E-2</v>
      </c>
      <c r="U329" s="24">
        <v>1659</v>
      </c>
      <c r="V329" s="25">
        <v>21</v>
      </c>
      <c r="W329" s="26">
        <f t="shared" si="1"/>
        <v>1.2658227848101266E-2</v>
      </c>
      <c r="X329">
        <f t="shared" si="2"/>
        <v>300</v>
      </c>
    </row>
    <row r="330" spans="12:24" ht="16.5" thickBot="1" x14ac:dyDescent="0.3">
      <c r="L330" s="1">
        <v>43211</v>
      </c>
      <c r="M330">
        <v>3669</v>
      </c>
      <c r="N330" s="16">
        <v>43211</v>
      </c>
      <c r="O330">
        <v>1362</v>
      </c>
      <c r="P330" s="31">
        <v>43211</v>
      </c>
      <c r="Q330">
        <v>1362</v>
      </c>
      <c r="R330" s="24">
        <v>9866</v>
      </c>
      <c r="S330" s="25">
        <v>232</v>
      </c>
      <c r="T330" s="26">
        <f t="shared" si="0"/>
        <v>2.3515102371781876E-2</v>
      </c>
      <c r="U330" s="24">
        <v>1442</v>
      </c>
      <c r="V330" s="25">
        <v>9</v>
      </c>
      <c r="W330" s="26">
        <f t="shared" si="1"/>
        <v>6.2413314840499305E-3</v>
      </c>
      <c r="X330">
        <f t="shared" si="2"/>
        <v>241</v>
      </c>
    </row>
    <row r="331" spans="12:24" ht="15.75" thickBot="1" x14ac:dyDescent="0.3">
      <c r="L331" s="1">
        <v>43212</v>
      </c>
      <c r="M331">
        <v>4088</v>
      </c>
      <c r="P331" s="23">
        <v>43212</v>
      </c>
      <c r="Q331">
        <v>1072</v>
      </c>
      <c r="R331" s="24">
        <v>9636</v>
      </c>
      <c r="S331" s="25">
        <v>190</v>
      </c>
      <c r="T331" s="26">
        <f t="shared" si="0"/>
        <v>1.9717725197177252E-2</v>
      </c>
      <c r="U331" s="24">
        <v>1187</v>
      </c>
      <c r="V331" s="25">
        <v>9</v>
      </c>
      <c r="W331" s="26">
        <f t="shared" si="1"/>
        <v>7.582139848357203E-3</v>
      </c>
      <c r="X331">
        <f t="shared" si="2"/>
        <v>199</v>
      </c>
    </row>
    <row r="332" spans="12:24" ht="15.75" thickBot="1" x14ac:dyDescent="0.3">
      <c r="L332" s="1">
        <v>43213</v>
      </c>
      <c r="M332">
        <v>4693</v>
      </c>
      <c r="P332" s="31">
        <v>43213</v>
      </c>
      <c r="Q332">
        <v>1370</v>
      </c>
      <c r="R332" s="24">
        <v>10408</v>
      </c>
      <c r="S332" s="25">
        <v>223</v>
      </c>
      <c r="T332" s="26">
        <f t="shared" si="0"/>
        <v>2.1425826287471177E-2</v>
      </c>
      <c r="U332" s="24">
        <v>1399</v>
      </c>
      <c r="V332" s="25">
        <v>10</v>
      </c>
      <c r="W332" s="26">
        <f t="shared" si="1"/>
        <v>7.1479628305932807E-3</v>
      </c>
      <c r="X332">
        <f t="shared" si="2"/>
        <v>233</v>
      </c>
    </row>
    <row r="333" spans="12:24" ht="15.75" thickBot="1" x14ac:dyDescent="0.3">
      <c r="L333" s="1">
        <v>43214</v>
      </c>
      <c r="M333">
        <v>4690</v>
      </c>
      <c r="P333" s="23">
        <v>43214</v>
      </c>
      <c r="Q333">
        <v>1571</v>
      </c>
      <c r="R333" s="24">
        <v>10192</v>
      </c>
      <c r="S333" s="25">
        <v>216</v>
      </c>
      <c r="T333" s="26">
        <f t="shared" si="0"/>
        <v>2.119309262166405E-2</v>
      </c>
      <c r="U333" s="24">
        <v>1382</v>
      </c>
      <c r="V333" s="25">
        <v>11</v>
      </c>
      <c r="W333" s="26">
        <f t="shared" si="1"/>
        <v>7.9594790159189573E-3</v>
      </c>
      <c r="X333">
        <f t="shared" si="2"/>
        <v>227</v>
      </c>
    </row>
    <row r="334" spans="12:24" ht="16.5" thickBot="1" x14ac:dyDescent="0.3">
      <c r="L334" s="1">
        <v>43215</v>
      </c>
      <c r="M334">
        <v>4593</v>
      </c>
      <c r="N334" s="16">
        <v>43215</v>
      </c>
      <c r="O334">
        <v>1629</v>
      </c>
      <c r="P334" s="31">
        <v>43215</v>
      </c>
      <c r="Q334">
        <v>1629</v>
      </c>
      <c r="R334" s="27">
        <v>11374</v>
      </c>
      <c r="S334" s="28">
        <v>274</v>
      </c>
      <c r="T334" s="26">
        <f t="shared" si="0"/>
        <v>2.4090029892737824E-2</v>
      </c>
      <c r="U334" s="27">
        <v>1480</v>
      </c>
      <c r="V334" s="28">
        <v>7</v>
      </c>
      <c r="W334" s="26">
        <f t="shared" si="1"/>
        <v>4.72972972972973E-3</v>
      </c>
      <c r="X334">
        <f t="shared" si="2"/>
        <v>281</v>
      </c>
    </row>
    <row r="335" spans="12:24" ht="16.5" thickBot="1" x14ac:dyDescent="0.3">
      <c r="L335" s="1">
        <v>43216</v>
      </c>
      <c r="M335">
        <v>4663</v>
      </c>
      <c r="N335" s="16">
        <v>43216</v>
      </c>
      <c r="O335">
        <v>1426</v>
      </c>
      <c r="P335" s="23">
        <v>43216</v>
      </c>
      <c r="Q335">
        <v>1426</v>
      </c>
      <c r="R335" s="24">
        <v>11366</v>
      </c>
      <c r="S335" s="25">
        <v>252</v>
      </c>
      <c r="T335" s="26">
        <f t="shared" si="0"/>
        <v>2.2171388351222947E-2</v>
      </c>
      <c r="U335" s="27">
        <v>1554</v>
      </c>
      <c r="V335" s="28">
        <v>5</v>
      </c>
      <c r="W335" s="26">
        <f t="shared" si="1"/>
        <v>3.2175032175032173E-3</v>
      </c>
      <c r="X335">
        <f t="shared" si="2"/>
        <v>257</v>
      </c>
    </row>
    <row r="336" spans="12:24" ht="16.5" thickBot="1" x14ac:dyDescent="0.3">
      <c r="L336" s="1">
        <v>43217</v>
      </c>
      <c r="M336">
        <v>5230</v>
      </c>
      <c r="N336" s="16">
        <v>43217</v>
      </c>
      <c r="O336">
        <v>1373</v>
      </c>
      <c r="P336" s="31">
        <v>43217</v>
      </c>
      <c r="Q336">
        <v>1373</v>
      </c>
      <c r="R336" s="27">
        <v>11952</v>
      </c>
      <c r="S336" s="28">
        <v>282</v>
      </c>
      <c r="T336" s="26">
        <f t="shared" si="0"/>
        <v>2.3594377510040159E-2</v>
      </c>
      <c r="U336" s="27">
        <v>1617</v>
      </c>
      <c r="V336" s="28">
        <v>2</v>
      </c>
      <c r="W336" s="26">
        <f t="shared" si="1"/>
        <v>1.2368583797155227E-3</v>
      </c>
      <c r="X336">
        <f t="shared" si="2"/>
        <v>284</v>
      </c>
    </row>
    <row r="337" spans="12:24" ht="15.75" thickBot="1" x14ac:dyDescent="0.3">
      <c r="L337" s="1">
        <v>43218</v>
      </c>
      <c r="M337">
        <v>5438</v>
      </c>
      <c r="P337" s="23">
        <v>43218</v>
      </c>
      <c r="Q337">
        <v>1487</v>
      </c>
      <c r="R337" s="24">
        <v>13890</v>
      </c>
      <c r="S337" s="25">
        <v>303</v>
      </c>
      <c r="T337" s="26">
        <f t="shared" si="0"/>
        <v>2.1814254859611231E-2</v>
      </c>
      <c r="U337" s="27">
        <v>1743</v>
      </c>
      <c r="V337" s="28">
        <v>2</v>
      </c>
      <c r="W337" s="26">
        <f t="shared" si="1"/>
        <v>1.1474469305794606E-3</v>
      </c>
      <c r="X337">
        <f t="shared" si="2"/>
        <v>305</v>
      </c>
    </row>
    <row r="338" spans="12:24" ht="15.75" thickBot="1" x14ac:dyDescent="0.3">
      <c r="L338" s="1">
        <v>43219</v>
      </c>
      <c r="M338">
        <v>4173</v>
      </c>
      <c r="P338" s="31">
        <v>43219</v>
      </c>
      <c r="Q338">
        <v>2132</v>
      </c>
      <c r="R338" s="27">
        <v>16327</v>
      </c>
      <c r="S338" s="28">
        <v>346</v>
      </c>
      <c r="T338" s="26">
        <f t="shared" si="0"/>
        <v>2.1191890733141421E-2</v>
      </c>
      <c r="U338" s="27">
        <v>2142</v>
      </c>
      <c r="V338" s="28">
        <v>9</v>
      </c>
      <c r="W338" s="26">
        <f t="shared" si="1"/>
        <v>4.2016806722689074E-3</v>
      </c>
      <c r="X338">
        <f t="shared" si="2"/>
        <v>355</v>
      </c>
    </row>
    <row r="339" spans="12:24" ht="15.75" thickBot="1" x14ac:dyDescent="0.3">
      <c r="L339" s="1">
        <v>43220</v>
      </c>
      <c r="M339">
        <v>3158</v>
      </c>
      <c r="P339" s="23">
        <v>43220</v>
      </c>
      <c r="Q339">
        <v>1421</v>
      </c>
      <c r="R339" s="27">
        <v>10200</v>
      </c>
      <c r="S339" s="28">
        <v>260</v>
      </c>
      <c r="T339" s="26">
        <f t="shared" si="0"/>
        <v>2.5490196078431372E-2</v>
      </c>
      <c r="U339" s="27">
        <v>1721</v>
      </c>
      <c r="V339" s="28">
        <v>4</v>
      </c>
      <c r="W339" s="26">
        <f t="shared" si="1"/>
        <v>2.3242300987797791E-3</v>
      </c>
      <c r="X339">
        <f t="shared" si="2"/>
        <v>264</v>
      </c>
    </row>
    <row r="340" spans="12:24" ht="15.75" thickBot="1" x14ac:dyDescent="0.3">
      <c r="L340" s="1">
        <v>43221</v>
      </c>
      <c r="M340">
        <v>3573</v>
      </c>
      <c r="P340" s="31">
        <v>43221</v>
      </c>
      <c r="Q340">
        <v>867</v>
      </c>
      <c r="R340" s="24">
        <v>6957</v>
      </c>
      <c r="S340" s="25">
        <v>155</v>
      </c>
      <c r="T340" s="26">
        <f t="shared" si="0"/>
        <v>2.2279718269368982E-2</v>
      </c>
      <c r="U340" s="27">
        <v>1086</v>
      </c>
      <c r="V340" s="28">
        <v>3</v>
      </c>
      <c r="W340" s="26">
        <f t="shared" si="1"/>
        <v>2.7624309392265192E-3</v>
      </c>
      <c r="X340">
        <f t="shared" si="2"/>
        <v>158</v>
      </c>
    </row>
    <row r="341" spans="12:24" ht="15.75" thickBot="1" x14ac:dyDescent="0.3">
      <c r="L341" s="1">
        <v>43222</v>
      </c>
      <c r="M341">
        <v>3882</v>
      </c>
      <c r="P341" s="23">
        <v>43222</v>
      </c>
      <c r="Q341">
        <v>1186</v>
      </c>
      <c r="R341" s="24">
        <v>7588</v>
      </c>
      <c r="S341" s="25">
        <v>165</v>
      </c>
      <c r="T341" s="26">
        <f t="shared" si="0"/>
        <v>2.1744860305745916E-2</v>
      </c>
      <c r="U341" s="27">
        <v>1036</v>
      </c>
      <c r="V341" s="28">
        <v>3</v>
      </c>
      <c r="W341" s="26">
        <f t="shared" si="1"/>
        <v>2.8957528957528956E-3</v>
      </c>
      <c r="X341">
        <f t="shared" si="2"/>
        <v>168</v>
      </c>
    </row>
    <row r="342" spans="12:24" ht="15.75" thickBot="1" x14ac:dyDescent="0.3">
      <c r="L342" s="1">
        <v>43223</v>
      </c>
      <c r="M342">
        <v>3837</v>
      </c>
      <c r="P342" s="31">
        <v>43223</v>
      </c>
      <c r="Q342">
        <v>1345</v>
      </c>
      <c r="R342" s="24">
        <v>7353</v>
      </c>
      <c r="S342" s="25">
        <v>174</v>
      </c>
      <c r="T342" s="26">
        <f t="shared" si="0"/>
        <v>2.3663810689514484E-2</v>
      </c>
      <c r="U342" s="24">
        <v>1023</v>
      </c>
      <c r="V342" s="25">
        <v>12</v>
      </c>
      <c r="W342" s="26">
        <f t="shared" si="1"/>
        <v>1.1730205278592375E-2</v>
      </c>
      <c r="X342">
        <f t="shared" si="2"/>
        <v>186</v>
      </c>
    </row>
    <row r="343" spans="12:24" ht="15.75" thickBot="1" x14ac:dyDescent="0.3">
      <c r="L343" s="1">
        <v>43224</v>
      </c>
      <c r="M343">
        <v>3446</v>
      </c>
      <c r="P343" s="23">
        <v>43224</v>
      </c>
      <c r="Q343">
        <v>1097</v>
      </c>
      <c r="R343" s="24">
        <v>6535</v>
      </c>
      <c r="S343" s="25">
        <v>163</v>
      </c>
      <c r="T343" s="26">
        <f t="shared" si="0"/>
        <v>2.4942616679418515E-2</v>
      </c>
      <c r="U343" s="27">
        <v>1083</v>
      </c>
      <c r="V343" s="28">
        <v>13</v>
      </c>
      <c r="W343" s="26">
        <f t="shared" si="1"/>
        <v>1.2003693444136657E-2</v>
      </c>
      <c r="X343">
        <f t="shared" si="2"/>
        <v>176</v>
      </c>
    </row>
    <row r="344" spans="12:24" ht="15.75" thickBot="1" x14ac:dyDescent="0.3">
      <c r="L344" s="1">
        <v>43225</v>
      </c>
      <c r="M344">
        <v>3015</v>
      </c>
      <c r="P344" s="31">
        <v>43225</v>
      </c>
      <c r="Q344">
        <v>1042</v>
      </c>
      <c r="R344" s="24">
        <v>6464</v>
      </c>
      <c r="S344" s="25">
        <v>178</v>
      </c>
      <c r="T344" s="26">
        <f t="shared" si="0"/>
        <v>2.7537128712871287E-2</v>
      </c>
      <c r="U344" s="27">
        <v>983</v>
      </c>
      <c r="V344" s="28">
        <v>8</v>
      </c>
      <c r="W344" s="26">
        <f t="shared" si="1"/>
        <v>8.1383519837232958E-3</v>
      </c>
      <c r="X344">
        <f t="shared" si="2"/>
        <v>186</v>
      </c>
    </row>
    <row r="345" spans="12:24" ht="15.75" thickBot="1" x14ac:dyDescent="0.3">
      <c r="L345" s="1">
        <v>43226</v>
      </c>
      <c r="M345">
        <v>3255</v>
      </c>
      <c r="P345" s="23">
        <v>43226</v>
      </c>
      <c r="Q345">
        <v>844</v>
      </c>
      <c r="R345" s="24">
        <v>6155</v>
      </c>
      <c r="S345" s="25">
        <v>125</v>
      </c>
      <c r="T345" s="26">
        <f t="shared" si="0"/>
        <v>2.0308692120227456E-2</v>
      </c>
      <c r="U345" s="24">
        <v>817</v>
      </c>
      <c r="V345" s="25">
        <v>12</v>
      </c>
      <c r="W345" s="26">
        <f t="shared" si="1"/>
        <v>1.4687882496940025E-2</v>
      </c>
      <c r="X345">
        <f t="shared" si="2"/>
        <v>137</v>
      </c>
    </row>
    <row r="346" spans="12:24" ht="15.75" thickBot="1" x14ac:dyDescent="0.3">
      <c r="L346" s="1">
        <v>43227</v>
      </c>
      <c r="M346">
        <v>3581</v>
      </c>
      <c r="P346" s="31">
        <v>43227</v>
      </c>
      <c r="Q346">
        <v>1064</v>
      </c>
      <c r="R346" s="24">
        <v>6603</v>
      </c>
      <c r="S346" s="25">
        <v>165</v>
      </c>
      <c r="T346" s="26">
        <f t="shared" si="0"/>
        <v>2.4988641526578828E-2</v>
      </c>
      <c r="U346" s="24">
        <v>1013</v>
      </c>
      <c r="V346" s="25">
        <v>7</v>
      </c>
      <c r="W346" s="26">
        <f t="shared" si="1"/>
        <v>6.9101678183613032E-3</v>
      </c>
      <c r="X346">
        <f t="shared" si="2"/>
        <v>172</v>
      </c>
    </row>
    <row r="347" spans="12:24" ht="16.5" thickBot="1" x14ac:dyDescent="0.3">
      <c r="L347" s="1">
        <v>43228</v>
      </c>
      <c r="M347">
        <v>3674</v>
      </c>
      <c r="N347" s="16">
        <v>43228</v>
      </c>
      <c r="O347">
        <v>1208</v>
      </c>
      <c r="P347" s="23">
        <v>43228</v>
      </c>
      <c r="Q347">
        <v>1208</v>
      </c>
      <c r="R347" s="24">
        <v>6853</v>
      </c>
      <c r="S347" s="25">
        <v>167</v>
      </c>
      <c r="T347" s="26">
        <f t="shared" si="0"/>
        <v>2.4368889537428863E-2</v>
      </c>
      <c r="U347" s="27">
        <v>1049</v>
      </c>
      <c r="V347" s="28">
        <v>12</v>
      </c>
      <c r="W347" s="26">
        <f t="shared" si="1"/>
        <v>1.1439466158245948E-2</v>
      </c>
      <c r="X347">
        <f t="shared" si="2"/>
        <v>179</v>
      </c>
    </row>
    <row r="348" spans="12:24" ht="16.5" thickBot="1" x14ac:dyDescent="0.3">
      <c r="L348" s="1">
        <v>43229</v>
      </c>
      <c r="M348">
        <v>3613</v>
      </c>
      <c r="N348" s="16">
        <v>43229</v>
      </c>
      <c r="O348">
        <v>1322</v>
      </c>
      <c r="P348" s="31">
        <v>43229</v>
      </c>
      <c r="Q348">
        <v>1322</v>
      </c>
      <c r="R348" s="24">
        <v>6681</v>
      </c>
      <c r="S348" s="25">
        <v>179</v>
      </c>
      <c r="T348" s="26">
        <f t="shared" si="0"/>
        <v>2.6792396347852118E-2</v>
      </c>
      <c r="U348" s="27">
        <v>1047</v>
      </c>
      <c r="V348" s="28">
        <v>11</v>
      </c>
      <c r="W348" s="26">
        <f t="shared" si="1"/>
        <v>1.0506208213944603E-2</v>
      </c>
      <c r="X348">
        <f t="shared" si="2"/>
        <v>190</v>
      </c>
    </row>
    <row r="349" spans="12:24" ht="16.5" thickBot="1" x14ac:dyDescent="0.3">
      <c r="L349" s="1">
        <v>43230</v>
      </c>
      <c r="M349">
        <v>3767</v>
      </c>
      <c r="N349" s="16">
        <v>43230</v>
      </c>
      <c r="O349">
        <v>1321</v>
      </c>
      <c r="P349" s="23">
        <v>43230</v>
      </c>
      <c r="Q349">
        <v>1321</v>
      </c>
      <c r="R349" s="24">
        <v>6778</v>
      </c>
      <c r="S349" s="25">
        <v>140</v>
      </c>
      <c r="T349" s="26">
        <f t="shared" si="0"/>
        <v>2.0655060489820007E-2</v>
      </c>
      <c r="U349" s="27">
        <v>1114</v>
      </c>
      <c r="V349" s="28">
        <v>5</v>
      </c>
      <c r="W349" s="26">
        <f t="shared" si="1"/>
        <v>4.4883303411131061E-3</v>
      </c>
      <c r="X349">
        <f t="shared" si="2"/>
        <v>145</v>
      </c>
    </row>
    <row r="350" spans="12:24" ht="16.5" thickBot="1" x14ac:dyDescent="0.3">
      <c r="L350" s="1">
        <v>43231</v>
      </c>
      <c r="M350">
        <v>3571</v>
      </c>
      <c r="N350" s="16">
        <v>43231</v>
      </c>
      <c r="O350">
        <v>1176</v>
      </c>
      <c r="P350" s="31">
        <v>43231</v>
      </c>
      <c r="Q350">
        <v>1176</v>
      </c>
      <c r="R350" s="24">
        <v>6419</v>
      </c>
      <c r="S350" s="25">
        <v>162</v>
      </c>
      <c r="T350" s="26">
        <f t="shared" si="0"/>
        <v>2.5237575946409099E-2</v>
      </c>
      <c r="U350" s="24">
        <v>1049</v>
      </c>
      <c r="V350" s="25">
        <v>13</v>
      </c>
      <c r="W350" s="26">
        <f t="shared" si="1"/>
        <v>1.2392755004766444E-2</v>
      </c>
      <c r="X350">
        <f t="shared" si="2"/>
        <v>175</v>
      </c>
    </row>
    <row r="351" spans="12:24" ht="16.5" thickBot="1" x14ac:dyDescent="0.3">
      <c r="L351" s="1">
        <v>43232</v>
      </c>
      <c r="M351">
        <v>2949</v>
      </c>
      <c r="N351" s="16">
        <v>43232</v>
      </c>
      <c r="O351">
        <v>983</v>
      </c>
      <c r="P351" s="23">
        <v>43232</v>
      </c>
      <c r="Q351">
        <v>983</v>
      </c>
      <c r="R351" s="24">
        <v>6243</v>
      </c>
      <c r="S351" s="25">
        <v>153</v>
      </c>
      <c r="T351" s="26">
        <f t="shared" si="0"/>
        <v>2.45074483421432E-2</v>
      </c>
      <c r="U351" s="27">
        <v>972</v>
      </c>
      <c r="V351" s="28">
        <v>10</v>
      </c>
      <c r="W351" s="26">
        <f t="shared" si="1"/>
        <v>1.0288065843621399E-2</v>
      </c>
      <c r="X351">
        <f t="shared" si="2"/>
        <v>163</v>
      </c>
    </row>
    <row r="352" spans="12:24" ht="16.5" thickBot="1" x14ac:dyDescent="0.3">
      <c r="L352" s="1">
        <v>43233</v>
      </c>
      <c r="M352">
        <v>3370</v>
      </c>
      <c r="N352" s="16">
        <v>43233</v>
      </c>
      <c r="O352">
        <v>861</v>
      </c>
      <c r="P352" s="31">
        <v>43233</v>
      </c>
      <c r="Q352">
        <v>861</v>
      </c>
      <c r="R352" s="24">
        <v>5393</v>
      </c>
      <c r="S352" s="25">
        <v>122</v>
      </c>
      <c r="T352" s="26">
        <f t="shared" si="0"/>
        <v>2.2621917300203968E-2</v>
      </c>
      <c r="U352" s="24">
        <v>774</v>
      </c>
      <c r="V352" s="25">
        <v>12</v>
      </c>
      <c r="W352" s="26">
        <f t="shared" si="1"/>
        <v>1.5503875968992248E-2</v>
      </c>
      <c r="X352">
        <f t="shared" si="2"/>
        <v>134</v>
      </c>
    </row>
    <row r="353" spans="12:24" ht="16.5" thickBot="1" x14ac:dyDescent="0.3">
      <c r="L353" s="1">
        <v>43234</v>
      </c>
      <c r="M353">
        <v>3586</v>
      </c>
      <c r="N353" s="16">
        <v>43234</v>
      </c>
      <c r="O353">
        <v>1033</v>
      </c>
      <c r="P353" s="23">
        <v>43234</v>
      </c>
      <c r="Q353">
        <v>1033</v>
      </c>
      <c r="R353" s="24">
        <v>6225</v>
      </c>
      <c r="S353" s="25">
        <v>139</v>
      </c>
      <c r="T353" s="26">
        <f t="shared" si="0"/>
        <v>2.2329317269076304E-2</v>
      </c>
      <c r="U353" s="24">
        <v>1710</v>
      </c>
      <c r="V353" s="25">
        <v>20</v>
      </c>
      <c r="W353" s="26">
        <f t="shared" si="1"/>
        <v>1.1695906432748537E-2</v>
      </c>
      <c r="X353">
        <f t="shared" si="2"/>
        <v>159</v>
      </c>
    </row>
    <row r="354" spans="12:24" ht="16.5" thickBot="1" x14ac:dyDescent="0.3">
      <c r="L354" s="1">
        <v>43235</v>
      </c>
      <c r="M354">
        <v>3726</v>
      </c>
      <c r="N354" s="16">
        <v>43235</v>
      </c>
      <c r="O354">
        <v>1226</v>
      </c>
      <c r="P354" s="31">
        <v>43235</v>
      </c>
      <c r="Q354">
        <v>1226</v>
      </c>
      <c r="R354" s="24">
        <v>6529</v>
      </c>
      <c r="S354" s="25">
        <v>157</v>
      </c>
      <c r="T354" s="26">
        <f t="shared" si="0"/>
        <v>2.4046561494869046E-2</v>
      </c>
      <c r="U354" s="27">
        <v>2785</v>
      </c>
      <c r="V354" s="28">
        <v>32</v>
      </c>
      <c r="W354" s="26">
        <f t="shared" si="1"/>
        <v>1.1490125673249552E-2</v>
      </c>
      <c r="X354">
        <f t="shared" si="2"/>
        <v>189</v>
      </c>
    </row>
    <row r="355" spans="12:24" ht="16.5" thickBot="1" x14ac:dyDescent="0.3">
      <c r="L355" s="1">
        <v>43236</v>
      </c>
      <c r="M355">
        <v>3900</v>
      </c>
      <c r="N355" s="16">
        <v>43236</v>
      </c>
      <c r="O355">
        <v>1265</v>
      </c>
      <c r="P355" s="31">
        <v>43236</v>
      </c>
      <c r="Q355">
        <v>1265</v>
      </c>
      <c r="R355" s="24">
        <v>6397</v>
      </c>
      <c r="S355" s="25">
        <v>168</v>
      </c>
      <c r="T355" s="26">
        <f t="shared" si="0"/>
        <v>2.62623104580272E-2</v>
      </c>
      <c r="U355" s="27">
        <v>2677</v>
      </c>
      <c r="V355" s="28">
        <v>31</v>
      </c>
      <c r="W355" s="26">
        <f t="shared" si="1"/>
        <v>1.1580127007844603E-2</v>
      </c>
      <c r="X355">
        <f t="shared" si="2"/>
        <v>199</v>
      </c>
    </row>
    <row r="356" spans="12:24" ht="16.5" thickBot="1" x14ac:dyDescent="0.3">
      <c r="L356" s="1">
        <v>43237</v>
      </c>
      <c r="M356">
        <v>3909</v>
      </c>
      <c r="N356" s="16">
        <v>43237</v>
      </c>
      <c r="O356">
        <v>1299</v>
      </c>
      <c r="P356" s="31">
        <v>43237</v>
      </c>
      <c r="Q356">
        <v>1299</v>
      </c>
      <c r="R356" s="24">
        <v>6722</v>
      </c>
      <c r="S356" s="25">
        <v>156</v>
      </c>
      <c r="T356" s="26">
        <f t="shared" si="0"/>
        <v>2.3207378756322523E-2</v>
      </c>
      <c r="U356" s="27">
        <v>2881</v>
      </c>
      <c r="V356" s="28">
        <v>40</v>
      </c>
      <c r="W356" s="26">
        <f t="shared" si="1"/>
        <v>1.3884068031933356E-2</v>
      </c>
      <c r="X356">
        <f t="shared" si="2"/>
        <v>196</v>
      </c>
    </row>
    <row r="357" spans="12:24" ht="16.5" thickBot="1" x14ac:dyDescent="0.3">
      <c r="L357" s="1">
        <v>43238</v>
      </c>
      <c r="M357">
        <v>3777</v>
      </c>
      <c r="N357" s="16">
        <v>43238</v>
      </c>
      <c r="O357">
        <v>1139</v>
      </c>
      <c r="P357" s="23">
        <v>43238</v>
      </c>
      <c r="Q357">
        <v>1139</v>
      </c>
      <c r="R357" s="24">
        <v>6749</v>
      </c>
      <c r="S357" s="25">
        <v>190</v>
      </c>
      <c r="T357" s="26">
        <f t="shared" si="0"/>
        <v>2.8152318862053636E-2</v>
      </c>
      <c r="U357" s="24">
        <v>2763</v>
      </c>
      <c r="V357" s="25">
        <v>34</v>
      </c>
      <c r="W357" s="26">
        <f t="shared" si="1"/>
        <v>1.2305465074194716E-2</v>
      </c>
      <c r="X357">
        <f t="shared" si="2"/>
        <v>224</v>
      </c>
    </row>
    <row r="358" spans="12:24" ht="16.5" thickBot="1" x14ac:dyDescent="0.3">
      <c r="L358" s="1">
        <v>43239</v>
      </c>
      <c r="M358">
        <v>3109</v>
      </c>
      <c r="N358" s="16">
        <v>43239</v>
      </c>
      <c r="O358">
        <v>1065</v>
      </c>
      <c r="P358" s="31">
        <v>43239</v>
      </c>
      <c r="Q358">
        <v>1065</v>
      </c>
      <c r="R358" s="24">
        <v>6710</v>
      </c>
      <c r="S358" s="25">
        <v>181</v>
      </c>
      <c r="T358" s="26">
        <f t="shared" si="0"/>
        <v>2.6974664679582712E-2</v>
      </c>
      <c r="U358" s="27">
        <v>2656</v>
      </c>
      <c r="V358" s="28">
        <v>28</v>
      </c>
      <c r="W358" s="26">
        <f t="shared" si="1"/>
        <v>1.0542168674698794E-2</v>
      </c>
      <c r="X358">
        <f t="shared" si="2"/>
        <v>209</v>
      </c>
    </row>
    <row r="359" spans="12:24" ht="16.5" thickBot="1" x14ac:dyDescent="0.3">
      <c r="L359" s="1">
        <v>43240</v>
      </c>
      <c r="M359">
        <v>3542</v>
      </c>
      <c r="N359" s="16">
        <v>43240</v>
      </c>
      <c r="O359">
        <v>852</v>
      </c>
      <c r="P359" s="23">
        <v>43240</v>
      </c>
      <c r="Q359">
        <v>852</v>
      </c>
      <c r="R359" s="24">
        <v>5711</v>
      </c>
      <c r="S359" s="25">
        <v>117</v>
      </c>
      <c r="T359" s="26">
        <f t="shared" si="0"/>
        <v>2.0486779898441602E-2</v>
      </c>
      <c r="U359" s="27">
        <v>2136</v>
      </c>
      <c r="V359" s="28">
        <v>29</v>
      </c>
      <c r="W359" s="26">
        <f t="shared" si="1"/>
        <v>1.3576779026217229E-2</v>
      </c>
      <c r="X359">
        <f t="shared" si="2"/>
        <v>146</v>
      </c>
    </row>
    <row r="360" spans="12:24" ht="16.5" thickBot="1" x14ac:dyDescent="0.3">
      <c r="L360" s="1">
        <v>43241</v>
      </c>
      <c r="M360">
        <v>3872</v>
      </c>
      <c r="N360" s="16">
        <v>43241</v>
      </c>
      <c r="O360">
        <v>1120</v>
      </c>
      <c r="P360" s="23">
        <v>43241</v>
      </c>
      <c r="Q360">
        <v>1120</v>
      </c>
      <c r="R360" s="24">
        <v>6529</v>
      </c>
      <c r="S360" s="25">
        <v>140</v>
      </c>
      <c r="T360" s="26">
        <f t="shared" si="0"/>
        <v>2.1442793689692142E-2</v>
      </c>
      <c r="U360" s="27">
        <v>2264</v>
      </c>
      <c r="V360" s="28">
        <v>31</v>
      </c>
      <c r="W360" s="26">
        <f t="shared" si="1"/>
        <v>1.3692579505300354E-2</v>
      </c>
      <c r="X360">
        <f t="shared" si="2"/>
        <v>171</v>
      </c>
    </row>
    <row r="361" spans="12:24" ht="16.5" thickBot="1" x14ac:dyDescent="0.3">
      <c r="L361" s="1">
        <v>43242</v>
      </c>
      <c r="M361">
        <v>3877</v>
      </c>
      <c r="N361" s="16">
        <v>43242</v>
      </c>
      <c r="O361">
        <v>1224</v>
      </c>
      <c r="P361" s="23">
        <v>43242</v>
      </c>
      <c r="Q361">
        <v>1224</v>
      </c>
      <c r="R361" s="24">
        <v>6619</v>
      </c>
      <c r="S361" s="25">
        <v>146</v>
      </c>
      <c r="T361" s="26">
        <f t="shared" si="0"/>
        <v>2.2057712645414715E-2</v>
      </c>
      <c r="U361" s="27">
        <v>3733</v>
      </c>
      <c r="V361" s="28">
        <v>59</v>
      </c>
      <c r="W361" s="26">
        <f t="shared" si="1"/>
        <v>1.5804982587731047E-2</v>
      </c>
      <c r="X361">
        <f t="shared" si="2"/>
        <v>205</v>
      </c>
    </row>
    <row r="362" spans="12:24" ht="16.5" thickBot="1" x14ac:dyDescent="0.3">
      <c r="L362" s="1">
        <v>43243</v>
      </c>
      <c r="M362">
        <v>3890</v>
      </c>
      <c r="N362" s="16">
        <v>43243</v>
      </c>
      <c r="O362">
        <v>1455</v>
      </c>
      <c r="P362" s="23">
        <v>43243</v>
      </c>
      <c r="Q362">
        <v>1455</v>
      </c>
      <c r="R362" s="24">
        <v>6847</v>
      </c>
      <c r="S362" s="25">
        <v>162</v>
      </c>
      <c r="T362" s="26">
        <f t="shared" si="0"/>
        <v>2.3659997079012705E-2</v>
      </c>
      <c r="U362" s="27">
        <v>4866</v>
      </c>
      <c r="V362" s="28">
        <v>79</v>
      </c>
      <c r="W362" s="26">
        <f t="shared" si="1"/>
        <v>1.6235100698725854E-2</v>
      </c>
      <c r="X362">
        <f t="shared" si="2"/>
        <v>241</v>
      </c>
    </row>
    <row r="363" spans="12:24" ht="16.5" thickBot="1" x14ac:dyDescent="0.3">
      <c r="L363" s="1">
        <v>43244</v>
      </c>
      <c r="M363">
        <v>3754</v>
      </c>
      <c r="N363" s="16">
        <v>43244</v>
      </c>
      <c r="O363">
        <v>1408</v>
      </c>
      <c r="P363" s="23">
        <v>43244</v>
      </c>
      <c r="Q363">
        <v>1408</v>
      </c>
      <c r="R363" s="24">
        <v>6933</v>
      </c>
      <c r="S363" s="25">
        <v>140</v>
      </c>
      <c r="T363" s="26">
        <f t="shared" si="0"/>
        <v>2.0193278523005915E-2</v>
      </c>
      <c r="U363" s="27">
        <v>5101</v>
      </c>
      <c r="V363" s="28">
        <v>85</v>
      </c>
      <c r="W363" s="26">
        <f t="shared" si="1"/>
        <v>1.6663399333464026E-2</v>
      </c>
      <c r="X363">
        <f t="shared" si="2"/>
        <v>225</v>
      </c>
    </row>
    <row r="364" spans="12:24" ht="16.5" thickBot="1" x14ac:dyDescent="0.3">
      <c r="L364" s="1">
        <v>43245</v>
      </c>
      <c r="M364">
        <v>3682</v>
      </c>
      <c r="N364" s="16">
        <v>43245</v>
      </c>
      <c r="O364">
        <v>1358</v>
      </c>
      <c r="P364" s="23">
        <v>43245</v>
      </c>
      <c r="Q364">
        <v>1358</v>
      </c>
      <c r="R364" s="24">
        <v>7012</v>
      </c>
      <c r="S364" s="25">
        <v>192</v>
      </c>
      <c r="T364" s="26">
        <f t="shared" si="0"/>
        <v>2.7381631488876214E-2</v>
      </c>
      <c r="U364" s="27">
        <v>5294</v>
      </c>
      <c r="V364" s="28">
        <v>72</v>
      </c>
      <c r="W364" s="26">
        <f t="shared" si="1"/>
        <v>1.360030222893842E-2</v>
      </c>
      <c r="X364">
        <f t="shared" si="2"/>
        <v>264</v>
      </c>
    </row>
    <row r="365" spans="12:24" ht="16.5" thickBot="1" x14ac:dyDescent="0.3">
      <c r="L365" s="1">
        <v>43246</v>
      </c>
      <c r="M365">
        <v>3254</v>
      </c>
      <c r="N365" s="16">
        <v>43246</v>
      </c>
      <c r="O365">
        <v>1185</v>
      </c>
      <c r="P365" s="23">
        <v>43246</v>
      </c>
      <c r="Q365">
        <v>1185</v>
      </c>
      <c r="R365" s="24">
        <v>6893</v>
      </c>
      <c r="S365" s="25">
        <v>178</v>
      </c>
      <c r="T365" s="26">
        <f t="shared" si="0"/>
        <v>2.5823298998984476E-2</v>
      </c>
      <c r="U365" s="27">
        <v>4963</v>
      </c>
      <c r="V365" s="28">
        <v>80</v>
      </c>
      <c r="W365" s="26">
        <f t="shared" si="1"/>
        <v>1.6119282691920211E-2</v>
      </c>
      <c r="X365">
        <f t="shared" si="2"/>
        <v>258</v>
      </c>
    </row>
    <row r="366" spans="12:24" ht="15.75" thickBot="1" x14ac:dyDescent="0.3">
      <c r="L366" s="1">
        <v>43247</v>
      </c>
      <c r="M366">
        <v>3587</v>
      </c>
      <c r="P366" s="23">
        <v>43247</v>
      </c>
      <c r="Q366">
        <v>958</v>
      </c>
      <c r="R366" s="24">
        <v>6784</v>
      </c>
      <c r="S366" s="25">
        <v>134</v>
      </c>
      <c r="T366" s="26">
        <f t="shared" si="0"/>
        <v>1.9752358490566037E-2</v>
      </c>
      <c r="U366" s="27">
        <v>4259</v>
      </c>
      <c r="V366" s="28">
        <v>53</v>
      </c>
      <c r="W366" s="26">
        <f t="shared" si="1"/>
        <v>1.2444235736088284E-2</v>
      </c>
      <c r="X366">
        <f t="shared" si="2"/>
        <v>187</v>
      </c>
    </row>
    <row r="367" spans="12:24" ht="16.5" thickBot="1" x14ac:dyDescent="0.3">
      <c r="L367" s="1">
        <v>43248</v>
      </c>
      <c r="M367">
        <v>3874</v>
      </c>
      <c r="N367" s="16">
        <v>43248</v>
      </c>
      <c r="O367">
        <v>1287</v>
      </c>
      <c r="P367" s="23">
        <v>43248</v>
      </c>
      <c r="Q367">
        <v>1287</v>
      </c>
      <c r="R367" s="24">
        <v>7265</v>
      </c>
      <c r="S367" s="25">
        <v>155</v>
      </c>
      <c r="T367" s="26">
        <f t="shared" si="0"/>
        <v>2.1335168616655197E-2</v>
      </c>
      <c r="U367" s="27">
        <v>4584</v>
      </c>
      <c r="V367" s="28">
        <v>70</v>
      </c>
      <c r="W367" s="26">
        <f t="shared" si="1"/>
        <v>1.5270506108202443E-2</v>
      </c>
      <c r="X367">
        <f t="shared" si="2"/>
        <v>225</v>
      </c>
    </row>
    <row r="368" spans="12:24" ht="16.5" thickBot="1" x14ac:dyDescent="0.3">
      <c r="L368" s="1">
        <v>43249</v>
      </c>
      <c r="M368">
        <v>4100</v>
      </c>
      <c r="N368" s="16">
        <v>43249</v>
      </c>
      <c r="O368">
        <v>1347</v>
      </c>
      <c r="P368" s="23">
        <v>43249</v>
      </c>
      <c r="Q368">
        <v>1347</v>
      </c>
      <c r="R368" s="24">
        <v>7766</v>
      </c>
      <c r="S368" s="25">
        <v>178</v>
      </c>
      <c r="T368" s="26">
        <f t="shared" si="0"/>
        <v>2.2920422353850115E-2</v>
      </c>
      <c r="U368" s="27">
        <v>4629</v>
      </c>
      <c r="V368" s="28">
        <v>66</v>
      </c>
      <c r="W368" s="26">
        <f t="shared" si="1"/>
        <v>1.4257939079714841E-2</v>
      </c>
      <c r="X368">
        <f t="shared" si="2"/>
        <v>244</v>
      </c>
    </row>
    <row r="369" spans="12:24" ht="16.5" thickBot="1" x14ac:dyDescent="0.3">
      <c r="L369" s="1">
        <v>43250</v>
      </c>
      <c r="M369">
        <v>4265</v>
      </c>
      <c r="N369" s="16">
        <v>43250</v>
      </c>
      <c r="O369">
        <v>1371</v>
      </c>
      <c r="P369" s="23">
        <v>43250</v>
      </c>
      <c r="Q369">
        <v>1371</v>
      </c>
      <c r="R369" s="24">
        <v>7708</v>
      </c>
      <c r="S369" s="25">
        <v>155</v>
      </c>
      <c r="T369" s="26">
        <f t="shared" si="0"/>
        <v>2.0108977685521535E-2</v>
      </c>
      <c r="U369" s="27">
        <v>4778</v>
      </c>
      <c r="V369" s="28">
        <v>68</v>
      </c>
      <c r="W369" s="26">
        <f t="shared" si="1"/>
        <v>1.4231896190874843E-2</v>
      </c>
      <c r="X369">
        <f t="shared" si="2"/>
        <v>223</v>
      </c>
    </row>
    <row r="370" spans="12:24" ht="16.5" thickBot="1" x14ac:dyDescent="0.3">
      <c r="L370" s="1">
        <v>43251</v>
      </c>
      <c r="M370">
        <v>4388</v>
      </c>
      <c r="N370" s="16">
        <v>43251</v>
      </c>
      <c r="O370">
        <v>1435</v>
      </c>
      <c r="P370" s="23">
        <v>43251</v>
      </c>
      <c r="Q370">
        <v>1435</v>
      </c>
      <c r="R370" s="24">
        <v>7765</v>
      </c>
      <c r="S370" s="25">
        <v>204</v>
      </c>
      <c r="T370" s="26">
        <f t="shared" si="0"/>
        <v>2.6271732131358659E-2</v>
      </c>
      <c r="U370" s="27">
        <v>5501</v>
      </c>
      <c r="V370" s="28">
        <v>79</v>
      </c>
      <c r="W370" s="26">
        <f t="shared" si="1"/>
        <v>1.4361025268133067E-2</v>
      </c>
      <c r="X370">
        <f t="shared" si="2"/>
        <v>283</v>
      </c>
    </row>
    <row r="371" spans="12:24" ht="16.5" thickBot="1" x14ac:dyDescent="0.3">
      <c r="L371" s="1">
        <v>43252</v>
      </c>
      <c r="M371">
        <v>4445</v>
      </c>
      <c r="N371" s="16">
        <v>43252</v>
      </c>
      <c r="O371">
        <v>1550</v>
      </c>
      <c r="P371" s="23">
        <v>43252</v>
      </c>
      <c r="Q371">
        <v>1550</v>
      </c>
      <c r="R371" s="24">
        <v>7186</v>
      </c>
      <c r="S371" s="25">
        <v>217</v>
      </c>
      <c r="T371" s="26">
        <f t="shared" si="0"/>
        <v>3.0197606456999721E-2</v>
      </c>
      <c r="U371" s="27">
        <v>6476</v>
      </c>
      <c r="V371" s="28">
        <v>97</v>
      </c>
      <c r="W371" s="26">
        <f t="shared" si="1"/>
        <v>1.4978381717109327E-2</v>
      </c>
      <c r="X371">
        <f t="shared" si="2"/>
        <v>314</v>
      </c>
    </row>
    <row r="372" spans="12:24" ht="16.5" thickBot="1" x14ac:dyDescent="0.3">
      <c r="L372" s="1">
        <v>43253</v>
      </c>
      <c r="M372">
        <v>3940</v>
      </c>
      <c r="N372" s="16">
        <v>43253</v>
      </c>
      <c r="O372">
        <v>1394</v>
      </c>
      <c r="P372" s="23">
        <v>43253</v>
      </c>
      <c r="Q372">
        <v>1394</v>
      </c>
      <c r="R372" s="24">
        <v>7964</v>
      </c>
      <c r="S372" s="25">
        <v>179</v>
      </c>
      <c r="T372" s="26">
        <f t="shared" si="0"/>
        <v>2.2476142641888498E-2</v>
      </c>
      <c r="U372" s="27">
        <v>6799</v>
      </c>
      <c r="V372" s="28">
        <v>92</v>
      </c>
      <c r="W372" s="26">
        <f t="shared" si="1"/>
        <v>1.3531401676717165E-2</v>
      </c>
      <c r="X372">
        <f t="shared" si="2"/>
        <v>271</v>
      </c>
    </row>
    <row r="373" spans="12:24" ht="16.5" thickBot="1" x14ac:dyDescent="0.3">
      <c r="L373" s="1">
        <v>43254</v>
      </c>
      <c r="M373">
        <v>4389</v>
      </c>
      <c r="N373" s="16">
        <v>43254</v>
      </c>
      <c r="O373">
        <v>1126</v>
      </c>
      <c r="P373" s="23">
        <v>43254</v>
      </c>
      <c r="Q373">
        <v>1126</v>
      </c>
      <c r="R373" s="24">
        <v>7792</v>
      </c>
      <c r="S373" s="25">
        <v>202</v>
      </c>
      <c r="T373" s="26">
        <f t="shared" si="0"/>
        <v>2.5924024640657083E-2</v>
      </c>
      <c r="U373" s="27">
        <v>6317</v>
      </c>
      <c r="V373" s="28">
        <v>60</v>
      </c>
      <c r="W373" s="26">
        <f t="shared" si="1"/>
        <v>9.4981795155928452E-3</v>
      </c>
      <c r="X373">
        <f t="shared" si="2"/>
        <v>262</v>
      </c>
    </row>
    <row r="374" spans="12:24" ht="16.5" thickBot="1" x14ac:dyDescent="0.3">
      <c r="L374" s="1">
        <v>43255</v>
      </c>
      <c r="M374">
        <v>4811</v>
      </c>
      <c r="N374" s="16">
        <v>43255</v>
      </c>
      <c r="O374">
        <v>1354</v>
      </c>
      <c r="P374" s="23">
        <v>43255</v>
      </c>
      <c r="Q374">
        <v>1354</v>
      </c>
      <c r="R374" s="24">
        <v>8365</v>
      </c>
      <c r="S374" s="25">
        <v>159</v>
      </c>
      <c r="T374" s="26">
        <f t="shared" ref="T374:T398" si="3">S374/R374</f>
        <v>1.9007770472205619E-2</v>
      </c>
      <c r="U374" s="27">
        <v>6941</v>
      </c>
      <c r="V374" s="28">
        <v>82</v>
      </c>
      <c r="W374" s="26">
        <f t="shared" ref="W374:W383" si="4">V374/U374</f>
        <v>1.1813859674398502E-2</v>
      </c>
      <c r="X374">
        <f t="shared" si="2"/>
        <v>241</v>
      </c>
    </row>
    <row r="375" spans="12:24" ht="16.5" thickBot="1" x14ac:dyDescent="0.3">
      <c r="L375" s="1">
        <v>43256</v>
      </c>
      <c r="M375">
        <v>4733</v>
      </c>
      <c r="N375" s="16">
        <v>43256</v>
      </c>
      <c r="O375">
        <v>1509</v>
      </c>
      <c r="P375" s="23">
        <v>43256</v>
      </c>
      <c r="Q375">
        <v>1509</v>
      </c>
      <c r="R375" s="24">
        <v>8663</v>
      </c>
      <c r="S375" s="25">
        <v>191</v>
      </c>
      <c r="T375" s="26">
        <f t="shared" si="3"/>
        <v>2.2047789449382432E-2</v>
      </c>
      <c r="U375" s="27">
        <v>7686</v>
      </c>
      <c r="V375" s="28">
        <v>99</v>
      </c>
      <c r="W375" s="26">
        <f t="shared" si="4"/>
        <v>1.288056206088993E-2</v>
      </c>
      <c r="X375">
        <f t="shared" ref="X375:X398" si="5">S375+V375</f>
        <v>290</v>
      </c>
    </row>
    <row r="376" spans="12:24" ht="16.5" thickBot="1" x14ac:dyDescent="0.3">
      <c r="L376" s="1">
        <v>43257</v>
      </c>
      <c r="M376">
        <v>4804</v>
      </c>
      <c r="N376" s="16">
        <v>43257</v>
      </c>
      <c r="O376">
        <v>1625</v>
      </c>
      <c r="P376" s="23">
        <v>43257</v>
      </c>
      <c r="Q376">
        <v>1625</v>
      </c>
      <c r="R376" s="24">
        <v>8189</v>
      </c>
      <c r="S376" s="25">
        <v>210</v>
      </c>
      <c r="T376" s="26">
        <f t="shared" si="3"/>
        <v>2.5644156795701551E-2</v>
      </c>
      <c r="U376" s="27">
        <v>8254</v>
      </c>
      <c r="V376" s="28">
        <v>103</v>
      </c>
      <c r="W376" s="26">
        <f t="shared" si="4"/>
        <v>1.2478798158468621E-2</v>
      </c>
      <c r="X376">
        <f t="shared" si="5"/>
        <v>313</v>
      </c>
    </row>
    <row r="377" spans="12:24" ht="16.5" thickBot="1" x14ac:dyDescent="0.3">
      <c r="L377" s="1">
        <v>43258</v>
      </c>
      <c r="M377">
        <v>5220</v>
      </c>
      <c r="N377" s="16">
        <v>43258</v>
      </c>
      <c r="O377">
        <v>1587</v>
      </c>
      <c r="P377" s="23">
        <v>43258</v>
      </c>
      <c r="Q377">
        <v>1587</v>
      </c>
      <c r="R377" s="24">
        <v>7774</v>
      </c>
      <c r="S377" s="25">
        <v>218</v>
      </c>
      <c r="T377" s="26">
        <f t="shared" si="3"/>
        <v>2.8042191921790582E-2</v>
      </c>
      <c r="U377" s="27">
        <v>8110</v>
      </c>
      <c r="V377" s="28">
        <v>91</v>
      </c>
      <c r="W377" s="26">
        <f t="shared" si="4"/>
        <v>1.1220715166461158E-2</v>
      </c>
      <c r="X377">
        <f t="shared" si="5"/>
        <v>309</v>
      </c>
    </row>
    <row r="378" spans="12:24" ht="16.5" thickBot="1" x14ac:dyDescent="0.3">
      <c r="L378" s="1">
        <v>43259</v>
      </c>
      <c r="M378">
        <v>5500</v>
      </c>
      <c r="N378" s="16">
        <v>43259</v>
      </c>
      <c r="O378">
        <v>1656</v>
      </c>
      <c r="P378" s="23">
        <v>43259</v>
      </c>
      <c r="Q378">
        <v>1656</v>
      </c>
      <c r="R378" s="24">
        <v>7911</v>
      </c>
      <c r="S378" s="25">
        <v>192</v>
      </c>
      <c r="T378" s="26">
        <f t="shared" si="3"/>
        <v>2.4270003792188091E-2</v>
      </c>
      <c r="U378" s="27">
        <v>8666</v>
      </c>
      <c r="V378" s="28">
        <v>85</v>
      </c>
      <c r="W378" s="26">
        <f t="shared" si="4"/>
        <v>9.8084468036002768E-3</v>
      </c>
      <c r="X378">
        <f t="shared" si="5"/>
        <v>277</v>
      </c>
    </row>
    <row r="379" spans="12:24" ht="16.5" thickBot="1" x14ac:dyDescent="0.3">
      <c r="L379" s="1">
        <v>43260</v>
      </c>
      <c r="M379">
        <v>5724</v>
      </c>
      <c r="N379" s="16">
        <v>43260</v>
      </c>
      <c r="O379">
        <v>1575</v>
      </c>
      <c r="P379" s="23">
        <v>43260</v>
      </c>
      <c r="Q379">
        <v>1575</v>
      </c>
      <c r="R379" s="24">
        <v>8270</v>
      </c>
      <c r="S379" s="25">
        <v>228</v>
      </c>
      <c r="T379" s="26">
        <f t="shared" si="3"/>
        <v>2.7569528415961306E-2</v>
      </c>
      <c r="U379" s="27">
        <v>9127</v>
      </c>
      <c r="V379" s="28">
        <v>112</v>
      </c>
      <c r="W379" s="26">
        <f t="shared" si="4"/>
        <v>1.2271283006464337E-2</v>
      </c>
      <c r="X379">
        <f t="shared" si="5"/>
        <v>340</v>
      </c>
    </row>
    <row r="380" spans="12:24" ht="16.5" thickBot="1" x14ac:dyDescent="0.3">
      <c r="L380" s="1">
        <v>43261</v>
      </c>
      <c r="M380">
        <v>6808</v>
      </c>
      <c r="N380" s="16">
        <v>43261</v>
      </c>
      <c r="O380">
        <v>1304</v>
      </c>
      <c r="P380" s="23">
        <v>43261</v>
      </c>
      <c r="Q380">
        <v>1304</v>
      </c>
      <c r="R380" s="24">
        <v>8610</v>
      </c>
      <c r="S380" s="25">
        <v>209</v>
      </c>
      <c r="T380" s="26">
        <f t="shared" si="3"/>
        <v>2.4274099883855982E-2</v>
      </c>
      <c r="U380" s="27">
        <v>8084</v>
      </c>
      <c r="V380" s="28">
        <v>76</v>
      </c>
      <c r="W380" s="26">
        <f t="shared" si="4"/>
        <v>9.4012864918357249E-3</v>
      </c>
      <c r="X380">
        <f t="shared" si="5"/>
        <v>285</v>
      </c>
    </row>
    <row r="381" spans="12:24" ht="16.5" thickBot="1" x14ac:dyDescent="0.3">
      <c r="L381" s="1">
        <v>43262</v>
      </c>
      <c r="M381">
        <v>7372</v>
      </c>
      <c r="N381" s="16">
        <v>43262</v>
      </c>
      <c r="O381">
        <v>1616</v>
      </c>
      <c r="P381" s="23">
        <v>43262</v>
      </c>
      <c r="Q381">
        <v>1616</v>
      </c>
      <c r="R381" s="24">
        <v>9343</v>
      </c>
      <c r="S381" s="25">
        <v>216</v>
      </c>
      <c r="T381" s="26">
        <f t="shared" si="3"/>
        <v>2.3118912554853901E-2</v>
      </c>
      <c r="U381" s="27">
        <v>9140</v>
      </c>
      <c r="V381" s="28">
        <v>104</v>
      </c>
      <c r="W381" s="26">
        <f t="shared" si="4"/>
        <v>1.1378555798687089E-2</v>
      </c>
      <c r="X381">
        <f t="shared" si="5"/>
        <v>320</v>
      </c>
    </row>
    <row r="382" spans="12:24" ht="16.5" thickBot="1" x14ac:dyDescent="0.3">
      <c r="L382" s="1">
        <v>43263</v>
      </c>
      <c r="M382">
        <v>7304</v>
      </c>
      <c r="N382" s="16">
        <v>43263</v>
      </c>
      <c r="O382">
        <v>1697</v>
      </c>
      <c r="P382" s="23">
        <v>43263</v>
      </c>
      <c r="Q382">
        <v>1697</v>
      </c>
      <c r="R382" s="24">
        <v>9829</v>
      </c>
      <c r="S382" s="25">
        <v>250</v>
      </c>
      <c r="T382" s="26">
        <f t="shared" si="3"/>
        <v>2.5434937430053921E-2</v>
      </c>
      <c r="U382" s="27">
        <v>9426</v>
      </c>
      <c r="V382" s="28">
        <v>110</v>
      </c>
      <c r="W382" s="26">
        <f t="shared" si="4"/>
        <v>1.1669849352853808E-2</v>
      </c>
      <c r="X382">
        <f t="shared" si="5"/>
        <v>360</v>
      </c>
    </row>
    <row r="383" spans="12:24" ht="16.5" thickBot="1" x14ac:dyDescent="0.3">
      <c r="L383" s="1">
        <v>43264</v>
      </c>
      <c r="M383">
        <v>7566</v>
      </c>
      <c r="N383" s="16">
        <v>43264</v>
      </c>
      <c r="O383">
        <v>1763</v>
      </c>
      <c r="P383" s="23">
        <v>43264</v>
      </c>
      <c r="Q383">
        <v>1763</v>
      </c>
      <c r="R383" s="24">
        <v>9608</v>
      </c>
      <c r="S383" s="25">
        <v>267</v>
      </c>
      <c r="T383" s="26">
        <f t="shared" si="3"/>
        <v>2.7789342214820982E-2</v>
      </c>
      <c r="U383" s="27">
        <v>9568</v>
      </c>
      <c r="V383" s="28">
        <v>83</v>
      </c>
      <c r="W383" s="26">
        <f t="shared" si="4"/>
        <v>8.6747491638795981E-3</v>
      </c>
      <c r="X383">
        <f t="shared" si="5"/>
        <v>350</v>
      </c>
    </row>
    <row r="384" spans="12:24" ht="16.5" thickBot="1" x14ac:dyDescent="0.3">
      <c r="L384" s="1">
        <v>43265</v>
      </c>
      <c r="M384">
        <v>7771</v>
      </c>
      <c r="N384" s="16">
        <v>43265</v>
      </c>
      <c r="O384">
        <v>1753</v>
      </c>
      <c r="P384" s="23">
        <v>43265</v>
      </c>
      <c r="Q384">
        <v>1753</v>
      </c>
      <c r="R384" s="24">
        <v>9956</v>
      </c>
      <c r="S384" s="25">
        <v>252</v>
      </c>
      <c r="T384" s="26">
        <f t="shared" si="3"/>
        <v>2.5311370028123746E-2</v>
      </c>
      <c r="U384" s="27">
        <v>9177</v>
      </c>
      <c r="X384" s="40">
        <f t="shared" si="5"/>
        <v>252</v>
      </c>
    </row>
    <row r="385" spans="12:24" ht="16.5" thickBot="1" x14ac:dyDescent="0.3">
      <c r="L385" s="1">
        <v>43266</v>
      </c>
      <c r="M385">
        <v>7758</v>
      </c>
      <c r="N385" s="16">
        <v>43266</v>
      </c>
      <c r="O385">
        <v>1833</v>
      </c>
      <c r="P385" s="23">
        <v>43266</v>
      </c>
      <c r="Q385">
        <v>1833</v>
      </c>
      <c r="R385" s="24">
        <v>8725</v>
      </c>
      <c r="S385" s="25">
        <v>274</v>
      </c>
      <c r="T385" s="26">
        <f t="shared" si="3"/>
        <v>3.1404011461318049E-2</v>
      </c>
      <c r="U385" s="27">
        <v>9139</v>
      </c>
      <c r="X385" s="40">
        <f t="shared" si="5"/>
        <v>274</v>
      </c>
    </row>
    <row r="386" spans="12:24" ht="16.5" thickBot="1" x14ac:dyDescent="0.3">
      <c r="L386" s="1">
        <v>43267</v>
      </c>
      <c r="M386">
        <v>5884</v>
      </c>
      <c r="N386" s="16">
        <v>43267</v>
      </c>
      <c r="O386">
        <v>1922</v>
      </c>
      <c r="P386" s="23">
        <v>43267</v>
      </c>
      <c r="Q386">
        <v>1922</v>
      </c>
      <c r="R386" s="24">
        <v>10300</v>
      </c>
      <c r="S386" s="25">
        <v>314</v>
      </c>
      <c r="T386" s="26">
        <f t="shared" si="3"/>
        <v>3.0485436893203884E-2</v>
      </c>
      <c r="U386" s="27">
        <v>11450</v>
      </c>
      <c r="X386" s="40">
        <f t="shared" si="5"/>
        <v>314</v>
      </c>
    </row>
    <row r="387" spans="12:24" ht="16.5" thickBot="1" x14ac:dyDescent="0.3">
      <c r="L387" s="1">
        <v>43268</v>
      </c>
      <c r="M387">
        <v>5003</v>
      </c>
      <c r="N387" s="16">
        <v>43268</v>
      </c>
      <c r="O387">
        <v>1413</v>
      </c>
      <c r="P387" s="23">
        <v>43268</v>
      </c>
      <c r="Q387">
        <v>1413</v>
      </c>
      <c r="R387" s="24">
        <v>7885</v>
      </c>
      <c r="S387" s="25">
        <v>229</v>
      </c>
      <c r="T387" s="26">
        <f t="shared" si="3"/>
        <v>2.9042485732403298E-2</v>
      </c>
      <c r="U387" s="27">
        <v>9414</v>
      </c>
      <c r="X387" s="40">
        <f t="shared" si="5"/>
        <v>229</v>
      </c>
    </row>
    <row r="388" spans="12:24" ht="16.5" thickBot="1" x14ac:dyDescent="0.3">
      <c r="L388" s="1">
        <v>43269</v>
      </c>
      <c r="M388">
        <v>5666</v>
      </c>
      <c r="N388" s="16">
        <v>43269</v>
      </c>
      <c r="O388">
        <v>1159</v>
      </c>
      <c r="P388" s="23">
        <v>43269</v>
      </c>
      <c r="Q388">
        <v>1159</v>
      </c>
      <c r="R388" s="24">
        <v>6575</v>
      </c>
      <c r="S388" s="25">
        <v>174</v>
      </c>
      <c r="T388" s="26">
        <f t="shared" si="3"/>
        <v>2.6463878326996197E-2</v>
      </c>
      <c r="U388" s="27">
        <v>7042</v>
      </c>
      <c r="X388" s="40">
        <f t="shared" si="5"/>
        <v>174</v>
      </c>
    </row>
    <row r="389" spans="12:24" ht="16.5" thickBot="1" x14ac:dyDescent="0.3">
      <c r="L389" s="1">
        <v>43270</v>
      </c>
      <c r="M389">
        <v>5978</v>
      </c>
      <c r="N389" s="16">
        <v>43270</v>
      </c>
      <c r="O389">
        <v>1351</v>
      </c>
      <c r="P389" s="23">
        <v>43270</v>
      </c>
      <c r="Q389">
        <v>1351</v>
      </c>
      <c r="R389" s="24">
        <v>7416</v>
      </c>
      <c r="S389" s="25">
        <v>168</v>
      </c>
      <c r="T389" s="26">
        <f t="shared" si="3"/>
        <v>2.2653721682847898E-2</v>
      </c>
      <c r="U389" s="27">
        <v>7637</v>
      </c>
      <c r="X389" s="40">
        <f t="shared" si="5"/>
        <v>168</v>
      </c>
    </row>
    <row r="390" spans="12:24" ht="16.5" thickBot="1" x14ac:dyDescent="0.3">
      <c r="L390" s="1">
        <v>43271</v>
      </c>
      <c r="M390">
        <v>6344</v>
      </c>
      <c r="N390" s="16">
        <v>43271</v>
      </c>
      <c r="O390">
        <v>1545</v>
      </c>
      <c r="P390" s="23">
        <v>43271</v>
      </c>
      <c r="Q390">
        <v>1545</v>
      </c>
      <c r="R390" s="24">
        <v>7936</v>
      </c>
      <c r="S390" s="25">
        <v>183</v>
      </c>
      <c r="T390" s="26">
        <f t="shared" si="3"/>
        <v>2.3059475806451613E-2</v>
      </c>
      <c r="U390" s="27">
        <v>7430</v>
      </c>
      <c r="X390" s="40">
        <f t="shared" si="5"/>
        <v>183</v>
      </c>
    </row>
    <row r="391" spans="12:24" ht="16.5" thickBot="1" x14ac:dyDescent="0.3">
      <c r="L391" s="1">
        <v>43272</v>
      </c>
      <c r="M391">
        <v>5860</v>
      </c>
      <c r="N391" s="16">
        <v>43272</v>
      </c>
      <c r="O391">
        <v>1672</v>
      </c>
      <c r="P391" s="23">
        <v>43272</v>
      </c>
      <c r="Q391">
        <v>1672</v>
      </c>
      <c r="R391" s="24">
        <v>8128</v>
      </c>
      <c r="S391" s="25">
        <v>214</v>
      </c>
      <c r="T391" s="26">
        <f t="shared" si="3"/>
        <v>2.6328740157480313E-2</v>
      </c>
      <c r="U391" s="27">
        <v>7646</v>
      </c>
      <c r="X391" s="40">
        <f t="shared" si="5"/>
        <v>214</v>
      </c>
    </row>
    <row r="392" spans="12:24" ht="16.5" thickBot="1" x14ac:dyDescent="0.3">
      <c r="L392" s="1">
        <v>43273</v>
      </c>
      <c r="M392">
        <v>5874</v>
      </c>
      <c r="N392" s="16">
        <v>43273</v>
      </c>
      <c r="O392">
        <v>1602</v>
      </c>
      <c r="P392" s="23">
        <v>43273</v>
      </c>
      <c r="Q392">
        <v>1602</v>
      </c>
      <c r="R392" s="24">
        <v>7732</v>
      </c>
      <c r="S392" s="25">
        <v>232</v>
      </c>
      <c r="T392" s="26">
        <f t="shared" si="3"/>
        <v>3.0005173305742368E-2</v>
      </c>
      <c r="U392" s="27">
        <v>7846</v>
      </c>
      <c r="V392" s="28">
        <v>97</v>
      </c>
      <c r="W392" s="26">
        <f t="shared" ref="W392:W398" si="6">V392/U392</f>
        <v>1.236298750955901E-2</v>
      </c>
      <c r="X392">
        <f t="shared" si="5"/>
        <v>329</v>
      </c>
    </row>
    <row r="393" spans="12:24" ht="16.5" thickBot="1" x14ac:dyDescent="0.3">
      <c r="L393" s="1">
        <v>43274</v>
      </c>
      <c r="M393">
        <v>5361</v>
      </c>
      <c r="N393" s="16">
        <v>43274</v>
      </c>
      <c r="O393">
        <v>1536</v>
      </c>
      <c r="P393" s="23">
        <v>43274</v>
      </c>
      <c r="Q393">
        <v>1536</v>
      </c>
      <c r="R393" s="24">
        <v>8119</v>
      </c>
      <c r="S393" s="25">
        <v>207</v>
      </c>
      <c r="T393" s="26">
        <f t="shared" si="3"/>
        <v>2.5495750708215296E-2</v>
      </c>
      <c r="U393" s="27">
        <v>7468</v>
      </c>
      <c r="V393" s="28">
        <v>93</v>
      </c>
      <c r="W393" s="26">
        <f t="shared" si="6"/>
        <v>1.2453133369041242E-2</v>
      </c>
      <c r="X393">
        <f t="shared" si="5"/>
        <v>300</v>
      </c>
    </row>
    <row r="394" spans="12:24" ht="16.5" thickBot="1" x14ac:dyDescent="0.3">
      <c r="L394" s="1">
        <v>43275</v>
      </c>
      <c r="M394">
        <v>5602</v>
      </c>
      <c r="N394" s="16">
        <v>43275</v>
      </c>
      <c r="O394">
        <v>1272</v>
      </c>
      <c r="P394" s="23">
        <v>43275</v>
      </c>
      <c r="Q394">
        <v>1272</v>
      </c>
      <c r="R394" s="24">
        <v>8021</v>
      </c>
      <c r="S394" s="25">
        <v>214</v>
      </c>
      <c r="T394" s="26">
        <f t="shared" si="3"/>
        <v>2.667996509163446E-2</v>
      </c>
      <c r="U394" s="27">
        <v>6676</v>
      </c>
      <c r="V394" s="28">
        <v>86</v>
      </c>
      <c r="W394" s="26">
        <f t="shared" si="6"/>
        <v>1.2881965248651888E-2</v>
      </c>
      <c r="X394">
        <f t="shared" si="5"/>
        <v>300</v>
      </c>
    </row>
    <row r="395" spans="12:24" ht="16.5" thickBot="1" x14ac:dyDescent="0.3">
      <c r="L395" s="1">
        <v>43276</v>
      </c>
      <c r="M395">
        <v>5862</v>
      </c>
      <c r="N395" s="16">
        <v>43276</v>
      </c>
      <c r="O395">
        <v>1627</v>
      </c>
      <c r="P395" s="23">
        <v>43276</v>
      </c>
      <c r="Q395">
        <v>1627</v>
      </c>
      <c r="R395" s="24">
        <v>8474</v>
      </c>
      <c r="S395" s="25">
        <v>212</v>
      </c>
      <c r="T395" s="26">
        <f t="shared" si="3"/>
        <v>2.5017701203681849E-2</v>
      </c>
      <c r="U395" s="27">
        <v>7558</v>
      </c>
      <c r="V395" s="28">
        <v>91</v>
      </c>
      <c r="W395" s="26">
        <f t="shared" si="6"/>
        <v>1.2040222281026726E-2</v>
      </c>
      <c r="X395">
        <f t="shared" si="5"/>
        <v>303</v>
      </c>
    </row>
    <row r="396" spans="12:24" ht="16.5" thickBot="1" x14ac:dyDescent="0.3">
      <c r="L396" s="1">
        <v>43277</v>
      </c>
      <c r="M396">
        <v>5995</v>
      </c>
      <c r="N396" s="16">
        <v>43277</v>
      </c>
      <c r="O396">
        <v>1762</v>
      </c>
      <c r="P396" s="23">
        <v>43277</v>
      </c>
      <c r="Q396">
        <v>1762</v>
      </c>
      <c r="R396" s="24">
        <v>9177</v>
      </c>
      <c r="S396" s="25">
        <v>213</v>
      </c>
      <c r="T396" s="26">
        <f t="shared" si="3"/>
        <v>2.3210199411572409E-2</v>
      </c>
      <c r="U396" s="27">
        <v>7906</v>
      </c>
      <c r="V396" s="28">
        <v>110</v>
      </c>
      <c r="W396" s="26">
        <f t="shared" si="6"/>
        <v>1.3913483430306097E-2</v>
      </c>
      <c r="X396">
        <f t="shared" si="5"/>
        <v>323</v>
      </c>
    </row>
    <row r="397" spans="12:24" ht="16.5" thickBot="1" x14ac:dyDescent="0.3">
      <c r="L397" s="1">
        <v>43278</v>
      </c>
      <c r="M397">
        <v>6322</v>
      </c>
      <c r="N397" s="16">
        <v>43278</v>
      </c>
      <c r="O397">
        <v>1211</v>
      </c>
      <c r="P397" s="23">
        <v>43278</v>
      </c>
      <c r="Q397">
        <v>1211</v>
      </c>
      <c r="R397" s="24">
        <v>9377</v>
      </c>
      <c r="S397" s="25">
        <v>265</v>
      </c>
      <c r="T397" s="26">
        <f t="shared" si="3"/>
        <v>2.8260637730617467E-2</v>
      </c>
      <c r="U397" s="27">
        <v>7913</v>
      </c>
      <c r="V397" s="28">
        <v>105</v>
      </c>
      <c r="W397" s="26">
        <f t="shared" si="6"/>
        <v>1.3269303677492733E-2</v>
      </c>
      <c r="X397">
        <f t="shared" si="5"/>
        <v>370</v>
      </c>
    </row>
    <row r="398" spans="12:24" ht="15.75" thickBot="1" x14ac:dyDescent="0.3">
      <c r="L398" s="1">
        <v>43279</v>
      </c>
      <c r="M398">
        <v>6626</v>
      </c>
      <c r="P398" s="23">
        <v>43279</v>
      </c>
      <c r="Q398">
        <v>1720</v>
      </c>
      <c r="R398" s="24">
        <v>9942</v>
      </c>
      <c r="S398" s="25">
        <v>268</v>
      </c>
      <c r="T398" s="26">
        <f t="shared" si="3"/>
        <v>2.6956346811506739E-2</v>
      </c>
      <c r="U398" s="27">
        <v>7927</v>
      </c>
      <c r="V398" s="28">
        <v>121</v>
      </c>
      <c r="W398" s="26">
        <f t="shared" si="6"/>
        <v>1.5264286615365207E-2</v>
      </c>
      <c r="X398">
        <f t="shared" si="5"/>
        <v>389</v>
      </c>
    </row>
    <row r="399" spans="12:24" x14ac:dyDescent="0.2">
      <c r="L399" s="1">
        <v>43280</v>
      </c>
      <c r="M399">
        <v>6789</v>
      </c>
    </row>
    <row r="400" spans="12:24" x14ac:dyDescent="0.2">
      <c r="L400" s="1">
        <v>43281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宫格</vt:lpstr>
      <vt:lpstr>H5</vt:lpstr>
      <vt:lpstr>窄口径页面流量转化</vt:lpstr>
      <vt:lpstr>宫格订单（新）</vt:lpstr>
      <vt:lpstr>引流</vt:lpstr>
      <vt:lpstr>--数据同比变化</vt:lpstr>
      <vt:lpstr>--订单指标1</vt:lpstr>
      <vt:lpstr>--订单指标2</vt:lpstr>
      <vt:lpstr>--分销</vt:lpstr>
      <vt:lpstr>--引流</vt:lpstr>
      <vt:lpstr>分销引流45月汇总</vt:lpstr>
      <vt:lpstr>透视图</vt:lpstr>
      <vt:lpstr>--top10城市有效单均价</vt:lpstr>
      <vt:lpstr>--酒店民宿U2O对比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zc张辰(途家)</cp:lastModifiedBy>
  <dcterms:created xsi:type="dcterms:W3CDTF">2018-07-01T07:41:55Z</dcterms:created>
  <dcterms:modified xsi:type="dcterms:W3CDTF">2018-07-19T12:26:02Z</dcterms:modified>
</cp:coreProperties>
</file>