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hidePivotFieldList="1" autoCompressPictures="0"/>
  <bookViews>
    <workbookView xWindow="0" yWindow="0" windowWidth="28800" windowHeight="16460" tabRatio="871" activeTab="3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37" r:id="rId5"/>
    <sheet name="4MC - TopDealsByCluster" sheetId="7" r:id="rId6"/>
    <sheet name="Distances" sheetId="21" r:id="rId7"/>
    <sheet name="4MC Silhouette" sheetId="38" r:id="rId8"/>
    <sheet name="5MC" sheetId="53" r:id="rId9"/>
    <sheet name="5MC - TopDealsByCluster" sheetId="47" r:id="rId10"/>
    <sheet name="5MC Silhouette" sheetId="34" r:id="rId11"/>
    <sheet name="5MedC" sheetId="41" r:id="rId12"/>
    <sheet name="5MedC - TopDealsByCluster" sheetId="48" r:id="rId13"/>
  </sheets>
  <definedNames>
    <definedName name="_xlnm._FilterDatabase" localSheetId="4" hidden="1">'4MC'!$B$1:$DG$33</definedName>
    <definedName name="_xlnm._FilterDatabase" localSheetId="5" hidden="1">'4MC - TopDealsByCluster'!$A$1:$K$100</definedName>
    <definedName name="_xlnm._FilterDatabase" localSheetId="8" hidden="1">'5MC'!$B$1:$DH$33</definedName>
    <definedName name="_xlnm._FilterDatabase" localSheetId="9" hidden="1">'5MC - TopDealsByCluster'!$A$1:$L$100</definedName>
    <definedName name="_xlnm._FilterDatabase" localSheetId="11" hidden="1">'5MedC'!$B$1:$DH$33</definedName>
    <definedName name="_xlnm._FilterDatabase" localSheetId="12" hidden="1">'5MedC - TopDealsByCluster'!$A$1:$L$100</definedName>
    <definedName name="_xlnm._FilterDatabase" localSheetId="1" hidden="1">Transactions!$A$1:$B$325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4" hidden="1">0.00001</definedName>
    <definedName name="solver_cvg" localSheetId="8" hidden="1">0.00001</definedName>
    <definedName name="solver_cvg" localSheetId="11" hidden="1">0.00001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4" hidden="1">2</definedName>
    <definedName name="solver_ver" localSheetId="8" hidden="1">2</definedName>
    <definedName name="solver_ver" localSheetId="11" hidden="1">2</definedName>
  </definedNames>
  <calcPr calcId="140000" concurrentCalc="0"/>
  <pivotCaches>
    <pivotCache cacheId="0" r:id="rId1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4" i="41" l="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/>
  <c r="M35" i="53"/>
  <c r="M36" i="53"/>
  <c r="M37" i="53"/>
  <c r="M38" i="53"/>
  <c r="M39" i="53"/>
  <c r="M40" i="53"/>
  <c r="N34" i="53"/>
  <c r="N35" i="53"/>
  <c r="N36" i="53"/>
  <c r="N37" i="53"/>
  <c r="N38" i="53"/>
  <c r="N39" i="53"/>
  <c r="N40" i="53"/>
  <c r="O34" i="53"/>
  <c r="O35" i="53"/>
  <c r="O36" i="53"/>
  <c r="O37" i="53"/>
  <c r="O38" i="53"/>
  <c r="O39" i="53"/>
  <c r="O40" i="53"/>
  <c r="P34" i="53"/>
  <c r="P35" i="53"/>
  <c r="P36" i="53"/>
  <c r="P37" i="53"/>
  <c r="P38" i="53"/>
  <c r="P39" i="53"/>
  <c r="P40" i="53"/>
  <c r="Q34" i="53"/>
  <c r="Q35" i="53"/>
  <c r="Q36" i="53"/>
  <c r="Q37" i="53"/>
  <c r="Q38" i="53"/>
  <c r="Q39" i="53"/>
  <c r="Q40" i="53"/>
  <c r="R34" i="53"/>
  <c r="R35" i="53"/>
  <c r="R36" i="53"/>
  <c r="R37" i="53"/>
  <c r="R38" i="53"/>
  <c r="R39" i="53"/>
  <c r="R40" i="53"/>
  <c r="S34" i="53"/>
  <c r="S35" i="53"/>
  <c r="S36" i="53"/>
  <c r="S37" i="53"/>
  <c r="S38" i="53"/>
  <c r="S39" i="53"/>
  <c r="S40" i="53"/>
  <c r="T34" i="53"/>
  <c r="T35" i="53"/>
  <c r="T36" i="53"/>
  <c r="T37" i="53"/>
  <c r="T38" i="53"/>
  <c r="T39" i="53"/>
  <c r="T40" i="53"/>
  <c r="U34" i="53"/>
  <c r="U35" i="53"/>
  <c r="U36" i="53"/>
  <c r="U37" i="53"/>
  <c r="U38" i="53"/>
  <c r="U39" i="53"/>
  <c r="U40" i="53"/>
  <c r="V34" i="53"/>
  <c r="V35" i="53"/>
  <c r="V36" i="53"/>
  <c r="V37" i="53"/>
  <c r="V38" i="53"/>
  <c r="V39" i="53"/>
  <c r="V40" i="53"/>
  <c r="W34" i="53"/>
  <c r="W35" i="53"/>
  <c r="W36" i="53"/>
  <c r="W37" i="53"/>
  <c r="W38" i="53"/>
  <c r="W39" i="53"/>
  <c r="W40" i="53"/>
  <c r="X34" i="53"/>
  <c r="X35" i="53"/>
  <c r="X36" i="53"/>
  <c r="X37" i="53"/>
  <c r="X38" i="53"/>
  <c r="X39" i="53"/>
  <c r="X40" i="53"/>
  <c r="Y34" i="53"/>
  <c r="Y35" i="53"/>
  <c r="Y36" i="53"/>
  <c r="Y37" i="53"/>
  <c r="Y38" i="53"/>
  <c r="Y39" i="53"/>
  <c r="Y40" i="53"/>
  <c r="Z34" i="53"/>
  <c r="Z35" i="53"/>
  <c r="Z36" i="53"/>
  <c r="Z37" i="53"/>
  <c r="Z38" i="53"/>
  <c r="Z39" i="53"/>
  <c r="Z40" i="53"/>
  <c r="AA34" i="53"/>
  <c r="AA35" i="53"/>
  <c r="AA36" i="53"/>
  <c r="AA37" i="53"/>
  <c r="AA38" i="53"/>
  <c r="AA39" i="53"/>
  <c r="AA40" i="53"/>
  <c r="AB34" i="53"/>
  <c r="AB35" i="53"/>
  <c r="AB36" i="53"/>
  <c r="AB37" i="53"/>
  <c r="AB38" i="53"/>
  <c r="AB39" i="53"/>
  <c r="AB40" i="53"/>
  <c r="AC34" i="53"/>
  <c r="AC35" i="53"/>
  <c r="AC36" i="53"/>
  <c r="AC37" i="53"/>
  <c r="AC38" i="53"/>
  <c r="AC39" i="53"/>
  <c r="AC40" i="53"/>
  <c r="AD34" i="53"/>
  <c r="AD35" i="53"/>
  <c r="AD36" i="53"/>
  <c r="AD37" i="53"/>
  <c r="AD38" i="53"/>
  <c r="AD39" i="53"/>
  <c r="AD40" i="53"/>
  <c r="AE34" i="53"/>
  <c r="AE35" i="53"/>
  <c r="AE36" i="53"/>
  <c r="AE37" i="53"/>
  <c r="AE38" i="53"/>
  <c r="AE39" i="53"/>
  <c r="AE40" i="53"/>
  <c r="AF34" i="53"/>
  <c r="AF35" i="53"/>
  <c r="AF36" i="53"/>
  <c r="AF37" i="53"/>
  <c r="AF38" i="53"/>
  <c r="AF39" i="53"/>
  <c r="AF40" i="53"/>
  <c r="AG34" i="53"/>
  <c r="AG35" i="53"/>
  <c r="AG36" i="53"/>
  <c r="AG37" i="53"/>
  <c r="AG38" i="53"/>
  <c r="AG39" i="53"/>
  <c r="AG40" i="53"/>
  <c r="AH34" i="53"/>
  <c r="AH35" i="53"/>
  <c r="AH36" i="53"/>
  <c r="AH37" i="53"/>
  <c r="AH38" i="53"/>
  <c r="AH39" i="53"/>
  <c r="AH40" i="53"/>
  <c r="AI34" i="53"/>
  <c r="AI35" i="53"/>
  <c r="AI36" i="53"/>
  <c r="AI37" i="53"/>
  <c r="AI38" i="53"/>
  <c r="AI39" i="53"/>
  <c r="AI40" i="53"/>
  <c r="AJ34" i="53"/>
  <c r="AJ35" i="53"/>
  <c r="AJ36" i="53"/>
  <c r="AJ37" i="53"/>
  <c r="AJ38" i="53"/>
  <c r="AJ39" i="53"/>
  <c r="AJ40" i="53"/>
  <c r="AK34" i="53"/>
  <c r="AK35" i="53"/>
  <c r="AK36" i="53"/>
  <c r="AK37" i="53"/>
  <c r="AK38" i="53"/>
  <c r="AK39" i="53"/>
  <c r="AK40" i="53"/>
  <c r="AL34" i="53"/>
  <c r="AL35" i="53"/>
  <c r="AL36" i="53"/>
  <c r="AL37" i="53"/>
  <c r="AL38" i="53"/>
  <c r="AL39" i="53"/>
  <c r="AL40" i="53"/>
  <c r="AM34" i="53"/>
  <c r="AM35" i="53"/>
  <c r="AM36" i="53"/>
  <c r="AM37" i="53"/>
  <c r="AM38" i="53"/>
  <c r="AM39" i="53"/>
  <c r="AM40" i="53"/>
  <c r="AN34" i="53"/>
  <c r="AN35" i="53"/>
  <c r="AN36" i="53"/>
  <c r="AN37" i="53"/>
  <c r="AN38" i="53"/>
  <c r="AN39" i="53"/>
  <c r="AN40" i="53"/>
  <c r="AO34" i="53"/>
  <c r="AO35" i="53"/>
  <c r="AO36" i="53"/>
  <c r="AO37" i="53"/>
  <c r="AO38" i="53"/>
  <c r="AO39" i="53"/>
  <c r="AO40" i="53"/>
  <c r="AP34" i="53"/>
  <c r="AP35" i="53"/>
  <c r="AP36" i="53"/>
  <c r="AP37" i="53"/>
  <c r="AP38" i="53"/>
  <c r="AP39" i="53"/>
  <c r="AP40" i="53"/>
  <c r="AQ34" i="53"/>
  <c r="AQ35" i="53"/>
  <c r="AQ36" i="53"/>
  <c r="AQ37" i="53"/>
  <c r="AQ38" i="53"/>
  <c r="AQ39" i="53"/>
  <c r="AQ40" i="53"/>
  <c r="AR34" i="53"/>
  <c r="AR35" i="53"/>
  <c r="AR36" i="53"/>
  <c r="AR37" i="53"/>
  <c r="AR38" i="53"/>
  <c r="AR39" i="53"/>
  <c r="AR40" i="53"/>
  <c r="AS34" i="53"/>
  <c r="AS35" i="53"/>
  <c r="AS36" i="53"/>
  <c r="AS37" i="53"/>
  <c r="AS38" i="53"/>
  <c r="AS39" i="53"/>
  <c r="AS40" i="53"/>
  <c r="AT34" i="53"/>
  <c r="AT35" i="53"/>
  <c r="AT36" i="53"/>
  <c r="AT37" i="53"/>
  <c r="AT38" i="53"/>
  <c r="AT39" i="53"/>
  <c r="AT40" i="53"/>
  <c r="AU34" i="53"/>
  <c r="AU35" i="53"/>
  <c r="AU36" i="53"/>
  <c r="AU37" i="53"/>
  <c r="AU38" i="53"/>
  <c r="AU39" i="53"/>
  <c r="AU40" i="53"/>
  <c r="AV34" i="53"/>
  <c r="AV35" i="53"/>
  <c r="AV36" i="53"/>
  <c r="AV37" i="53"/>
  <c r="AV38" i="53"/>
  <c r="AV39" i="53"/>
  <c r="AV40" i="53"/>
  <c r="AW34" i="53"/>
  <c r="AW35" i="53"/>
  <c r="AW36" i="53"/>
  <c r="AW37" i="53"/>
  <c r="AW38" i="53"/>
  <c r="AW39" i="53"/>
  <c r="AW40" i="53"/>
  <c r="AX34" i="53"/>
  <c r="AX35" i="53"/>
  <c r="AX36" i="53"/>
  <c r="AX37" i="53"/>
  <c r="AX38" i="53"/>
  <c r="AX39" i="53"/>
  <c r="AX40" i="53"/>
  <c r="AY34" i="53"/>
  <c r="AY35" i="53"/>
  <c r="AY36" i="53"/>
  <c r="AY37" i="53"/>
  <c r="AY38" i="53"/>
  <c r="AY39" i="53"/>
  <c r="AY40" i="53"/>
  <c r="AZ34" i="53"/>
  <c r="AZ35" i="53"/>
  <c r="AZ36" i="53"/>
  <c r="AZ37" i="53"/>
  <c r="AZ38" i="53"/>
  <c r="AZ39" i="53"/>
  <c r="AZ40" i="53"/>
  <c r="BA34" i="53"/>
  <c r="BA35" i="53"/>
  <c r="BA36" i="53"/>
  <c r="BA37" i="53"/>
  <c r="BA38" i="53"/>
  <c r="BA39" i="53"/>
  <c r="BA40" i="53"/>
  <c r="BB34" i="53"/>
  <c r="BB35" i="53"/>
  <c r="BB36" i="53"/>
  <c r="BB37" i="53"/>
  <c r="BB38" i="53"/>
  <c r="BB39" i="53"/>
  <c r="BB40" i="53"/>
  <c r="BC34" i="53"/>
  <c r="BC35" i="53"/>
  <c r="BC36" i="53"/>
  <c r="BC37" i="53"/>
  <c r="BC38" i="53"/>
  <c r="BC39" i="53"/>
  <c r="BC40" i="53"/>
  <c r="BD34" i="53"/>
  <c r="BD35" i="53"/>
  <c r="BD36" i="53"/>
  <c r="BD37" i="53"/>
  <c r="BD38" i="53"/>
  <c r="BD39" i="53"/>
  <c r="BD40" i="53"/>
  <c r="BE34" i="53"/>
  <c r="BE35" i="53"/>
  <c r="BE36" i="53"/>
  <c r="BE37" i="53"/>
  <c r="BE38" i="53"/>
  <c r="BE39" i="53"/>
  <c r="BE40" i="53"/>
  <c r="BF34" i="53"/>
  <c r="BF35" i="53"/>
  <c r="BF36" i="53"/>
  <c r="BF37" i="53"/>
  <c r="BF38" i="53"/>
  <c r="BF39" i="53"/>
  <c r="BF40" i="53"/>
  <c r="BG34" i="53"/>
  <c r="BG35" i="53"/>
  <c r="BG36" i="53"/>
  <c r="BG37" i="53"/>
  <c r="BG38" i="53"/>
  <c r="BG39" i="53"/>
  <c r="BG40" i="53"/>
  <c r="BH34" i="53"/>
  <c r="BH35" i="53"/>
  <c r="BH36" i="53"/>
  <c r="BH37" i="53"/>
  <c r="BH38" i="53"/>
  <c r="BH39" i="53"/>
  <c r="BH40" i="53"/>
  <c r="BI34" i="53"/>
  <c r="BI35" i="53"/>
  <c r="BI36" i="53"/>
  <c r="BI37" i="53"/>
  <c r="BI38" i="53"/>
  <c r="BI39" i="53"/>
  <c r="BI40" i="53"/>
  <c r="BJ34" i="53"/>
  <c r="BJ35" i="53"/>
  <c r="BJ36" i="53"/>
  <c r="BJ37" i="53"/>
  <c r="BJ38" i="53"/>
  <c r="BJ39" i="53"/>
  <c r="BJ40" i="53"/>
  <c r="BK34" i="53"/>
  <c r="BK35" i="53"/>
  <c r="BK36" i="53"/>
  <c r="BK37" i="53"/>
  <c r="BK38" i="53"/>
  <c r="BK39" i="53"/>
  <c r="BK40" i="53"/>
  <c r="BL34" i="53"/>
  <c r="BL35" i="53"/>
  <c r="BL36" i="53"/>
  <c r="BL37" i="53"/>
  <c r="BL38" i="53"/>
  <c r="BL39" i="53"/>
  <c r="BL40" i="53"/>
  <c r="BM34" i="53"/>
  <c r="BM35" i="53"/>
  <c r="BM36" i="53"/>
  <c r="BM37" i="53"/>
  <c r="BM38" i="53"/>
  <c r="BM39" i="53"/>
  <c r="BM40" i="53"/>
  <c r="BN34" i="53"/>
  <c r="BN35" i="53"/>
  <c r="BN36" i="53"/>
  <c r="BN37" i="53"/>
  <c r="BN38" i="53"/>
  <c r="BN39" i="53"/>
  <c r="BN40" i="53"/>
  <c r="BO34" i="53"/>
  <c r="BO35" i="53"/>
  <c r="BO36" i="53"/>
  <c r="BO37" i="53"/>
  <c r="BO38" i="53"/>
  <c r="BO39" i="53"/>
  <c r="BO40" i="53"/>
  <c r="BP34" i="53"/>
  <c r="BP35" i="53"/>
  <c r="BP36" i="53"/>
  <c r="BP37" i="53"/>
  <c r="BP38" i="53"/>
  <c r="BP39" i="53"/>
  <c r="BP40" i="53"/>
  <c r="BQ34" i="53"/>
  <c r="BQ35" i="53"/>
  <c r="BQ36" i="53"/>
  <c r="BQ37" i="53"/>
  <c r="BQ38" i="53"/>
  <c r="BQ39" i="53"/>
  <c r="BQ40" i="53"/>
  <c r="BR34" i="53"/>
  <c r="BR35" i="53"/>
  <c r="BR36" i="53"/>
  <c r="BR37" i="53"/>
  <c r="BR38" i="53"/>
  <c r="BR39" i="53"/>
  <c r="BR40" i="53"/>
  <c r="BS34" i="53"/>
  <c r="BS35" i="53"/>
  <c r="BS36" i="53"/>
  <c r="BS37" i="53"/>
  <c r="BS38" i="53"/>
  <c r="BS39" i="53"/>
  <c r="BS40" i="53"/>
  <c r="BT34" i="53"/>
  <c r="BT35" i="53"/>
  <c r="BT36" i="53"/>
  <c r="BT37" i="53"/>
  <c r="BT38" i="53"/>
  <c r="BT39" i="53"/>
  <c r="BT40" i="53"/>
  <c r="BU34" i="53"/>
  <c r="BU35" i="53"/>
  <c r="BU36" i="53"/>
  <c r="BU37" i="53"/>
  <c r="BU38" i="53"/>
  <c r="BU39" i="53"/>
  <c r="BU40" i="53"/>
  <c r="BV34" i="53"/>
  <c r="BV35" i="53"/>
  <c r="BV36" i="53"/>
  <c r="BV37" i="53"/>
  <c r="BV38" i="53"/>
  <c r="BV39" i="53"/>
  <c r="BV40" i="53"/>
  <c r="BW34" i="53"/>
  <c r="BW35" i="53"/>
  <c r="BW36" i="53"/>
  <c r="BW37" i="53"/>
  <c r="BW38" i="53"/>
  <c r="BW39" i="53"/>
  <c r="BW40" i="53"/>
  <c r="BX34" i="53"/>
  <c r="BX35" i="53"/>
  <c r="BX36" i="53"/>
  <c r="BX37" i="53"/>
  <c r="BX38" i="53"/>
  <c r="BX39" i="53"/>
  <c r="BX40" i="53"/>
  <c r="BY34" i="53"/>
  <c r="BY35" i="53"/>
  <c r="BY36" i="53"/>
  <c r="BY37" i="53"/>
  <c r="BY38" i="53"/>
  <c r="BY39" i="53"/>
  <c r="BY40" i="53"/>
  <c r="BZ34" i="53"/>
  <c r="BZ35" i="53"/>
  <c r="BZ36" i="53"/>
  <c r="BZ37" i="53"/>
  <c r="BZ38" i="53"/>
  <c r="BZ39" i="53"/>
  <c r="BZ40" i="53"/>
  <c r="CA34" i="53"/>
  <c r="CA35" i="53"/>
  <c r="CA36" i="53"/>
  <c r="CA37" i="53"/>
  <c r="CA38" i="53"/>
  <c r="CA39" i="53"/>
  <c r="CA40" i="53"/>
  <c r="CB34" i="53"/>
  <c r="CB35" i="53"/>
  <c r="CB36" i="53"/>
  <c r="CB37" i="53"/>
  <c r="CB38" i="53"/>
  <c r="CB39" i="53"/>
  <c r="CB40" i="53"/>
  <c r="CC34" i="53"/>
  <c r="CC35" i="53"/>
  <c r="CC36" i="53"/>
  <c r="CC37" i="53"/>
  <c r="CC38" i="53"/>
  <c r="CC39" i="53"/>
  <c r="CC40" i="53"/>
  <c r="CD34" i="53"/>
  <c r="CD35" i="53"/>
  <c r="CD36" i="53"/>
  <c r="CD37" i="53"/>
  <c r="CD38" i="53"/>
  <c r="CD39" i="53"/>
  <c r="CD40" i="53"/>
  <c r="CE34" i="53"/>
  <c r="CE35" i="53"/>
  <c r="CE36" i="53"/>
  <c r="CE37" i="53"/>
  <c r="CE38" i="53"/>
  <c r="CE39" i="53"/>
  <c r="CE40" i="53"/>
  <c r="CF34" i="53"/>
  <c r="CF35" i="53"/>
  <c r="CF36" i="53"/>
  <c r="CF37" i="53"/>
  <c r="CF38" i="53"/>
  <c r="CF39" i="53"/>
  <c r="CF40" i="53"/>
  <c r="CG34" i="53"/>
  <c r="CG35" i="53"/>
  <c r="CG36" i="53"/>
  <c r="CG37" i="53"/>
  <c r="CG38" i="53"/>
  <c r="CG39" i="53"/>
  <c r="CG40" i="53"/>
  <c r="CH34" i="53"/>
  <c r="CH35" i="53"/>
  <c r="CH36" i="53"/>
  <c r="CH37" i="53"/>
  <c r="CH38" i="53"/>
  <c r="CH39" i="53"/>
  <c r="CH40" i="53"/>
  <c r="CI34" i="53"/>
  <c r="CI35" i="53"/>
  <c r="CI36" i="53"/>
  <c r="CI37" i="53"/>
  <c r="CI38" i="53"/>
  <c r="CI39" i="53"/>
  <c r="CI40" i="53"/>
  <c r="CJ34" i="53"/>
  <c r="CJ35" i="53"/>
  <c r="CJ36" i="53"/>
  <c r="CJ37" i="53"/>
  <c r="CJ38" i="53"/>
  <c r="CJ39" i="53"/>
  <c r="CJ40" i="53"/>
  <c r="CK34" i="53"/>
  <c r="CK35" i="53"/>
  <c r="CK36" i="53"/>
  <c r="CK37" i="53"/>
  <c r="CK38" i="53"/>
  <c r="CK39" i="53"/>
  <c r="CK40" i="53"/>
  <c r="CL34" i="53"/>
  <c r="CL35" i="53"/>
  <c r="CL36" i="53"/>
  <c r="CL37" i="53"/>
  <c r="CL38" i="53"/>
  <c r="CL39" i="53"/>
  <c r="CL40" i="53"/>
  <c r="CM34" i="53"/>
  <c r="CM35" i="53"/>
  <c r="CM36" i="53"/>
  <c r="CM37" i="53"/>
  <c r="CM38" i="53"/>
  <c r="CM39" i="53"/>
  <c r="CM40" i="53"/>
  <c r="CN34" i="53"/>
  <c r="CN35" i="53"/>
  <c r="CN36" i="53"/>
  <c r="CN37" i="53"/>
  <c r="CN38" i="53"/>
  <c r="CN39" i="53"/>
  <c r="CN40" i="53"/>
  <c r="CO34" i="53"/>
  <c r="CO35" i="53"/>
  <c r="CO36" i="53"/>
  <c r="CO37" i="53"/>
  <c r="CO38" i="53"/>
  <c r="CO39" i="53"/>
  <c r="CO40" i="53"/>
  <c r="CP34" i="53"/>
  <c r="CP35" i="53"/>
  <c r="CP36" i="53"/>
  <c r="CP37" i="53"/>
  <c r="CP38" i="53"/>
  <c r="CP39" i="53"/>
  <c r="CP40" i="53"/>
  <c r="CQ34" i="53"/>
  <c r="CQ35" i="53"/>
  <c r="CQ36" i="53"/>
  <c r="CQ37" i="53"/>
  <c r="CQ38" i="53"/>
  <c r="CQ39" i="53"/>
  <c r="CQ40" i="53"/>
  <c r="CR34" i="53"/>
  <c r="CR35" i="53"/>
  <c r="CR36" i="53"/>
  <c r="CR37" i="53"/>
  <c r="CR38" i="53"/>
  <c r="CR39" i="53"/>
  <c r="CR40" i="53"/>
  <c r="CS34" i="53"/>
  <c r="CS35" i="53"/>
  <c r="CS36" i="53"/>
  <c r="CS37" i="53"/>
  <c r="CS38" i="53"/>
  <c r="CS39" i="53"/>
  <c r="CS40" i="53"/>
  <c r="CT34" i="53"/>
  <c r="CT35" i="53"/>
  <c r="CT36" i="53"/>
  <c r="CT37" i="53"/>
  <c r="CT38" i="53"/>
  <c r="CT39" i="53"/>
  <c r="CT40" i="53"/>
  <c r="CU34" i="53"/>
  <c r="CU35" i="53"/>
  <c r="CU36" i="53"/>
  <c r="CU37" i="53"/>
  <c r="CU38" i="53"/>
  <c r="CU39" i="53"/>
  <c r="CU40" i="53"/>
  <c r="CV34" i="53"/>
  <c r="CV35" i="53"/>
  <c r="CV36" i="53"/>
  <c r="CV37" i="53"/>
  <c r="CV38" i="53"/>
  <c r="CV39" i="53"/>
  <c r="CV40" i="53"/>
  <c r="CW34" i="53"/>
  <c r="CW35" i="53"/>
  <c r="CW36" i="53"/>
  <c r="CW37" i="53"/>
  <c r="CW38" i="53"/>
  <c r="CW39" i="53"/>
  <c r="CW40" i="53"/>
  <c r="CX34" i="53"/>
  <c r="CX35" i="53"/>
  <c r="CX36" i="53"/>
  <c r="CX37" i="53"/>
  <c r="CX38" i="53"/>
  <c r="CX39" i="53"/>
  <c r="CX40" i="53"/>
  <c r="CY34" i="53"/>
  <c r="CY35" i="53"/>
  <c r="CY36" i="53"/>
  <c r="CY37" i="53"/>
  <c r="CY38" i="53"/>
  <c r="CY39" i="53"/>
  <c r="CY40" i="53"/>
  <c r="CZ34" i="53"/>
  <c r="CZ35" i="53"/>
  <c r="CZ36" i="53"/>
  <c r="CZ37" i="53"/>
  <c r="CZ38" i="53"/>
  <c r="CZ39" i="53"/>
  <c r="CZ40" i="53"/>
  <c r="DA34" i="53"/>
  <c r="DA35" i="53"/>
  <c r="DA36" i="53"/>
  <c r="DA37" i="53"/>
  <c r="DA38" i="53"/>
  <c r="DA39" i="53"/>
  <c r="DA40" i="53"/>
  <c r="DB34" i="53"/>
  <c r="DB35" i="53"/>
  <c r="DB36" i="53"/>
  <c r="DB37" i="53"/>
  <c r="DB38" i="53"/>
  <c r="DB39" i="53"/>
  <c r="DB40" i="53"/>
  <c r="DC34" i="53"/>
  <c r="DC35" i="53"/>
  <c r="DC36" i="53"/>
  <c r="DC37" i="53"/>
  <c r="DC38" i="53"/>
  <c r="DC39" i="53"/>
  <c r="DC40" i="53"/>
  <c r="DD34" i="53"/>
  <c r="DD35" i="53"/>
  <c r="DD36" i="53"/>
  <c r="DD37" i="53"/>
  <c r="DD38" i="53"/>
  <c r="DD39" i="53"/>
  <c r="DD40" i="53"/>
  <c r="DE34" i="53"/>
  <c r="DE35" i="53"/>
  <c r="DE36" i="53"/>
  <c r="DE37" i="53"/>
  <c r="DE38" i="53"/>
  <c r="DE39" i="53"/>
  <c r="DE40" i="53"/>
  <c r="DF34" i="53"/>
  <c r="DF35" i="53"/>
  <c r="DF36" i="53"/>
  <c r="DF37" i="53"/>
  <c r="DF38" i="53"/>
  <c r="DF39" i="53"/>
  <c r="DF40" i="53"/>
  <c r="DG34" i="53"/>
  <c r="DG35" i="53"/>
  <c r="DG36" i="53"/>
  <c r="DG37" i="53"/>
  <c r="DG38" i="53"/>
  <c r="DG39" i="53"/>
  <c r="DG40" i="53"/>
  <c r="DH34" i="53"/>
  <c r="DH35" i="53"/>
  <c r="DH36" i="53"/>
  <c r="DH37" i="53"/>
  <c r="DH38" i="53"/>
  <c r="DH39" i="53"/>
  <c r="DH40" i="53"/>
  <c r="H32" i="47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G101" i="34"/>
  <c r="F101" i="34"/>
  <c r="E101" i="34"/>
  <c r="D101" i="34"/>
  <c r="C101" i="34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G100" i="34"/>
  <c r="F100" i="34"/>
  <c r="E100" i="34"/>
  <c r="D100" i="34"/>
  <c r="C100" i="34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G99" i="34"/>
  <c r="F99" i="34"/>
  <c r="E99" i="34"/>
  <c r="D99" i="34"/>
  <c r="C99" i="34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G98" i="34"/>
  <c r="F98" i="34"/>
  <c r="E98" i="34"/>
  <c r="D98" i="34"/>
  <c r="C98" i="34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G97" i="34"/>
  <c r="F97" i="34"/>
  <c r="E97" i="34"/>
  <c r="D97" i="34"/>
  <c r="C97" i="34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G96" i="34"/>
  <c r="F96" i="34"/>
  <c r="E96" i="34"/>
  <c r="D96" i="34"/>
  <c r="C96" i="34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G95" i="34"/>
  <c r="F95" i="34"/>
  <c r="E95" i="34"/>
  <c r="D95" i="34"/>
  <c r="C95" i="34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G94" i="34"/>
  <c r="F94" i="34"/>
  <c r="E94" i="34"/>
  <c r="D94" i="34"/>
  <c r="C94" i="34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G93" i="34"/>
  <c r="F93" i="34"/>
  <c r="E93" i="34"/>
  <c r="D93" i="34"/>
  <c r="C93" i="34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G92" i="34"/>
  <c r="F92" i="34"/>
  <c r="E92" i="34"/>
  <c r="D92" i="34"/>
  <c r="C92" i="34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G91" i="34"/>
  <c r="F91" i="34"/>
  <c r="E91" i="34"/>
  <c r="D91" i="34"/>
  <c r="C91" i="34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G90" i="34"/>
  <c r="F90" i="34"/>
  <c r="E90" i="34"/>
  <c r="D90" i="34"/>
  <c r="C90" i="34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G89" i="34"/>
  <c r="F89" i="34"/>
  <c r="E89" i="34"/>
  <c r="D89" i="34"/>
  <c r="C89" i="34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G88" i="34"/>
  <c r="F88" i="34"/>
  <c r="E88" i="34"/>
  <c r="D88" i="34"/>
  <c r="C88" i="34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G87" i="34"/>
  <c r="F87" i="34"/>
  <c r="E87" i="34"/>
  <c r="D87" i="34"/>
  <c r="C87" i="34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G86" i="34"/>
  <c r="F86" i="34"/>
  <c r="E86" i="34"/>
  <c r="D86" i="34"/>
  <c r="C86" i="34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G85" i="34"/>
  <c r="F85" i="34"/>
  <c r="E85" i="34"/>
  <c r="D85" i="34"/>
  <c r="C85" i="34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G84" i="34"/>
  <c r="F84" i="34"/>
  <c r="E84" i="34"/>
  <c r="D84" i="34"/>
  <c r="C84" i="34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G83" i="34"/>
  <c r="F83" i="34"/>
  <c r="E83" i="34"/>
  <c r="D83" i="34"/>
  <c r="C83" i="34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G82" i="34"/>
  <c r="F82" i="34"/>
  <c r="E82" i="34"/>
  <c r="D82" i="34"/>
  <c r="C82" i="34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G81" i="34"/>
  <c r="F81" i="34"/>
  <c r="E81" i="34"/>
  <c r="D81" i="34"/>
  <c r="C81" i="34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G80" i="34"/>
  <c r="F80" i="34"/>
  <c r="E80" i="34"/>
  <c r="D80" i="34"/>
  <c r="C80" i="34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G79" i="34"/>
  <c r="F79" i="34"/>
  <c r="E79" i="34"/>
  <c r="D79" i="34"/>
  <c r="C79" i="34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G78" i="34"/>
  <c r="F78" i="34"/>
  <c r="E78" i="34"/>
  <c r="D78" i="34"/>
  <c r="C78" i="34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G77" i="34"/>
  <c r="F77" i="34"/>
  <c r="E77" i="34"/>
  <c r="D77" i="34"/>
  <c r="C77" i="34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G76" i="34"/>
  <c r="F76" i="34"/>
  <c r="E76" i="34"/>
  <c r="D76" i="34"/>
  <c r="C76" i="34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G75" i="34"/>
  <c r="F75" i="34"/>
  <c r="E75" i="34"/>
  <c r="D75" i="34"/>
  <c r="C75" i="34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G74" i="34"/>
  <c r="F74" i="34"/>
  <c r="E74" i="34"/>
  <c r="D74" i="34"/>
  <c r="C74" i="34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G73" i="34"/>
  <c r="F73" i="34"/>
  <c r="E73" i="34"/>
  <c r="D73" i="34"/>
  <c r="C73" i="34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G72" i="34"/>
  <c r="F72" i="34"/>
  <c r="E72" i="34"/>
  <c r="D72" i="34"/>
  <c r="C72" i="34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G71" i="34"/>
  <c r="F71" i="34"/>
  <c r="E71" i="34"/>
  <c r="D71" i="34"/>
  <c r="C71" i="34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G70" i="34"/>
  <c r="F70" i="34"/>
  <c r="E70" i="34"/>
  <c r="D70" i="34"/>
  <c r="C70" i="34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G69" i="34"/>
  <c r="F69" i="34"/>
  <c r="E69" i="34"/>
  <c r="D69" i="34"/>
  <c r="C69" i="34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G68" i="34"/>
  <c r="F68" i="34"/>
  <c r="E68" i="34"/>
  <c r="D68" i="34"/>
  <c r="C68" i="34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G67" i="34"/>
  <c r="F67" i="34"/>
  <c r="E67" i="34"/>
  <c r="D67" i="34"/>
  <c r="C67" i="34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G66" i="34"/>
  <c r="F66" i="34"/>
  <c r="E66" i="34"/>
  <c r="D66" i="34"/>
  <c r="C66" i="34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G65" i="34"/>
  <c r="F65" i="34"/>
  <c r="E65" i="34"/>
  <c r="D65" i="34"/>
  <c r="C65" i="34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G64" i="34"/>
  <c r="F64" i="34"/>
  <c r="E64" i="34"/>
  <c r="D64" i="34"/>
  <c r="C64" i="34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G63" i="34"/>
  <c r="F63" i="34"/>
  <c r="E63" i="34"/>
  <c r="D63" i="34"/>
  <c r="C63" i="34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G62" i="34"/>
  <c r="F62" i="34"/>
  <c r="E62" i="34"/>
  <c r="D62" i="34"/>
  <c r="C62" i="34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G61" i="34"/>
  <c r="F61" i="34"/>
  <c r="E61" i="34"/>
  <c r="D61" i="34"/>
  <c r="C61" i="34"/>
  <c r="D61" i="21" a="1"/>
  <c r="D61" i="21"/>
  <c r="G61" i="21" a="1"/>
  <c r="G61" i="21"/>
  <c r="C61" i="21" a="1"/>
  <c r="E61" i="21" a="1"/>
  <c r="F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E61" i="21"/>
  <c r="F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G60" i="34"/>
  <c r="F60" i="34"/>
  <c r="E60" i="34"/>
  <c r="D60" i="34"/>
  <c r="C60" i="34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G59" i="34"/>
  <c r="F59" i="34"/>
  <c r="E59" i="34"/>
  <c r="D59" i="34"/>
  <c r="C59" i="34"/>
  <c r="D59" i="21" a="1"/>
  <c r="D59" i="21"/>
  <c r="G59" i="21" a="1"/>
  <c r="G59" i="21"/>
  <c r="C59" i="21" a="1"/>
  <c r="E59" i="21" a="1"/>
  <c r="F59" i="21" a="1"/>
  <c r="H59" i="21" a="1"/>
  <c r="I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E59" i="21"/>
  <c r="F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G58" i="34"/>
  <c r="F58" i="34"/>
  <c r="E58" i="34"/>
  <c r="D58" i="34"/>
  <c r="C58" i="34"/>
  <c r="D58" i="21" a="1"/>
  <c r="D58" i="21"/>
  <c r="G58" i="21" a="1"/>
  <c r="G58" i="21"/>
  <c r="C58" i="21" a="1"/>
  <c r="E58" i="21" a="1"/>
  <c r="F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E58" i="21"/>
  <c r="F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G57" i="34"/>
  <c r="F57" i="34"/>
  <c r="E57" i="34"/>
  <c r="D57" i="34"/>
  <c r="C57" i="34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G56" i="34"/>
  <c r="F56" i="34"/>
  <c r="E56" i="34"/>
  <c r="D56" i="34"/>
  <c r="C56" i="34"/>
  <c r="D56" i="21" a="1"/>
  <c r="D56" i="21"/>
  <c r="G56" i="21" a="1"/>
  <c r="G56" i="21"/>
  <c r="C56" i="21" a="1"/>
  <c r="E56" i="21" a="1"/>
  <c r="F56" i="21" a="1"/>
  <c r="H56" i="21" a="1"/>
  <c r="I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E56" i="21"/>
  <c r="F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G55" i="34"/>
  <c r="F55" i="34"/>
  <c r="E55" i="34"/>
  <c r="D55" i="34"/>
  <c r="C55" i="34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G54" i="34"/>
  <c r="F54" i="34"/>
  <c r="E54" i="34"/>
  <c r="D54" i="34"/>
  <c r="C54" i="34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G53" i="34"/>
  <c r="F53" i="34"/>
  <c r="E53" i="34"/>
  <c r="D53" i="34"/>
  <c r="C53" i="34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G52" i="34"/>
  <c r="F52" i="34"/>
  <c r="E52" i="34"/>
  <c r="D52" i="34"/>
  <c r="C52" i="34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G51" i="34"/>
  <c r="F51" i="34"/>
  <c r="E51" i="34"/>
  <c r="D51" i="34"/>
  <c r="C51" i="34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G50" i="34"/>
  <c r="F50" i="34"/>
  <c r="E50" i="34"/>
  <c r="D50" i="34"/>
  <c r="C50" i="34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G49" i="34"/>
  <c r="F49" i="34"/>
  <c r="E49" i="34"/>
  <c r="D49" i="34"/>
  <c r="C49" i="34"/>
  <c r="D49" i="21" a="1"/>
  <c r="D49" i="21"/>
  <c r="G49" i="21" a="1"/>
  <c r="G49" i="21"/>
  <c r="C49" i="21" a="1"/>
  <c r="E49" i="21" a="1"/>
  <c r="F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E49" i="21"/>
  <c r="F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G48" i="34"/>
  <c r="F48" i="34"/>
  <c r="E48" i="34"/>
  <c r="D48" i="34"/>
  <c r="C48" i="34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G47" i="34"/>
  <c r="F47" i="34"/>
  <c r="E47" i="34"/>
  <c r="D47" i="34"/>
  <c r="C47" i="34"/>
  <c r="D47" i="21" a="1"/>
  <c r="D47" i="21"/>
  <c r="G47" i="21" a="1"/>
  <c r="G47" i="21"/>
  <c r="C47" i="21" a="1"/>
  <c r="E47" i="21" a="1"/>
  <c r="F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E47" i="21"/>
  <c r="F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G46" i="34"/>
  <c r="F46" i="34"/>
  <c r="E46" i="34"/>
  <c r="D46" i="34"/>
  <c r="C46" i="34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G45" i="34"/>
  <c r="F45" i="34"/>
  <c r="E45" i="34"/>
  <c r="D45" i="34"/>
  <c r="C45" i="34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G44" i="34"/>
  <c r="F44" i="34"/>
  <c r="E44" i="34"/>
  <c r="D44" i="34"/>
  <c r="C44" i="34"/>
  <c r="D44" i="21" a="1"/>
  <c r="D44" i="21"/>
  <c r="G44" i="21" a="1"/>
  <c r="G44" i="21"/>
  <c r="C44" i="21" a="1"/>
  <c r="E44" i="21" a="1"/>
  <c r="F44" i="21" a="1"/>
  <c r="H44" i="21" a="1"/>
  <c r="I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E44" i="21"/>
  <c r="F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G43" i="34"/>
  <c r="F43" i="34"/>
  <c r="E43" i="34"/>
  <c r="D43" i="34"/>
  <c r="C43" i="34"/>
  <c r="D43" i="21" a="1"/>
  <c r="D43" i="21"/>
  <c r="G43" i="21" a="1"/>
  <c r="G43" i="21"/>
  <c r="C43" i="21" a="1"/>
  <c r="E43" i="21" a="1"/>
  <c r="F43" i="21" a="1"/>
  <c r="H43" i="21" a="1"/>
  <c r="I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E43" i="21"/>
  <c r="F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G42" i="34"/>
  <c r="F42" i="34"/>
  <c r="E42" i="34"/>
  <c r="D42" i="34"/>
  <c r="C42" i="34"/>
  <c r="D42" i="21" a="1"/>
  <c r="D42" i="21"/>
  <c r="G42" i="21" a="1"/>
  <c r="G42" i="21"/>
  <c r="C42" i="21" a="1"/>
  <c r="E42" i="21" a="1"/>
  <c r="F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E42" i="21"/>
  <c r="F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G41" i="34"/>
  <c r="F41" i="34"/>
  <c r="E41" i="34"/>
  <c r="D41" i="34"/>
  <c r="C41" i="34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G40" i="34"/>
  <c r="F40" i="34"/>
  <c r="E40" i="34"/>
  <c r="D40" i="34"/>
  <c r="C40" i="34"/>
  <c r="D40" i="21" a="1"/>
  <c r="D40" i="21"/>
  <c r="G40" i="21" a="1"/>
  <c r="G40" i="21"/>
  <c r="C40" i="21" a="1"/>
  <c r="E40" i="21" a="1"/>
  <c r="F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E40" i="21"/>
  <c r="F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G39" i="34"/>
  <c r="F39" i="34"/>
  <c r="E39" i="34"/>
  <c r="D39" i="34"/>
  <c r="C39" i="34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G38" i="34"/>
  <c r="F38" i="34"/>
  <c r="E38" i="34"/>
  <c r="D38" i="34"/>
  <c r="C38" i="34"/>
  <c r="D38" i="21" a="1"/>
  <c r="D38" i="21"/>
  <c r="G38" i="21" a="1"/>
  <c r="G38" i="21"/>
  <c r="C38" i="21" a="1"/>
  <c r="E38" i="21" a="1"/>
  <c r="F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E38" i="21"/>
  <c r="F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G37" i="34"/>
  <c r="F37" i="34"/>
  <c r="E37" i="34"/>
  <c r="D37" i="34"/>
  <c r="C37" i="34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G36" i="34"/>
  <c r="F36" i="34"/>
  <c r="E36" i="34"/>
  <c r="D36" i="34"/>
  <c r="C36" i="34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G35" i="34"/>
  <c r="F35" i="34"/>
  <c r="E35" i="34"/>
  <c r="D35" i="34"/>
  <c r="C35" i="34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G34" i="34"/>
  <c r="F34" i="34"/>
  <c r="E34" i="34"/>
  <c r="D34" i="34"/>
  <c r="C34" i="34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G33" i="34"/>
  <c r="F33" i="34"/>
  <c r="E33" i="34"/>
  <c r="D33" i="34"/>
  <c r="C33" i="34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G32" i="34"/>
  <c r="F32" i="34"/>
  <c r="E32" i="34"/>
  <c r="D32" i="34"/>
  <c r="C32" i="34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G31" i="34"/>
  <c r="F31" i="34"/>
  <c r="E31" i="34"/>
  <c r="D31" i="34"/>
  <c r="C31" i="34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G30" i="34"/>
  <c r="F30" i="34"/>
  <c r="E30" i="34"/>
  <c r="D30" i="34"/>
  <c r="C30" i="34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G29" i="34"/>
  <c r="F29" i="34"/>
  <c r="E29" i="34"/>
  <c r="D29" i="34"/>
  <c r="C29" i="34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G28" i="34"/>
  <c r="F28" i="34"/>
  <c r="E28" i="34"/>
  <c r="D28" i="34"/>
  <c r="C28" i="34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G27" i="34"/>
  <c r="F27" i="34"/>
  <c r="E27" i="34"/>
  <c r="D27" i="34"/>
  <c r="C27" i="34"/>
  <c r="D27" i="21" a="1"/>
  <c r="D27" i="21"/>
  <c r="G27" i="21" a="1"/>
  <c r="G27" i="21"/>
  <c r="C27" i="21" a="1"/>
  <c r="E27" i="21" a="1"/>
  <c r="F27" i="21" a="1"/>
  <c r="H27" i="21" a="1"/>
  <c r="I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E27" i="21"/>
  <c r="F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G26" i="34"/>
  <c r="F26" i="34"/>
  <c r="E26" i="34"/>
  <c r="D26" i="34"/>
  <c r="C26" i="34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G25" i="34"/>
  <c r="F25" i="34"/>
  <c r="E25" i="34"/>
  <c r="D25" i="34"/>
  <c r="C25" i="34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G24" i="34"/>
  <c r="F24" i="34"/>
  <c r="E24" i="34"/>
  <c r="D24" i="34"/>
  <c r="C24" i="34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G23" i="34"/>
  <c r="F23" i="34"/>
  <c r="E23" i="34"/>
  <c r="D23" i="34"/>
  <c r="C23" i="34"/>
  <c r="D23" i="21" a="1"/>
  <c r="D23" i="21"/>
  <c r="G23" i="21" a="1"/>
  <c r="G23" i="21"/>
  <c r="C23" i="21" a="1"/>
  <c r="E23" i="21" a="1"/>
  <c r="F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E23" i="21"/>
  <c r="F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G22" i="34"/>
  <c r="F22" i="34"/>
  <c r="E22" i="34"/>
  <c r="D22" i="34"/>
  <c r="C22" i="34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G21" i="34"/>
  <c r="F21" i="34"/>
  <c r="E21" i="34"/>
  <c r="D21" i="34"/>
  <c r="C21" i="34"/>
  <c r="D21" i="21" a="1"/>
  <c r="D21" i="21"/>
  <c r="G21" i="21" a="1"/>
  <c r="G21" i="21"/>
  <c r="C21" i="21" a="1"/>
  <c r="E21" i="21" a="1"/>
  <c r="F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E21" i="21"/>
  <c r="F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G20" i="34"/>
  <c r="F20" i="34"/>
  <c r="E20" i="34"/>
  <c r="D20" i="34"/>
  <c r="C20" i="34"/>
  <c r="D20" i="21" a="1"/>
  <c r="D20" i="21"/>
  <c r="G20" i="21" a="1"/>
  <c r="G20" i="21"/>
  <c r="C20" i="21" a="1"/>
  <c r="E20" i="21" a="1"/>
  <c r="F20" i="21" a="1"/>
  <c r="H20" i="21" a="1"/>
  <c r="I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E20" i="21"/>
  <c r="F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G19" i="34"/>
  <c r="F19" i="34"/>
  <c r="E19" i="34"/>
  <c r="D19" i="34"/>
  <c r="C19" i="34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G18" i="34"/>
  <c r="F18" i="34"/>
  <c r="E18" i="34"/>
  <c r="D18" i="34"/>
  <c r="C18" i="34"/>
  <c r="D18" i="21" a="1"/>
  <c r="D18" i="21"/>
  <c r="G18" i="21" a="1"/>
  <c r="G18" i="21"/>
  <c r="C18" i="21" a="1"/>
  <c r="E18" i="21" a="1"/>
  <c r="F18" i="21" a="1"/>
  <c r="H18" i="21" a="1"/>
  <c r="I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E18" i="21"/>
  <c r="F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G17" i="34"/>
  <c r="F17" i="34"/>
  <c r="E17" i="34"/>
  <c r="D17" i="34"/>
  <c r="C17" i="34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G16" i="34"/>
  <c r="F16" i="34"/>
  <c r="E16" i="34"/>
  <c r="D16" i="34"/>
  <c r="C16" i="34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G15" i="34"/>
  <c r="F15" i="34"/>
  <c r="E15" i="34"/>
  <c r="D15" i="34"/>
  <c r="C15" i="34"/>
  <c r="D15" i="21" a="1"/>
  <c r="D15" i="21"/>
  <c r="G15" i="21" a="1"/>
  <c r="G15" i="21"/>
  <c r="C15" i="21" a="1"/>
  <c r="E15" i="21" a="1"/>
  <c r="F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E15" i="21"/>
  <c r="F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G14" i="34"/>
  <c r="F14" i="34"/>
  <c r="E14" i="34"/>
  <c r="D14" i="34"/>
  <c r="C14" i="34"/>
  <c r="D14" i="21" a="1"/>
  <c r="D14" i="21"/>
  <c r="G14" i="21" a="1"/>
  <c r="G14" i="21"/>
  <c r="C14" i="21" a="1"/>
  <c r="E14" i="21" a="1"/>
  <c r="F14" i="21" a="1"/>
  <c r="H14" i="21" a="1"/>
  <c r="I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E14" i="21"/>
  <c r="F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G13" i="34"/>
  <c r="F13" i="34"/>
  <c r="E13" i="34"/>
  <c r="D13" i="34"/>
  <c r="C13" i="34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G12" i="34"/>
  <c r="F12" i="34"/>
  <c r="E12" i="34"/>
  <c r="D12" i="34"/>
  <c r="C12" i="34"/>
  <c r="D12" i="21" a="1"/>
  <c r="D12" i="21"/>
  <c r="G12" i="21" a="1"/>
  <c r="G12" i="21"/>
  <c r="C12" i="21" a="1"/>
  <c r="E12" i="21" a="1"/>
  <c r="F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E12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G11" i="34"/>
  <c r="F11" i="34"/>
  <c r="E11" i="34"/>
  <c r="D11" i="34"/>
  <c r="C11" i="34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G10" i="34"/>
  <c r="F10" i="34"/>
  <c r="E10" i="34"/>
  <c r="D10" i="34"/>
  <c r="C10" i="34"/>
  <c r="D10" i="21" a="1"/>
  <c r="D10" i="21"/>
  <c r="G10" i="21" a="1"/>
  <c r="G10" i="21"/>
  <c r="C10" i="21" a="1"/>
  <c r="E10" i="21" a="1"/>
  <c r="F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E10" i="21"/>
  <c r="F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G9" i="34"/>
  <c r="F9" i="34"/>
  <c r="E9" i="34"/>
  <c r="D9" i="34"/>
  <c r="C9" i="34"/>
  <c r="D9" i="21" a="1"/>
  <c r="D9" i="21"/>
  <c r="G9" i="21" a="1"/>
  <c r="G9" i="21"/>
  <c r="C9" i="21" a="1"/>
  <c r="E9" i="21" a="1"/>
  <c r="F9" i="21" a="1"/>
  <c r="H9" i="21" a="1"/>
  <c r="I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E9" i="21"/>
  <c r="F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G8" i="34"/>
  <c r="F8" i="34"/>
  <c r="E8" i="34"/>
  <c r="D8" i="34"/>
  <c r="C8" i="34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G7" i="34"/>
  <c r="F7" i="34"/>
  <c r="E7" i="34"/>
  <c r="D7" i="34"/>
  <c r="C7" i="34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G6" i="34"/>
  <c r="F6" i="34"/>
  <c r="E6" i="34"/>
  <c r="D6" i="34"/>
  <c r="C6" i="34"/>
  <c r="D6" i="21" a="1"/>
  <c r="D6" i="21"/>
  <c r="G6" i="21" a="1"/>
  <c r="G6" i="21"/>
  <c r="C6" i="21" a="1"/>
  <c r="E6" i="21" a="1"/>
  <c r="F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G5" i="34"/>
  <c r="F5" i="34"/>
  <c r="E5" i="34"/>
  <c r="D5" i="34"/>
  <c r="C5" i="34"/>
  <c r="D5" i="21" a="1"/>
  <c r="D5" i="21"/>
  <c r="G5" i="21" a="1"/>
  <c r="G5" i="21"/>
  <c r="C5" i="21" a="1"/>
  <c r="E5" i="21" a="1"/>
  <c r="F5" i="21" a="1"/>
  <c r="H5" i="21" a="1"/>
  <c r="I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E5" i="2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G4" i="34"/>
  <c r="F4" i="34"/>
  <c r="E4" i="34"/>
  <c r="D4" i="34"/>
  <c r="C4" i="34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G3" i="34"/>
  <c r="F3" i="34"/>
  <c r="E3" i="34"/>
  <c r="D3" i="34"/>
  <c r="C3" i="34"/>
  <c r="D3" i="21" a="1"/>
  <c r="D3" i="21"/>
  <c r="G3" i="21" a="1"/>
  <c r="G3" i="21"/>
  <c r="C3" i="21" a="1"/>
  <c r="E3" i="21" a="1"/>
  <c r="F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C3" i="21"/>
  <c r="E3" i="21"/>
  <c r="F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DH34" i="53" a="1"/>
  <c r="DH35" i="53" a="1"/>
  <c r="DH36" i="53" a="1"/>
  <c r="DH37" i="53" a="1"/>
  <c r="DH38" i="53" a="1"/>
  <c r="DG34" i="53" a="1"/>
  <c r="DG35" i="53" a="1"/>
  <c r="DG36" i="53" a="1"/>
  <c r="DG37" i="53" a="1"/>
  <c r="DG38" i="53" a="1"/>
  <c r="DF34" i="53" a="1"/>
  <c r="DF35" i="53" a="1"/>
  <c r="DF36" i="53" a="1"/>
  <c r="DF37" i="53" a="1"/>
  <c r="DF38" i="53" a="1"/>
  <c r="DE34" i="53" a="1"/>
  <c r="DE35" i="53" a="1"/>
  <c r="DE36" i="53" a="1"/>
  <c r="DE37" i="53" a="1"/>
  <c r="DE38" i="53" a="1"/>
  <c r="DD34" i="53" a="1"/>
  <c r="DD35" i="53" a="1"/>
  <c r="DD36" i="53" a="1"/>
  <c r="DD37" i="53" a="1"/>
  <c r="DD38" i="53" a="1"/>
  <c r="DC34" i="53" a="1"/>
  <c r="DC35" i="53" a="1"/>
  <c r="DC36" i="53" a="1"/>
  <c r="DC37" i="53" a="1"/>
  <c r="DC38" i="53" a="1"/>
  <c r="DB34" i="53" a="1"/>
  <c r="DB35" i="53" a="1"/>
  <c r="DB36" i="53" a="1"/>
  <c r="DB37" i="53" a="1"/>
  <c r="DB38" i="53" a="1"/>
  <c r="DA34" i="53" a="1"/>
  <c r="DA35" i="53" a="1"/>
  <c r="DA36" i="53" a="1"/>
  <c r="DA37" i="53" a="1"/>
  <c r="DA38" i="53" a="1"/>
  <c r="CZ34" i="53" a="1"/>
  <c r="CZ35" i="53" a="1"/>
  <c r="CZ36" i="53" a="1"/>
  <c r="CZ37" i="53" a="1"/>
  <c r="CZ38" i="53" a="1"/>
  <c r="CY34" i="53" a="1"/>
  <c r="CY35" i="53" a="1"/>
  <c r="CY36" i="53" a="1"/>
  <c r="CY37" i="53" a="1"/>
  <c r="CY38" i="53" a="1"/>
  <c r="CX34" i="53" a="1"/>
  <c r="CX35" i="53" a="1"/>
  <c r="CX36" i="53" a="1"/>
  <c r="CX37" i="53" a="1"/>
  <c r="CX38" i="53" a="1"/>
  <c r="CW34" i="53" a="1"/>
  <c r="CW35" i="53" a="1"/>
  <c r="CW36" i="53" a="1"/>
  <c r="CW37" i="53" a="1"/>
  <c r="CW38" i="53" a="1"/>
  <c r="CV34" i="53" a="1"/>
  <c r="CV35" i="53" a="1"/>
  <c r="CV36" i="53" a="1"/>
  <c r="CV37" i="53" a="1"/>
  <c r="CV38" i="53" a="1"/>
  <c r="CU34" i="53" a="1"/>
  <c r="CU35" i="53" a="1"/>
  <c r="CU36" i="53" a="1"/>
  <c r="CU37" i="53" a="1"/>
  <c r="CU38" i="53" a="1"/>
  <c r="CT34" i="53" a="1"/>
  <c r="CT35" i="53" a="1"/>
  <c r="CT36" i="53" a="1"/>
  <c r="CT37" i="53" a="1"/>
  <c r="CT38" i="53" a="1"/>
  <c r="CS34" i="53" a="1"/>
  <c r="CS35" i="53" a="1"/>
  <c r="CS36" i="53" a="1"/>
  <c r="CS37" i="53" a="1"/>
  <c r="CS38" i="53" a="1"/>
  <c r="CR34" i="53" a="1"/>
  <c r="CR35" i="53" a="1"/>
  <c r="CR36" i="53" a="1"/>
  <c r="CR37" i="53" a="1"/>
  <c r="CR38" i="53" a="1"/>
  <c r="CQ34" i="53" a="1"/>
  <c r="CQ35" i="53" a="1"/>
  <c r="CQ36" i="53" a="1"/>
  <c r="CQ37" i="53" a="1"/>
  <c r="CQ38" i="53" a="1"/>
  <c r="CP34" i="53" a="1"/>
  <c r="CP35" i="53" a="1"/>
  <c r="CP36" i="53" a="1"/>
  <c r="CP37" i="53" a="1"/>
  <c r="CP38" i="53" a="1"/>
  <c r="CO34" i="53" a="1"/>
  <c r="CO35" i="53" a="1"/>
  <c r="CO36" i="53" a="1"/>
  <c r="CO37" i="53" a="1"/>
  <c r="CO38" i="53" a="1"/>
  <c r="CN34" i="53" a="1"/>
  <c r="CN35" i="53" a="1"/>
  <c r="CN36" i="53" a="1"/>
  <c r="CN37" i="53" a="1"/>
  <c r="CN38" i="53" a="1"/>
  <c r="CM34" i="53" a="1"/>
  <c r="CM35" i="53" a="1"/>
  <c r="CM36" i="53" a="1"/>
  <c r="CM37" i="53" a="1"/>
  <c r="CM38" i="53" a="1"/>
  <c r="CL34" i="53" a="1"/>
  <c r="CL35" i="53" a="1"/>
  <c r="CL36" i="53" a="1"/>
  <c r="CL37" i="53" a="1"/>
  <c r="CL38" i="53" a="1"/>
  <c r="CK34" i="53" a="1"/>
  <c r="CK35" i="53" a="1"/>
  <c r="CK36" i="53" a="1"/>
  <c r="CK37" i="53" a="1"/>
  <c r="CK38" i="53" a="1"/>
  <c r="CJ34" i="53" a="1"/>
  <c r="CJ35" i="53" a="1"/>
  <c r="CJ36" i="53" a="1"/>
  <c r="CJ37" i="53" a="1"/>
  <c r="CJ38" i="53" a="1"/>
  <c r="CI34" i="53" a="1"/>
  <c r="CI35" i="53" a="1"/>
  <c r="CI36" i="53" a="1"/>
  <c r="CI37" i="53" a="1"/>
  <c r="CI38" i="53" a="1"/>
  <c r="CH34" i="53" a="1"/>
  <c r="CH35" i="53" a="1"/>
  <c r="CH36" i="53" a="1"/>
  <c r="CH37" i="53" a="1"/>
  <c r="CH38" i="53" a="1"/>
  <c r="CG34" i="53" a="1"/>
  <c r="CG35" i="53" a="1"/>
  <c r="CG36" i="53" a="1"/>
  <c r="CG37" i="53" a="1"/>
  <c r="CG38" i="53" a="1"/>
  <c r="CF34" i="53" a="1"/>
  <c r="CF35" i="53" a="1"/>
  <c r="CF36" i="53" a="1"/>
  <c r="CF37" i="53" a="1"/>
  <c r="CF38" i="53" a="1"/>
  <c r="CE34" i="53" a="1"/>
  <c r="CE35" i="53" a="1"/>
  <c r="CE36" i="53" a="1"/>
  <c r="CE37" i="53" a="1"/>
  <c r="CE38" i="53" a="1"/>
  <c r="CD34" i="53" a="1"/>
  <c r="CD35" i="53" a="1"/>
  <c r="CD36" i="53" a="1"/>
  <c r="CD37" i="53" a="1"/>
  <c r="CD38" i="53" a="1"/>
  <c r="CC34" i="53" a="1"/>
  <c r="CC35" i="53" a="1"/>
  <c r="CC36" i="53" a="1"/>
  <c r="CC37" i="53" a="1"/>
  <c r="CC38" i="53" a="1"/>
  <c r="CB34" i="53" a="1"/>
  <c r="CB35" i="53" a="1"/>
  <c r="CB36" i="53" a="1"/>
  <c r="CB37" i="53" a="1"/>
  <c r="CB38" i="53" a="1"/>
  <c r="CA34" i="53" a="1"/>
  <c r="CA35" i="53" a="1"/>
  <c r="CA36" i="53" a="1"/>
  <c r="CA37" i="53" a="1"/>
  <c r="CA38" i="53" a="1"/>
  <c r="BZ34" i="53" a="1"/>
  <c r="BZ35" i="53" a="1"/>
  <c r="BZ36" i="53" a="1"/>
  <c r="BZ37" i="53" a="1"/>
  <c r="BZ38" i="53" a="1"/>
  <c r="BY34" i="53" a="1"/>
  <c r="BY35" i="53" a="1"/>
  <c r="BY36" i="53" a="1"/>
  <c r="BY37" i="53" a="1"/>
  <c r="BY38" i="53" a="1"/>
  <c r="BX34" i="53" a="1"/>
  <c r="BX35" i="53" a="1"/>
  <c r="BX36" i="53" a="1"/>
  <c r="BX37" i="53" a="1"/>
  <c r="BX38" i="53" a="1"/>
  <c r="BW34" i="53" a="1"/>
  <c r="BW35" i="53" a="1"/>
  <c r="BW36" i="53" a="1"/>
  <c r="BW37" i="53" a="1"/>
  <c r="BW38" i="53" a="1"/>
  <c r="BV34" i="53" a="1"/>
  <c r="BV35" i="53" a="1"/>
  <c r="BV36" i="53" a="1"/>
  <c r="BV37" i="53" a="1"/>
  <c r="BV38" i="53" a="1"/>
  <c r="BU34" i="53" a="1"/>
  <c r="BU35" i="53" a="1"/>
  <c r="BU36" i="53" a="1"/>
  <c r="BU37" i="53" a="1"/>
  <c r="BU38" i="53" a="1"/>
  <c r="BT34" i="53" a="1"/>
  <c r="BT35" i="53" a="1"/>
  <c r="BT36" i="53" a="1"/>
  <c r="BT37" i="53" a="1"/>
  <c r="BT38" i="53" a="1"/>
  <c r="BS34" i="53" a="1"/>
  <c r="BS35" i="53" a="1"/>
  <c r="BS36" i="53" a="1"/>
  <c r="BS37" i="53" a="1"/>
  <c r="BS38" i="53" a="1"/>
  <c r="BR34" i="53" a="1"/>
  <c r="BR35" i="53" a="1"/>
  <c r="BR36" i="53" a="1"/>
  <c r="BR37" i="53" a="1"/>
  <c r="BR38" i="53" a="1"/>
  <c r="BQ34" i="53" a="1"/>
  <c r="BQ35" i="53" a="1"/>
  <c r="BQ36" i="53" a="1"/>
  <c r="BQ37" i="53" a="1"/>
  <c r="BQ38" i="53" a="1"/>
  <c r="BP34" i="53" a="1"/>
  <c r="BP35" i="53" a="1"/>
  <c r="BP36" i="53" a="1"/>
  <c r="BP37" i="53" a="1"/>
  <c r="BP38" i="53" a="1"/>
  <c r="BO34" i="53" a="1"/>
  <c r="BO35" i="53" a="1"/>
  <c r="BO36" i="53" a="1"/>
  <c r="BO37" i="53" a="1"/>
  <c r="BO38" i="53" a="1"/>
  <c r="BN34" i="53" a="1"/>
  <c r="BN35" i="53" a="1"/>
  <c r="BN36" i="53" a="1"/>
  <c r="BN37" i="53" a="1"/>
  <c r="BN38" i="53" a="1"/>
  <c r="BM34" i="53" a="1"/>
  <c r="BM35" i="53" a="1"/>
  <c r="BM36" i="53" a="1"/>
  <c r="BM37" i="53" a="1"/>
  <c r="BM38" i="53" a="1"/>
  <c r="BL34" i="53" a="1"/>
  <c r="BL35" i="53" a="1"/>
  <c r="BL36" i="53" a="1"/>
  <c r="BL37" i="53" a="1"/>
  <c r="BL38" i="53" a="1"/>
  <c r="BK34" i="53" a="1"/>
  <c r="BK35" i="53" a="1"/>
  <c r="BK36" i="53" a="1"/>
  <c r="BK37" i="53" a="1"/>
  <c r="BK38" i="53" a="1"/>
  <c r="BJ34" i="53" a="1"/>
  <c r="BJ35" i="53" a="1"/>
  <c r="BJ36" i="53" a="1"/>
  <c r="BJ37" i="53" a="1"/>
  <c r="BJ38" i="53" a="1"/>
  <c r="BI34" i="53" a="1"/>
  <c r="BI35" i="53" a="1"/>
  <c r="BI36" i="53" a="1"/>
  <c r="BI37" i="53" a="1"/>
  <c r="BI38" i="53" a="1"/>
  <c r="BH34" i="53" a="1"/>
  <c r="BH35" i="53" a="1"/>
  <c r="BH36" i="53" a="1"/>
  <c r="BH37" i="53" a="1"/>
  <c r="BH38" i="53" a="1"/>
  <c r="BG34" i="53" a="1"/>
  <c r="BG35" i="53" a="1"/>
  <c r="BG36" i="53" a="1"/>
  <c r="BG37" i="53" a="1"/>
  <c r="BG38" i="53" a="1"/>
  <c r="BF34" i="53" a="1"/>
  <c r="BF35" i="53" a="1"/>
  <c r="BF36" i="53" a="1"/>
  <c r="BF37" i="53" a="1"/>
  <c r="BF38" i="53" a="1"/>
  <c r="BE34" i="53" a="1"/>
  <c r="BE35" i="53" a="1"/>
  <c r="BE36" i="53" a="1"/>
  <c r="BE37" i="53" a="1"/>
  <c r="BE38" i="53" a="1"/>
  <c r="BD34" i="53" a="1"/>
  <c r="BD35" i="53" a="1"/>
  <c r="BD36" i="53" a="1"/>
  <c r="BD37" i="53" a="1"/>
  <c r="BD38" i="53" a="1"/>
  <c r="BC34" i="53" a="1"/>
  <c r="BC35" i="53" a="1"/>
  <c r="BC36" i="53" a="1"/>
  <c r="BC37" i="53" a="1"/>
  <c r="BC38" i="53" a="1"/>
  <c r="BB34" i="53" a="1"/>
  <c r="BB35" i="53" a="1"/>
  <c r="BB36" i="53" a="1"/>
  <c r="BB37" i="53" a="1"/>
  <c r="BB38" i="53" a="1"/>
  <c r="BA34" i="53" a="1"/>
  <c r="BA35" i="53" a="1"/>
  <c r="BA36" i="53" a="1"/>
  <c r="BA37" i="53" a="1"/>
  <c r="BA38" i="53" a="1"/>
  <c r="AZ34" i="53" a="1"/>
  <c r="AZ35" i="53" a="1"/>
  <c r="AZ36" i="53" a="1"/>
  <c r="AZ37" i="53" a="1"/>
  <c r="AZ38" i="53" a="1"/>
  <c r="AY34" i="53" a="1"/>
  <c r="AY35" i="53" a="1"/>
  <c r="AY36" i="53" a="1"/>
  <c r="AY37" i="53" a="1"/>
  <c r="AY38" i="53" a="1"/>
  <c r="AX34" i="53" a="1"/>
  <c r="AX35" i="53" a="1"/>
  <c r="AX36" i="53" a="1"/>
  <c r="AX37" i="53" a="1"/>
  <c r="AX38" i="53" a="1"/>
  <c r="AW34" i="53" a="1"/>
  <c r="AW35" i="53" a="1"/>
  <c r="AW36" i="53" a="1"/>
  <c r="AW37" i="53" a="1"/>
  <c r="AW38" i="53" a="1"/>
  <c r="AV34" i="53" a="1"/>
  <c r="AV35" i="53" a="1"/>
  <c r="AV36" i="53" a="1"/>
  <c r="AV37" i="53" a="1"/>
  <c r="AV38" i="53" a="1"/>
  <c r="AU34" i="53" a="1"/>
  <c r="AU35" i="53" a="1"/>
  <c r="AU36" i="53" a="1"/>
  <c r="AU37" i="53" a="1"/>
  <c r="AU38" i="53" a="1"/>
  <c r="AT34" i="53" a="1"/>
  <c r="AT35" i="53" a="1"/>
  <c r="AT36" i="53" a="1"/>
  <c r="AT37" i="53" a="1"/>
  <c r="AT38" i="53" a="1"/>
  <c r="AS34" i="53" a="1"/>
  <c r="AS35" i="53" a="1"/>
  <c r="AS36" i="53" a="1"/>
  <c r="AS37" i="53" a="1"/>
  <c r="AS38" i="53" a="1"/>
  <c r="AR34" i="53" a="1"/>
  <c r="AR35" i="53" a="1"/>
  <c r="AR36" i="53" a="1"/>
  <c r="AR37" i="53" a="1"/>
  <c r="AR38" i="53" a="1"/>
  <c r="AQ34" i="53" a="1"/>
  <c r="AQ35" i="53" a="1"/>
  <c r="AQ36" i="53" a="1"/>
  <c r="AQ37" i="53" a="1"/>
  <c r="AQ38" i="53" a="1"/>
  <c r="AP34" i="53" a="1"/>
  <c r="AP35" i="53" a="1"/>
  <c r="AP36" i="53" a="1"/>
  <c r="AP37" i="53" a="1"/>
  <c r="AP38" i="53" a="1"/>
  <c r="AO34" i="53" a="1"/>
  <c r="AO35" i="53" a="1"/>
  <c r="AO36" i="53" a="1"/>
  <c r="AO37" i="53" a="1"/>
  <c r="AO38" i="53" a="1"/>
  <c r="AN34" i="53" a="1"/>
  <c r="AN35" i="53" a="1"/>
  <c r="AN36" i="53" a="1"/>
  <c r="AN37" i="53" a="1"/>
  <c r="AN38" i="53" a="1"/>
  <c r="AM34" i="53" a="1"/>
  <c r="AM35" i="53" a="1"/>
  <c r="AM36" i="53" a="1"/>
  <c r="AM37" i="53" a="1"/>
  <c r="AM38" i="53" a="1"/>
  <c r="AL34" i="53" a="1"/>
  <c r="AL35" i="53" a="1"/>
  <c r="AL36" i="53" a="1"/>
  <c r="AL37" i="53" a="1"/>
  <c r="AL38" i="53" a="1"/>
  <c r="AK34" i="53" a="1"/>
  <c r="AK35" i="53" a="1"/>
  <c r="AK36" i="53" a="1"/>
  <c r="AK37" i="53" a="1"/>
  <c r="AK38" i="53" a="1"/>
  <c r="AJ34" i="53" a="1"/>
  <c r="AJ35" i="53" a="1"/>
  <c r="AJ36" i="53" a="1"/>
  <c r="AJ37" i="53" a="1"/>
  <c r="AJ38" i="53" a="1"/>
  <c r="AI34" i="53" a="1"/>
  <c r="AI35" i="53" a="1"/>
  <c r="AI36" i="53" a="1"/>
  <c r="AI37" i="53" a="1"/>
  <c r="AI38" i="53" a="1"/>
  <c r="AH34" i="53" a="1"/>
  <c r="AH35" i="53" a="1"/>
  <c r="AH36" i="53" a="1"/>
  <c r="AH37" i="53" a="1"/>
  <c r="AH38" i="53" a="1"/>
  <c r="AG34" i="53" a="1"/>
  <c r="AG35" i="53" a="1"/>
  <c r="AG36" i="53" a="1"/>
  <c r="AG37" i="53" a="1"/>
  <c r="AG38" i="53" a="1"/>
  <c r="AF34" i="53" a="1"/>
  <c r="AF35" i="53" a="1"/>
  <c r="AF36" i="53" a="1"/>
  <c r="AF37" i="53" a="1"/>
  <c r="AF38" i="53" a="1"/>
  <c r="AE34" i="53" a="1"/>
  <c r="AE35" i="53" a="1"/>
  <c r="AE36" i="53" a="1"/>
  <c r="AE37" i="53" a="1"/>
  <c r="AE38" i="53" a="1"/>
  <c r="AD34" i="53" a="1"/>
  <c r="AD35" i="53" a="1"/>
  <c r="AD36" i="53" a="1"/>
  <c r="AD37" i="53" a="1"/>
  <c r="AD38" i="53" a="1"/>
  <c r="AC34" i="53" a="1"/>
  <c r="AC35" i="53" a="1"/>
  <c r="AC36" i="53" a="1"/>
  <c r="AC37" i="53" a="1"/>
  <c r="AC38" i="53" a="1"/>
  <c r="AB34" i="53" a="1"/>
  <c r="AB35" i="53" a="1"/>
  <c r="AB36" i="53" a="1"/>
  <c r="AB37" i="53" a="1"/>
  <c r="AB38" i="53" a="1"/>
  <c r="AA34" i="53" a="1"/>
  <c r="AA35" i="53" a="1"/>
  <c r="AA36" i="53" a="1"/>
  <c r="AA37" i="53" a="1"/>
  <c r="AA38" i="53" a="1"/>
  <c r="Z34" i="53" a="1"/>
  <c r="Z35" i="53" a="1"/>
  <c r="Z36" i="53" a="1"/>
  <c r="Z37" i="53" a="1"/>
  <c r="Z38" i="53" a="1"/>
  <c r="Y34" i="53" a="1"/>
  <c r="Y35" i="53" a="1"/>
  <c r="Y36" i="53" a="1"/>
  <c r="Y37" i="53" a="1"/>
  <c r="Y38" i="53" a="1"/>
  <c r="X34" i="53" a="1"/>
  <c r="X35" i="53" a="1"/>
  <c r="X36" i="53" a="1"/>
  <c r="X37" i="53" a="1"/>
  <c r="X38" i="53" a="1"/>
  <c r="W34" i="53" a="1"/>
  <c r="W35" i="53" a="1"/>
  <c r="W36" i="53" a="1"/>
  <c r="W37" i="53" a="1"/>
  <c r="W38" i="53" a="1"/>
  <c r="V34" i="53" a="1"/>
  <c r="V35" i="53" a="1"/>
  <c r="V36" i="53" a="1"/>
  <c r="V37" i="53" a="1"/>
  <c r="V38" i="53" a="1"/>
  <c r="U34" i="53" a="1"/>
  <c r="U35" i="53" a="1"/>
  <c r="U36" i="53" a="1"/>
  <c r="U37" i="53" a="1"/>
  <c r="U38" i="53" a="1"/>
  <c r="T34" i="53" a="1"/>
  <c r="T35" i="53" a="1"/>
  <c r="T36" i="53" a="1"/>
  <c r="T37" i="53" a="1"/>
  <c r="T38" i="53" a="1"/>
  <c r="S34" i="53" a="1"/>
  <c r="S35" i="53" a="1"/>
  <c r="S36" i="53" a="1"/>
  <c r="S37" i="53" a="1"/>
  <c r="S38" i="53" a="1"/>
  <c r="R34" i="53" a="1"/>
  <c r="R35" i="53" a="1"/>
  <c r="R36" i="53" a="1"/>
  <c r="R37" i="53" a="1"/>
  <c r="R38" i="53" a="1"/>
  <c r="Q34" i="53" a="1"/>
  <c r="Q35" i="53" a="1"/>
  <c r="Q36" i="53" a="1"/>
  <c r="Q37" i="53" a="1"/>
  <c r="Q38" i="53" a="1"/>
  <c r="P34" i="53" a="1"/>
  <c r="P35" i="53" a="1"/>
  <c r="P36" i="53" a="1"/>
  <c r="P37" i="53" a="1"/>
  <c r="P38" i="53" a="1"/>
  <c r="O34" i="53" a="1"/>
  <c r="O35" i="53" a="1"/>
  <c r="O36" i="53" a="1"/>
  <c r="O37" i="53" a="1"/>
  <c r="O38" i="53" a="1"/>
  <c r="N34" i="53" a="1"/>
  <c r="N35" i="53" a="1"/>
  <c r="N36" i="53" a="1"/>
  <c r="N37" i="53" a="1"/>
  <c r="N38" i="53" a="1"/>
  <c r="M34" i="53" a="1"/>
  <c r="M35" i="53" a="1"/>
  <c r="M36" i="53" a="1"/>
  <c r="M37" i="53" a="1"/>
  <c r="M38" i="53" a="1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D2" i="38"/>
  <c r="I2" i="38"/>
  <c r="C2" i="38"/>
  <c r="E2" i="38"/>
  <c r="F2" i="38"/>
  <c r="H2" i="38"/>
  <c r="G2" i="38"/>
  <c r="H2" i="7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L34" i="37"/>
  <c r="L35" i="37"/>
  <c r="L36" i="37"/>
  <c r="L37" i="37"/>
  <c r="L38" i="37"/>
  <c r="L39" i="37"/>
  <c r="M34" i="37"/>
  <c r="M35" i="37"/>
  <c r="M36" i="37"/>
  <c r="M37" i="37"/>
  <c r="M38" i="37"/>
  <c r="M39" i="37"/>
  <c r="N34" i="37"/>
  <c r="N35" i="37"/>
  <c r="N36" i="37"/>
  <c r="N37" i="37"/>
  <c r="N38" i="37"/>
  <c r="N39" i="37"/>
  <c r="O34" i="37"/>
  <c r="O35" i="37"/>
  <c r="O36" i="37"/>
  <c r="O37" i="37"/>
  <c r="O38" i="37"/>
  <c r="O39" i="37"/>
  <c r="P34" i="37"/>
  <c r="P35" i="37"/>
  <c r="P36" i="37"/>
  <c r="P37" i="37"/>
  <c r="P38" i="37"/>
  <c r="P39" i="37"/>
  <c r="Q34" i="37"/>
  <c r="Q35" i="37"/>
  <c r="Q36" i="37"/>
  <c r="Q37" i="37"/>
  <c r="Q38" i="37"/>
  <c r="Q39" i="37"/>
  <c r="R34" i="37"/>
  <c r="R35" i="37"/>
  <c r="R36" i="37"/>
  <c r="R37" i="37"/>
  <c r="R38" i="37"/>
  <c r="R39" i="37"/>
  <c r="S34" i="37"/>
  <c r="S35" i="37"/>
  <c r="S36" i="37"/>
  <c r="S37" i="37"/>
  <c r="S38" i="37"/>
  <c r="S39" i="37"/>
  <c r="T34" i="37"/>
  <c r="T35" i="37"/>
  <c r="T36" i="37"/>
  <c r="T37" i="37"/>
  <c r="T38" i="37"/>
  <c r="T39" i="37"/>
  <c r="U34" i="37"/>
  <c r="U35" i="37"/>
  <c r="U36" i="37"/>
  <c r="U37" i="37"/>
  <c r="U38" i="37"/>
  <c r="U39" i="37"/>
  <c r="V34" i="37"/>
  <c r="V35" i="37"/>
  <c r="V36" i="37"/>
  <c r="V37" i="37"/>
  <c r="V38" i="37"/>
  <c r="V39" i="37"/>
  <c r="W34" i="37"/>
  <c r="W35" i="37"/>
  <c r="W36" i="37"/>
  <c r="W37" i="37"/>
  <c r="W38" i="37"/>
  <c r="W39" i="37"/>
  <c r="X34" i="37"/>
  <c r="X35" i="37"/>
  <c r="X36" i="37"/>
  <c r="X37" i="37"/>
  <c r="X38" i="37"/>
  <c r="X39" i="37"/>
  <c r="Y34" i="37"/>
  <c r="Y35" i="37"/>
  <c r="Y36" i="37"/>
  <c r="Y37" i="37"/>
  <c r="Y38" i="37"/>
  <c r="Y39" i="37"/>
  <c r="Z34" i="37"/>
  <c r="Z35" i="37"/>
  <c r="Z36" i="37"/>
  <c r="Z37" i="37"/>
  <c r="Z38" i="37"/>
  <c r="Z39" i="37"/>
  <c r="AA34" i="37"/>
  <c r="AA35" i="37"/>
  <c r="AA36" i="37"/>
  <c r="AA37" i="37"/>
  <c r="AA38" i="37"/>
  <c r="AA39" i="37"/>
  <c r="AB34" i="37"/>
  <c r="AB35" i="37"/>
  <c r="AB36" i="37"/>
  <c r="AB37" i="37"/>
  <c r="AB38" i="37"/>
  <c r="AB39" i="37"/>
  <c r="AC34" i="37"/>
  <c r="AC35" i="37"/>
  <c r="AC36" i="37"/>
  <c r="AC37" i="37"/>
  <c r="AC38" i="37"/>
  <c r="AC39" i="37"/>
  <c r="AD34" i="37"/>
  <c r="AD35" i="37"/>
  <c r="AD36" i="37"/>
  <c r="AD37" i="37"/>
  <c r="AD38" i="37"/>
  <c r="AD39" i="37"/>
  <c r="AE34" i="37"/>
  <c r="AE35" i="37"/>
  <c r="AE36" i="37"/>
  <c r="AE37" i="37"/>
  <c r="AE38" i="37"/>
  <c r="AE39" i="37"/>
  <c r="AF34" i="37"/>
  <c r="AF35" i="37"/>
  <c r="AF36" i="37"/>
  <c r="AF37" i="37"/>
  <c r="AF38" i="37"/>
  <c r="AF39" i="37"/>
  <c r="AG34" i="37"/>
  <c r="AG35" i="37"/>
  <c r="AG36" i="37"/>
  <c r="AG37" i="37"/>
  <c r="AG38" i="37"/>
  <c r="AG39" i="37"/>
  <c r="AH34" i="37"/>
  <c r="AH35" i="37"/>
  <c r="AH36" i="37"/>
  <c r="AH37" i="37"/>
  <c r="AH38" i="37"/>
  <c r="AH39" i="37"/>
  <c r="AI34" i="37"/>
  <c r="AI35" i="37"/>
  <c r="AI36" i="37"/>
  <c r="AI37" i="37"/>
  <c r="AI38" i="37"/>
  <c r="AI39" i="37"/>
  <c r="AJ34" i="37"/>
  <c r="AJ35" i="37"/>
  <c r="AJ36" i="37"/>
  <c r="AJ37" i="37"/>
  <c r="AJ38" i="37"/>
  <c r="AJ39" i="37"/>
  <c r="AK34" i="37"/>
  <c r="AK35" i="37"/>
  <c r="AK36" i="37"/>
  <c r="AK37" i="37"/>
  <c r="AK38" i="37"/>
  <c r="AK39" i="37"/>
  <c r="AL34" i="37"/>
  <c r="AL35" i="37"/>
  <c r="AL36" i="37"/>
  <c r="AL37" i="37"/>
  <c r="AL38" i="37"/>
  <c r="AL39" i="37"/>
  <c r="AM34" i="37"/>
  <c r="AM35" i="37"/>
  <c r="AM36" i="37"/>
  <c r="AM37" i="37"/>
  <c r="AM38" i="37"/>
  <c r="AM39" i="37"/>
  <c r="AN34" i="37"/>
  <c r="AN35" i="37"/>
  <c r="AN36" i="37"/>
  <c r="AN37" i="37"/>
  <c r="AN38" i="37"/>
  <c r="AN39" i="37"/>
  <c r="AO34" i="37"/>
  <c r="AO35" i="37"/>
  <c r="AO36" i="37"/>
  <c r="AO37" i="37"/>
  <c r="AO38" i="37"/>
  <c r="AO39" i="37"/>
  <c r="AP34" i="37"/>
  <c r="AP35" i="37"/>
  <c r="AP36" i="37"/>
  <c r="AP37" i="37"/>
  <c r="AP38" i="37"/>
  <c r="AP39" i="37"/>
  <c r="AQ34" i="37"/>
  <c r="AQ35" i="37"/>
  <c r="AQ36" i="37"/>
  <c r="AQ37" i="37"/>
  <c r="AQ38" i="37"/>
  <c r="AQ39" i="37"/>
  <c r="AR34" i="37"/>
  <c r="AR35" i="37"/>
  <c r="AR36" i="37"/>
  <c r="AR37" i="37"/>
  <c r="AR38" i="37"/>
  <c r="AR39" i="37"/>
  <c r="AS34" i="37"/>
  <c r="AS35" i="37"/>
  <c r="AS36" i="37"/>
  <c r="AS37" i="37"/>
  <c r="AS38" i="37"/>
  <c r="AS39" i="37"/>
  <c r="AT34" i="37"/>
  <c r="AT35" i="37"/>
  <c r="AT36" i="37"/>
  <c r="AT37" i="37"/>
  <c r="AT38" i="37"/>
  <c r="AT39" i="37"/>
  <c r="AU34" i="37"/>
  <c r="AU35" i="37"/>
  <c r="AU36" i="37"/>
  <c r="AU37" i="37"/>
  <c r="AU38" i="37"/>
  <c r="AU39" i="37"/>
  <c r="AV34" i="37"/>
  <c r="AV35" i="37"/>
  <c r="AV36" i="37"/>
  <c r="AV37" i="37"/>
  <c r="AV38" i="37"/>
  <c r="AV39" i="37"/>
  <c r="AW34" i="37"/>
  <c r="AW35" i="37"/>
  <c r="AW36" i="37"/>
  <c r="AW37" i="37"/>
  <c r="AW38" i="37"/>
  <c r="AW39" i="37"/>
  <c r="AX34" i="37"/>
  <c r="AX35" i="37"/>
  <c r="AX36" i="37"/>
  <c r="AX37" i="37"/>
  <c r="AX38" i="37"/>
  <c r="AX39" i="37"/>
  <c r="AY34" i="37"/>
  <c r="AY35" i="37"/>
  <c r="AY36" i="37"/>
  <c r="AY37" i="37"/>
  <c r="AY38" i="37"/>
  <c r="AY39" i="37"/>
  <c r="AZ34" i="37"/>
  <c r="AZ35" i="37"/>
  <c r="AZ36" i="37"/>
  <c r="AZ37" i="37"/>
  <c r="AZ38" i="37"/>
  <c r="AZ39" i="37"/>
  <c r="BA34" i="37"/>
  <c r="BA35" i="37"/>
  <c r="BA36" i="37"/>
  <c r="BA37" i="37"/>
  <c r="BA38" i="37"/>
  <c r="BA39" i="37"/>
  <c r="BB34" i="37"/>
  <c r="BB35" i="37"/>
  <c r="BB36" i="37"/>
  <c r="BB37" i="37"/>
  <c r="BB38" i="37"/>
  <c r="BB39" i="37"/>
  <c r="BC34" i="37"/>
  <c r="BC35" i="37"/>
  <c r="BC36" i="37"/>
  <c r="BC37" i="37"/>
  <c r="BC38" i="37"/>
  <c r="BC39" i="37"/>
  <c r="BD34" i="37"/>
  <c r="BD35" i="37"/>
  <c r="BD36" i="37"/>
  <c r="BD37" i="37"/>
  <c r="BD38" i="37"/>
  <c r="BD39" i="37"/>
  <c r="BE34" i="37"/>
  <c r="BE35" i="37"/>
  <c r="BE36" i="37"/>
  <c r="BE37" i="37"/>
  <c r="BE38" i="37"/>
  <c r="BE39" i="37"/>
  <c r="BF34" i="37"/>
  <c r="BF35" i="37"/>
  <c r="BF36" i="37"/>
  <c r="BF37" i="37"/>
  <c r="BF38" i="37"/>
  <c r="BF39" i="37"/>
  <c r="BG34" i="37"/>
  <c r="BG35" i="37"/>
  <c r="BG36" i="37"/>
  <c r="BG37" i="37"/>
  <c r="BG38" i="37"/>
  <c r="BG39" i="37"/>
  <c r="BH34" i="37"/>
  <c r="BH35" i="37"/>
  <c r="BH36" i="37"/>
  <c r="BH37" i="37"/>
  <c r="BH38" i="37"/>
  <c r="BH39" i="37"/>
  <c r="BI34" i="37"/>
  <c r="BI35" i="37"/>
  <c r="BI36" i="37"/>
  <c r="BI37" i="37"/>
  <c r="BI38" i="37"/>
  <c r="BI39" i="37"/>
  <c r="BJ34" i="37"/>
  <c r="BJ35" i="37"/>
  <c r="BJ36" i="37"/>
  <c r="BJ37" i="37"/>
  <c r="BJ38" i="37"/>
  <c r="BJ39" i="37"/>
  <c r="BK34" i="37"/>
  <c r="BK35" i="37"/>
  <c r="BK36" i="37"/>
  <c r="BK37" i="37"/>
  <c r="BK38" i="37"/>
  <c r="BK39" i="37"/>
  <c r="BL34" i="37"/>
  <c r="BL35" i="37"/>
  <c r="BL36" i="37"/>
  <c r="BL37" i="37"/>
  <c r="BL38" i="37"/>
  <c r="BL39" i="37"/>
  <c r="BM34" i="37"/>
  <c r="BM35" i="37"/>
  <c r="BM36" i="37"/>
  <c r="BM37" i="37"/>
  <c r="BM38" i="37"/>
  <c r="BM39" i="37"/>
  <c r="BN34" i="37"/>
  <c r="BN35" i="37"/>
  <c r="BN36" i="37"/>
  <c r="BN37" i="37"/>
  <c r="BN38" i="37"/>
  <c r="BN39" i="37"/>
  <c r="BO34" i="37"/>
  <c r="BO35" i="37"/>
  <c r="BO36" i="37"/>
  <c r="BO37" i="37"/>
  <c r="BO38" i="37"/>
  <c r="BO39" i="37"/>
  <c r="BP34" i="37"/>
  <c r="BP35" i="37"/>
  <c r="BP36" i="37"/>
  <c r="BP37" i="37"/>
  <c r="BP38" i="37"/>
  <c r="BP39" i="37"/>
  <c r="BQ34" i="37"/>
  <c r="BQ35" i="37"/>
  <c r="BQ36" i="37"/>
  <c r="BQ37" i="37"/>
  <c r="BQ38" i="37"/>
  <c r="BQ39" i="37"/>
  <c r="BR34" i="37"/>
  <c r="BR35" i="37"/>
  <c r="BR36" i="37"/>
  <c r="BR37" i="37"/>
  <c r="BR38" i="37"/>
  <c r="BR39" i="37"/>
  <c r="BS34" i="37"/>
  <c r="BS35" i="37"/>
  <c r="BS36" i="37"/>
  <c r="BS37" i="37"/>
  <c r="BS38" i="37"/>
  <c r="BS39" i="37"/>
  <c r="BT34" i="37"/>
  <c r="BT35" i="37"/>
  <c r="BT36" i="37"/>
  <c r="BT37" i="37"/>
  <c r="BT38" i="37"/>
  <c r="BT39" i="37"/>
  <c r="BU34" i="37"/>
  <c r="BU35" i="37"/>
  <c r="BU36" i="37"/>
  <c r="BU37" i="37"/>
  <c r="BU38" i="37"/>
  <c r="BU39" i="37"/>
  <c r="BV34" i="37"/>
  <c r="BV35" i="37"/>
  <c r="BV36" i="37"/>
  <c r="BV37" i="37"/>
  <c r="BV38" i="37"/>
  <c r="BV39" i="37"/>
  <c r="BW34" i="37"/>
  <c r="BW35" i="37"/>
  <c r="BW36" i="37"/>
  <c r="BW37" i="37"/>
  <c r="BW38" i="37"/>
  <c r="BW39" i="37"/>
  <c r="BX34" i="37"/>
  <c r="BX35" i="37"/>
  <c r="BX36" i="37"/>
  <c r="BX37" i="37"/>
  <c r="BX38" i="37"/>
  <c r="BX39" i="37"/>
  <c r="BY34" i="37"/>
  <c r="BY35" i="37"/>
  <c r="BY36" i="37"/>
  <c r="BY37" i="37"/>
  <c r="BY38" i="37"/>
  <c r="BY39" i="37"/>
  <c r="BZ34" i="37"/>
  <c r="BZ35" i="37"/>
  <c r="BZ36" i="37"/>
  <c r="BZ37" i="37"/>
  <c r="BZ38" i="37"/>
  <c r="BZ39" i="37"/>
  <c r="CA34" i="37"/>
  <c r="CA35" i="37"/>
  <c r="CA36" i="37"/>
  <c r="CA37" i="37"/>
  <c r="CA38" i="37"/>
  <c r="CA39" i="37"/>
  <c r="CB34" i="37"/>
  <c r="CB35" i="37"/>
  <c r="CB36" i="37"/>
  <c r="CB37" i="37"/>
  <c r="CB38" i="37"/>
  <c r="CB39" i="37"/>
  <c r="CC34" i="37"/>
  <c r="CC35" i="37"/>
  <c r="CC36" i="37"/>
  <c r="CC37" i="37"/>
  <c r="CC38" i="37"/>
  <c r="CC39" i="37"/>
  <c r="CD34" i="37"/>
  <c r="CD35" i="37"/>
  <c r="CD36" i="37"/>
  <c r="CD37" i="37"/>
  <c r="CD38" i="37"/>
  <c r="CD39" i="37"/>
  <c r="CE34" i="37"/>
  <c r="CE35" i="37"/>
  <c r="CE36" i="37"/>
  <c r="CE37" i="37"/>
  <c r="CE38" i="37"/>
  <c r="CE39" i="37"/>
  <c r="CF34" i="37"/>
  <c r="CF35" i="37"/>
  <c r="CF36" i="37"/>
  <c r="CF37" i="37"/>
  <c r="CF38" i="37"/>
  <c r="CF39" i="37"/>
  <c r="CG34" i="37"/>
  <c r="CG35" i="37"/>
  <c r="CG36" i="37"/>
  <c r="CG37" i="37"/>
  <c r="CG38" i="37"/>
  <c r="CG39" i="37"/>
  <c r="CH34" i="37"/>
  <c r="CH35" i="37"/>
  <c r="CH36" i="37"/>
  <c r="CH37" i="37"/>
  <c r="CH38" i="37"/>
  <c r="CH39" i="37"/>
  <c r="CI34" i="37"/>
  <c r="CI35" i="37"/>
  <c r="CI36" i="37"/>
  <c r="CI37" i="37"/>
  <c r="CI38" i="37"/>
  <c r="CI39" i="37"/>
  <c r="CJ34" i="37"/>
  <c r="CJ35" i="37"/>
  <c r="CJ36" i="37"/>
  <c r="CJ37" i="37"/>
  <c r="CJ38" i="37"/>
  <c r="CJ39" i="37"/>
  <c r="CK34" i="37"/>
  <c r="CK35" i="37"/>
  <c r="CK36" i="37"/>
  <c r="CK37" i="37"/>
  <c r="CK38" i="37"/>
  <c r="CK39" i="37"/>
  <c r="CL34" i="37"/>
  <c r="CL35" i="37"/>
  <c r="CL36" i="37"/>
  <c r="CL37" i="37"/>
  <c r="CL38" i="37"/>
  <c r="CL39" i="37"/>
  <c r="CM34" i="37"/>
  <c r="CM35" i="37"/>
  <c r="CM36" i="37"/>
  <c r="CM37" i="37"/>
  <c r="CM38" i="37"/>
  <c r="CM39" i="37"/>
  <c r="CN34" i="37"/>
  <c r="CN35" i="37"/>
  <c r="CN36" i="37"/>
  <c r="CN37" i="37"/>
  <c r="CN38" i="37"/>
  <c r="CN39" i="37"/>
  <c r="CO34" i="37"/>
  <c r="CO35" i="37"/>
  <c r="CO36" i="37"/>
  <c r="CO37" i="37"/>
  <c r="CO38" i="37"/>
  <c r="CO39" i="37"/>
  <c r="CP34" i="37"/>
  <c r="CP35" i="37"/>
  <c r="CP36" i="37"/>
  <c r="CP37" i="37"/>
  <c r="CP38" i="37"/>
  <c r="CP39" i="37"/>
  <c r="CQ34" i="37"/>
  <c r="CQ35" i="37"/>
  <c r="CQ36" i="37"/>
  <c r="CQ37" i="37"/>
  <c r="CQ38" i="37"/>
  <c r="CQ39" i="37"/>
  <c r="CR34" i="37"/>
  <c r="CR35" i="37"/>
  <c r="CR36" i="37"/>
  <c r="CR37" i="37"/>
  <c r="CR38" i="37"/>
  <c r="CR39" i="37"/>
  <c r="CS34" i="37"/>
  <c r="CS35" i="37"/>
  <c r="CS36" i="37"/>
  <c r="CS37" i="37"/>
  <c r="CS38" i="37"/>
  <c r="CS39" i="37"/>
  <c r="CT34" i="37"/>
  <c r="CT35" i="37"/>
  <c r="CT36" i="37"/>
  <c r="CT37" i="37"/>
  <c r="CT38" i="37"/>
  <c r="CT39" i="37"/>
  <c r="CU34" i="37"/>
  <c r="CU35" i="37"/>
  <c r="CU36" i="37"/>
  <c r="CU37" i="37"/>
  <c r="CU38" i="37"/>
  <c r="CU39" i="37"/>
  <c r="CV34" i="37"/>
  <c r="CV35" i="37"/>
  <c r="CV36" i="37"/>
  <c r="CV37" i="37"/>
  <c r="CV38" i="37"/>
  <c r="CV39" i="37"/>
  <c r="CW34" i="37"/>
  <c r="CW35" i="37"/>
  <c r="CW36" i="37"/>
  <c r="CW37" i="37"/>
  <c r="CW38" i="37"/>
  <c r="CW39" i="37"/>
  <c r="CX34" i="37"/>
  <c r="CX35" i="37"/>
  <c r="CX36" i="37"/>
  <c r="CX37" i="37"/>
  <c r="CX38" i="37"/>
  <c r="CX39" i="37"/>
  <c r="CY34" i="37"/>
  <c r="CY35" i="37"/>
  <c r="CY36" i="37"/>
  <c r="CY37" i="37"/>
  <c r="CY38" i="37"/>
  <c r="CY39" i="37"/>
  <c r="CZ34" i="37"/>
  <c r="CZ35" i="37"/>
  <c r="CZ36" i="37"/>
  <c r="CZ37" i="37"/>
  <c r="CZ38" i="37"/>
  <c r="CZ39" i="37"/>
  <c r="DA34" i="37"/>
  <c r="DA35" i="37"/>
  <c r="DA36" i="37"/>
  <c r="DA37" i="37"/>
  <c r="DA38" i="37"/>
  <c r="DA39" i="37"/>
  <c r="DB34" i="37"/>
  <c r="DB35" i="37"/>
  <c r="DB36" i="37"/>
  <c r="DB37" i="37"/>
  <c r="DB38" i="37"/>
  <c r="DB39" i="37"/>
  <c r="DC34" i="37"/>
  <c r="DC35" i="37"/>
  <c r="DC36" i="37"/>
  <c r="DC37" i="37"/>
  <c r="DC38" i="37"/>
  <c r="DC39" i="37"/>
  <c r="DD34" i="37"/>
  <c r="DD35" i="37"/>
  <c r="DD36" i="37"/>
  <c r="DD37" i="37"/>
  <c r="DD38" i="37"/>
  <c r="DD39" i="37"/>
  <c r="DE34" i="37"/>
  <c r="DE35" i="37"/>
  <c r="DE36" i="37"/>
  <c r="DE37" i="37"/>
  <c r="DE38" i="37"/>
  <c r="DE39" i="37"/>
  <c r="DF34" i="37"/>
  <c r="DF35" i="37"/>
  <c r="DF36" i="37"/>
  <c r="DF37" i="37"/>
  <c r="DF38" i="37"/>
  <c r="DF39" i="37"/>
  <c r="DG34" i="37"/>
  <c r="DG35" i="37"/>
  <c r="DG36" i="37"/>
  <c r="DG37" i="37"/>
  <c r="DG38" i="37"/>
  <c r="DG39" i="37"/>
  <c r="I3" i="7"/>
  <c r="J3" i="7"/>
  <c r="K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2" i="7"/>
  <c r="J2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C3" i="38"/>
  <c r="D3" i="38"/>
  <c r="E3" i="38"/>
  <c r="F3" i="38"/>
  <c r="C4" i="38"/>
  <c r="D4" i="38"/>
  <c r="E4" i="38"/>
  <c r="F4" i="38"/>
  <c r="C5" i="38"/>
  <c r="D5" i="38"/>
  <c r="E5" i="38"/>
  <c r="F5" i="38"/>
  <c r="C6" i="38"/>
  <c r="D6" i="38"/>
  <c r="E6" i="38"/>
  <c r="F6" i="38"/>
  <c r="C7" i="38"/>
  <c r="D7" i="38"/>
  <c r="E7" i="38"/>
  <c r="F7" i="38"/>
  <c r="C8" i="38"/>
  <c r="D8" i="38"/>
  <c r="E8" i="38"/>
  <c r="F8" i="38"/>
  <c r="C9" i="38"/>
  <c r="D9" i="38"/>
  <c r="E9" i="38"/>
  <c r="F9" i="38"/>
  <c r="C10" i="38"/>
  <c r="D10" i="38"/>
  <c r="E10" i="38"/>
  <c r="F10" i="38"/>
  <c r="C11" i="38"/>
  <c r="D11" i="38"/>
  <c r="E11" i="38"/>
  <c r="F11" i="38"/>
  <c r="C12" i="38"/>
  <c r="D12" i="38"/>
  <c r="E12" i="38"/>
  <c r="F12" i="38"/>
  <c r="C13" i="38"/>
  <c r="D13" i="38"/>
  <c r="E13" i="38"/>
  <c r="F13" i="38"/>
  <c r="C14" i="38"/>
  <c r="D14" i="38"/>
  <c r="E14" i="38"/>
  <c r="F14" i="38"/>
  <c r="C15" i="38"/>
  <c r="D15" i="38"/>
  <c r="E15" i="38"/>
  <c r="F15" i="38"/>
  <c r="C16" i="38"/>
  <c r="D16" i="38"/>
  <c r="E16" i="38"/>
  <c r="F16" i="38"/>
  <c r="C17" i="38"/>
  <c r="D17" i="38"/>
  <c r="E17" i="38"/>
  <c r="F17" i="38"/>
  <c r="C18" i="38"/>
  <c r="D18" i="38"/>
  <c r="E18" i="38"/>
  <c r="F18" i="38"/>
  <c r="C19" i="38"/>
  <c r="D19" i="38"/>
  <c r="E19" i="38"/>
  <c r="F19" i="38"/>
  <c r="C20" i="38"/>
  <c r="D20" i="38"/>
  <c r="E20" i="38"/>
  <c r="F20" i="38"/>
  <c r="C21" i="38"/>
  <c r="D21" i="38"/>
  <c r="E21" i="38"/>
  <c r="F21" i="38"/>
  <c r="C22" i="38"/>
  <c r="D22" i="38"/>
  <c r="E22" i="38"/>
  <c r="F22" i="38"/>
  <c r="C23" i="38"/>
  <c r="D23" i="38"/>
  <c r="E23" i="38"/>
  <c r="F23" i="38"/>
  <c r="C24" i="38"/>
  <c r="D24" i="38"/>
  <c r="E24" i="38"/>
  <c r="F24" i="38"/>
  <c r="C25" i="38"/>
  <c r="D25" i="38"/>
  <c r="E25" i="38"/>
  <c r="F25" i="38"/>
  <c r="C26" i="38"/>
  <c r="D26" i="38"/>
  <c r="E26" i="38"/>
  <c r="F26" i="38"/>
  <c r="C27" i="38"/>
  <c r="D27" i="38"/>
  <c r="E27" i="38"/>
  <c r="F27" i="38"/>
  <c r="C28" i="38"/>
  <c r="D28" i="38"/>
  <c r="E28" i="38"/>
  <c r="F28" i="38"/>
  <c r="C29" i="38"/>
  <c r="D29" i="38"/>
  <c r="E29" i="38"/>
  <c r="F29" i="38"/>
  <c r="C30" i="38"/>
  <c r="D30" i="38"/>
  <c r="E30" i="38"/>
  <c r="F30" i="38"/>
  <c r="C31" i="38"/>
  <c r="D31" i="38"/>
  <c r="E31" i="38"/>
  <c r="F31" i="38"/>
  <c r="C32" i="38"/>
  <c r="D32" i="38"/>
  <c r="E32" i="38"/>
  <c r="F32" i="38"/>
  <c r="C33" i="38"/>
  <c r="D33" i="38"/>
  <c r="E33" i="38"/>
  <c r="F33" i="38"/>
  <c r="C34" i="38"/>
  <c r="D34" i="38"/>
  <c r="E34" i="38"/>
  <c r="F34" i="38"/>
  <c r="C35" i="38"/>
  <c r="D35" i="38"/>
  <c r="E35" i="38"/>
  <c r="F35" i="38"/>
  <c r="C36" i="38"/>
  <c r="D36" i="38"/>
  <c r="E36" i="38"/>
  <c r="F36" i="38"/>
  <c r="C37" i="38"/>
  <c r="D37" i="38"/>
  <c r="E37" i="38"/>
  <c r="F37" i="38"/>
  <c r="C38" i="38"/>
  <c r="D38" i="38"/>
  <c r="E38" i="38"/>
  <c r="F38" i="38"/>
  <c r="C39" i="38"/>
  <c r="D39" i="38"/>
  <c r="E39" i="38"/>
  <c r="F39" i="38"/>
  <c r="C40" i="38"/>
  <c r="D40" i="38"/>
  <c r="E40" i="38"/>
  <c r="F40" i="38"/>
  <c r="C41" i="38"/>
  <c r="D41" i="38"/>
  <c r="E41" i="38"/>
  <c r="F41" i="38"/>
  <c r="C42" i="38"/>
  <c r="D42" i="38"/>
  <c r="E42" i="38"/>
  <c r="F42" i="38"/>
  <c r="C43" i="38"/>
  <c r="D43" i="38"/>
  <c r="E43" i="38"/>
  <c r="F43" i="38"/>
  <c r="C44" i="38"/>
  <c r="D44" i="38"/>
  <c r="E44" i="38"/>
  <c r="F44" i="38"/>
  <c r="C45" i="38"/>
  <c r="D45" i="38"/>
  <c r="E45" i="38"/>
  <c r="F45" i="38"/>
  <c r="C46" i="38"/>
  <c r="D46" i="38"/>
  <c r="E46" i="38"/>
  <c r="F46" i="38"/>
  <c r="C47" i="38"/>
  <c r="D47" i="38"/>
  <c r="E47" i="38"/>
  <c r="F47" i="38"/>
  <c r="C48" i="38"/>
  <c r="D48" i="38"/>
  <c r="E48" i="38"/>
  <c r="F48" i="38"/>
  <c r="C49" i="38"/>
  <c r="D49" i="38"/>
  <c r="E49" i="38"/>
  <c r="F49" i="38"/>
  <c r="C50" i="38"/>
  <c r="D50" i="38"/>
  <c r="E50" i="38"/>
  <c r="F50" i="38"/>
  <c r="C51" i="38"/>
  <c r="D51" i="38"/>
  <c r="E51" i="38"/>
  <c r="F51" i="38"/>
  <c r="C52" i="38"/>
  <c r="D52" i="38"/>
  <c r="E52" i="38"/>
  <c r="F52" i="38"/>
  <c r="C53" i="38"/>
  <c r="D53" i="38"/>
  <c r="E53" i="38"/>
  <c r="F53" i="38"/>
  <c r="C54" i="38"/>
  <c r="D54" i="38"/>
  <c r="E54" i="38"/>
  <c r="F54" i="38"/>
  <c r="C55" i="38"/>
  <c r="D55" i="38"/>
  <c r="E55" i="38"/>
  <c r="F55" i="38"/>
  <c r="C56" i="38"/>
  <c r="D56" i="38"/>
  <c r="E56" i="38"/>
  <c r="F56" i="38"/>
  <c r="C57" i="38"/>
  <c r="D57" i="38"/>
  <c r="E57" i="38"/>
  <c r="F57" i="38"/>
  <c r="C58" i="38"/>
  <c r="D58" i="38"/>
  <c r="E58" i="38"/>
  <c r="F58" i="38"/>
  <c r="C59" i="38"/>
  <c r="D59" i="38"/>
  <c r="E59" i="38"/>
  <c r="F59" i="38"/>
  <c r="C60" i="38"/>
  <c r="D60" i="38"/>
  <c r="E60" i="38"/>
  <c r="F60" i="38"/>
  <c r="C61" i="38"/>
  <c r="D61" i="38"/>
  <c r="E61" i="38"/>
  <c r="F61" i="38"/>
  <c r="C62" i="38"/>
  <c r="D62" i="38"/>
  <c r="E62" i="38"/>
  <c r="F62" i="38"/>
  <c r="C63" i="38"/>
  <c r="D63" i="38"/>
  <c r="E63" i="38"/>
  <c r="F63" i="38"/>
  <c r="C64" i="38"/>
  <c r="D64" i="38"/>
  <c r="E64" i="38"/>
  <c r="F64" i="38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I64" i="38"/>
  <c r="G64" i="38"/>
  <c r="H64" i="38"/>
  <c r="J64" i="38"/>
  <c r="K64" i="38"/>
  <c r="I63" i="38"/>
  <c r="G63" i="38"/>
  <c r="H63" i="38"/>
  <c r="J63" i="38"/>
  <c r="K63" i="38"/>
  <c r="I62" i="38"/>
  <c r="G62" i="38"/>
  <c r="H62" i="38"/>
  <c r="J62" i="38"/>
  <c r="K62" i="38"/>
  <c r="I61" i="38"/>
  <c r="G61" i="38"/>
  <c r="H61" i="38"/>
  <c r="J61" i="38"/>
  <c r="K61" i="38"/>
  <c r="I60" i="38"/>
  <c r="G60" i="38"/>
  <c r="H60" i="38"/>
  <c r="J60" i="38"/>
  <c r="K60" i="38"/>
  <c r="I59" i="38"/>
  <c r="G59" i="38"/>
  <c r="H59" i="38"/>
  <c r="J59" i="38"/>
  <c r="K59" i="38"/>
  <c r="I58" i="38"/>
  <c r="G58" i="38"/>
  <c r="H58" i="38"/>
  <c r="J58" i="38"/>
  <c r="K58" i="38"/>
  <c r="I57" i="38"/>
  <c r="G57" i="38"/>
  <c r="H57" i="38"/>
  <c r="J57" i="38"/>
  <c r="K57" i="38"/>
  <c r="I56" i="38"/>
  <c r="G56" i="38"/>
  <c r="H56" i="38"/>
  <c r="J56" i="38"/>
  <c r="K56" i="38"/>
  <c r="I55" i="38"/>
  <c r="G55" i="38"/>
  <c r="H55" i="38"/>
  <c r="J55" i="38"/>
  <c r="K55" i="38"/>
  <c r="I54" i="38"/>
  <c r="G54" i="38"/>
  <c r="H54" i="38"/>
  <c r="J54" i="38"/>
  <c r="K54" i="38"/>
  <c r="I53" i="38"/>
  <c r="G53" i="38"/>
  <c r="H53" i="38"/>
  <c r="J53" i="38"/>
  <c r="K53" i="38"/>
  <c r="I52" i="38"/>
  <c r="G52" i="38"/>
  <c r="H52" i="38"/>
  <c r="J52" i="38"/>
  <c r="K52" i="38"/>
  <c r="I51" i="38"/>
  <c r="G51" i="38"/>
  <c r="H51" i="38"/>
  <c r="J51" i="38"/>
  <c r="K51" i="38"/>
  <c r="I50" i="38"/>
  <c r="G50" i="38"/>
  <c r="H50" i="38"/>
  <c r="J50" i="38"/>
  <c r="K50" i="38"/>
  <c r="I49" i="38"/>
  <c r="G49" i="38"/>
  <c r="H49" i="38"/>
  <c r="J49" i="38"/>
  <c r="K49" i="38"/>
  <c r="I48" i="38"/>
  <c r="G48" i="38"/>
  <c r="H48" i="38"/>
  <c r="J48" i="38"/>
  <c r="K48" i="38"/>
  <c r="I47" i="38"/>
  <c r="G47" i="38"/>
  <c r="H47" i="38"/>
  <c r="J47" i="38"/>
  <c r="K47" i="38"/>
  <c r="I46" i="38"/>
  <c r="G46" i="38"/>
  <c r="H46" i="38"/>
  <c r="J46" i="38"/>
  <c r="K46" i="38"/>
  <c r="I45" i="38"/>
  <c r="G45" i="38"/>
  <c r="H45" i="38"/>
  <c r="J45" i="38"/>
  <c r="K45" i="38"/>
  <c r="I44" i="38"/>
  <c r="G44" i="38"/>
  <c r="H44" i="38"/>
  <c r="J44" i="38"/>
  <c r="K44" i="38"/>
  <c r="I43" i="38"/>
  <c r="G43" i="38"/>
  <c r="H43" i="38"/>
  <c r="J43" i="38"/>
  <c r="K43" i="38"/>
  <c r="I42" i="38"/>
  <c r="G42" i="38"/>
  <c r="H42" i="38"/>
  <c r="J42" i="38"/>
  <c r="K42" i="38"/>
  <c r="I41" i="38"/>
  <c r="G41" i="38"/>
  <c r="H41" i="38"/>
  <c r="J41" i="38"/>
  <c r="K41" i="38"/>
  <c r="I40" i="38"/>
  <c r="G40" i="38"/>
  <c r="H40" i="38"/>
  <c r="J40" i="38"/>
  <c r="K40" i="38"/>
  <c r="I39" i="38"/>
  <c r="G39" i="38"/>
  <c r="H39" i="38"/>
  <c r="J39" i="38"/>
  <c r="K39" i="38"/>
  <c r="I38" i="38"/>
  <c r="G38" i="38"/>
  <c r="H38" i="38"/>
  <c r="J38" i="38"/>
  <c r="K38" i="38"/>
  <c r="I37" i="38"/>
  <c r="G37" i="38"/>
  <c r="H37" i="38"/>
  <c r="J37" i="38"/>
  <c r="K37" i="38"/>
  <c r="I36" i="38"/>
  <c r="G36" i="38"/>
  <c r="H36" i="38"/>
  <c r="J36" i="38"/>
  <c r="K36" i="38"/>
  <c r="I35" i="38"/>
  <c r="G35" i="38"/>
  <c r="H35" i="38"/>
  <c r="J35" i="38"/>
  <c r="K35" i="38"/>
  <c r="I34" i="38"/>
  <c r="G34" i="38"/>
  <c r="H34" i="38"/>
  <c r="J34" i="38"/>
  <c r="K34" i="38"/>
  <c r="I33" i="38"/>
  <c r="G33" i="38"/>
  <c r="H33" i="38"/>
  <c r="J33" i="38"/>
  <c r="K33" i="38"/>
  <c r="I32" i="38"/>
  <c r="G32" i="38"/>
  <c r="H32" i="38"/>
  <c r="J32" i="38"/>
  <c r="K32" i="38"/>
  <c r="I31" i="38"/>
  <c r="G31" i="38"/>
  <c r="H31" i="38"/>
  <c r="J31" i="38"/>
  <c r="K31" i="38"/>
  <c r="I30" i="38"/>
  <c r="G30" i="38"/>
  <c r="H30" i="38"/>
  <c r="J30" i="38"/>
  <c r="K30" i="38"/>
  <c r="I29" i="38"/>
  <c r="G29" i="38"/>
  <c r="H29" i="38"/>
  <c r="J29" i="38"/>
  <c r="K29" i="38"/>
  <c r="I28" i="38"/>
  <c r="G28" i="38"/>
  <c r="H28" i="38"/>
  <c r="J28" i="38"/>
  <c r="K28" i="38"/>
  <c r="I27" i="38"/>
  <c r="G27" i="38"/>
  <c r="H27" i="38"/>
  <c r="J27" i="38"/>
  <c r="K27" i="38"/>
  <c r="I26" i="38"/>
  <c r="G26" i="38"/>
  <c r="H26" i="38"/>
  <c r="J26" i="38"/>
  <c r="K26" i="38"/>
  <c r="I25" i="38"/>
  <c r="G25" i="38"/>
  <c r="H25" i="38"/>
  <c r="J25" i="38"/>
  <c r="K25" i="38"/>
  <c r="I24" i="38"/>
  <c r="G24" i="38"/>
  <c r="H24" i="38"/>
  <c r="J24" i="38"/>
  <c r="K24" i="38"/>
  <c r="I23" i="38"/>
  <c r="G23" i="38"/>
  <c r="H23" i="38"/>
  <c r="J23" i="38"/>
  <c r="K23" i="38"/>
  <c r="I22" i="38"/>
  <c r="G22" i="38"/>
  <c r="H22" i="38"/>
  <c r="J22" i="38"/>
  <c r="K22" i="38"/>
  <c r="I21" i="38"/>
  <c r="G21" i="38"/>
  <c r="H21" i="38"/>
  <c r="J21" i="38"/>
  <c r="K21" i="38"/>
  <c r="I20" i="38"/>
  <c r="G20" i="38"/>
  <c r="H20" i="38"/>
  <c r="J20" i="38"/>
  <c r="K20" i="38"/>
  <c r="I19" i="38"/>
  <c r="G19" i="38"/>
  <c r="H19" i="38"/>
  <c r="J19" i="38"/>
  <c r="K19" i="38"/>
  <c r="I18" i="38"/>
  <c r="G18" i="38"/>
  <c r="H18" i="38"/>
  <c r="J18" i="38"/>
  <c r="K18" i="38"/>
  <c r="I17" i="38"/>
  <c r="G17" i="38"/>
  <c r="H17" i="38"/>
  <c r="J17" i="38"/>
  <c r="K17" i="38"/>
  <c r="I16" i="38"/>
  <c r="G16" i="38"/>
  <c r="H16" i="38"/>
  <c r="J16" i="38"/>
  <c r="K16" i="38"/>
  <c r="I15" i="38"/>
  <c r="G15" i="38"/>
  <c r="H15" i="38"/>
  <c r="J15" i="38"/>
  <c r="K15" i="38"/>
  <c r="I14" i="38"/>
  <c r="G14" i="38"/>
  <c r="H14" i="38"/>
  <c r="J14" i="38"/>
  <c r="K14" i="38"/>
  <c r="I13" i="38"/>
  <c r="G13" i="38"/>
  <c r="H13" i="38"/>
  <c r="J13" i="38"/>
  <c r="K13" i="38"/>
  <c r="I12" i="38"/>
  <c r="G12" i="38"/>
  <c r="H12" i="38"/>
  <c r="J12" i="38"/>
  <c r="K12" i="38"/>
  <c r="I11" i="38"/>
  <c r="G11" i="38"/>
  <c r="H11" i="38"/>
  <c r="J11" i="38"/>
  <c r="K11" i="38"/>
  <c r="I10" i="38"/>
  <c r="G10" i="38"/>
  <c r="H10" i="38"/>
  <c r="J10" i="38"/>
  <c r="K10" i="38"/>
  <c r="I9" i="38"/>
  <c r="G9" i="38"/>
  <c r="H9" i="38"/>
  <c r="J9" i="38"/>
  <c r="K9" i="38"/>
  <c r="I8" i="38"/>
  <c r="G8" i="38"/>
  <c r="H8" i="38"/>
  <c r="J8" i="38"/>
  <c r="K8" i="38"/>
  <c r="I7" i="38"/>
  <c r="G7" i="38"/>
  <c r="H7" i="38"/>
  <c r="J7" i="38"/>
  <c r="K7" i="38"/>
  <c r="I6" i="38"/>
  <c r="G6" i="38"/>
  <c r="H6" i="38"/>
  <c r="J6" i="38"/>
  <c r="K6" i="38"/>
  <c r="I5" i="38"/>
  <c r="G5" i="38"/>
  <c r="H5" i="38"/>
  <c r="J5" i="38"/>
  <c r="K5" i="38"/>
  <c r="I4" i="38"/>
  <c r="G4" i="38"/>
  <c r="H4" i="38"/>
  <c r="J4" i="38"/>
  <c r="K4" i="38"/>
  <c r="I3" i="38"/>
  <c r="G3" i="38"/>
  <c r="H3" i="38"/>
  <c r="J3" i="38"/>
  <c r="K3" i="38"/>
  <c r="J2" i="38"/>
  <c r="K2" i="38"/>
  <c r="M2" i="38"/>
  <c r="DG34" i="37" a="1"/>
  <c r="DG35" i="37" a="1"/>
  <c r="DG36" i="37" a="1"/>
  <c r="DG37" i="37" a="1"/>
  <c r="DF34" i="37" a="1"/>
  <c r="DF35" i="37" a="1"/>
  <c r="DF36" i="37" a="1"/>
  <c r="DF37" i="37" a="1"/>
  <c r="DE34" i="37" a="1"/>
  <c r="DE35" i="37" a="1"/>
  <c r="DE36" i="37" a="1"/>
  <c r="DE37" i="37" a="1"/>
  <c r="DD34" i="37" a="1"/>
  <c r="DD35" i="37" a="1"/>
  <c r="DD36" i="37" a="1"/>
  <c r="DD37" i="37" a="1"/>
  <c r="DC34" i="37" a="1"/>
  <c r="DC35" i="37" a="1"/>
  <c r="DC36" i="37" a="1"/>
  <c r="DC37" i="37" a="1"/>
  <c r="DB34" i="37" a="1"/>
  <c r="DB35" i="37" a="1"/>
  <c r="DB36" i="37" a="1"/>
  <c r="DB37" i="37" a="1"/>
  <c r="DA34" i="37" a="1"/>
  <c r="DA35" i="37" a="1"/>
  <c r="DA36" i="37" a="1"/>
  <c r="DA37" i="37" a="1"/>
  <c r="CZ34" i="37" a="1"/>
  <c r="CZ35" i="37" a="1"/>
  <c r="CZ36" i="37" a="1"/>
  <c r="CZ37" i="37" a="1"/>
  <c r="CY34" i="37" a="1"/>
  <c r="CY35" i="37" a="1"/>
  <c r="CY36" i="37" a="1"/>
  <c r="CY37" i="37" a="1"/>
  <c r="CX34" i="37" a="1"/>
  <c r="CX35" i="37" a="1"/>
  <c r="CX36" i="37" a="1"/>
  <c r="CX37" i="37" a="1"/>
  <c r="CW34" i="37" a="1"/>
  <c r="CW35" i="37" a="1"/>
  <c r="CW36" i="37" a="1"/>
  <c r="CW37" i="37" a="1"/>
  <c r="CV34" i="37" a="1"/>
  <c r="CV35" i="37" a="1"/>
  <c r="CV36" i="37" a="1"/>
  <c r="CV37" i="37" a="1"/>
  <c r="CU34" i="37" a="1"/>
  <c r="CU35" i="37" a="1"/>
  <c r="CU36" i="37" a="1"/>
  <c r="CU37" i="37" a="1"/>
  <c r="CT34" i="37" a="1"/>
  <c r="CT35" i="37" a="1"/>
  <c r="CT36" i="37" a="1"/>
  <c r="CT37" i="37" a="1"/>
  <c r="CS34" i="37" a="1"/>
  <c r="CS35" i="37" a="1"/>
  <c r="CS36" i="37" a="1"/>
  <c r="CS37" i="37" a="1"/>
  <c r="CR34" i="37" a="1"/>
  <c r="CR35" i="37" a="1"/>
  <c r="CR36" i="37" a="1"/>
  <c r="CR37" i="37" a="1"/>
  <c r="CQ34" i="37" a="1"/>
  <c r="CQ35" i="37" a="1"/>
  <c r="CQ36" i="37" a="1"/>
  <c r="CQ37" i="37" a="1"/>
  <c r="CP34" i="37" a="1"/>
  <c r="CP35" i="37" a="1"/>
  <c r="CP36" i="37" a="1"/>
  <c r="CP37" i="37" a="1"/>
  <c r="CO34" i="37" a="1"/>
  <c r="CO35" i="37" a="1"/>
  <c r="CO36" i="37" a="1"/>
  <c r="CO37" i="37" a="1"/>
  <c r="CN34" i="37" a="1"/>
  <c r="CN35" i="37" a="1"/>
  <c r="CN36" i="37" a="1"/>
  <c r="CN37" i="37" a="1"/>
  <c r="CM34" i="37" a="1"/>
  <c r="CM35" i="37" a="1"/>
  <c r="CM36" i="37" a="1"/>
  <c r="CM37" i="37" a="1"/>
  <c r="CL34" i="37" a="1"/>
  <c r="CL35" i="37" a="1"/>
  <c r="CL36" i="37" a="1"/>
  <c r="CL37" i="37" a="1"/>
  <c r="CK34" i="37" a="1"/>
  <c r="CK35" i="37" a="1"/>
  <c r="CK36" i="37" a="1"/>
  <c r="CK37" i="37" a="1"/>
  <c r="CJ34" i="37" a="1"/>
  <c r="CJ35" i="37" a="1"/>
  <c r="CJ36" i="37" a="1"/>
  <c r="CJ37" i="37" a="1"/>
  <c r="CI34" i="37" a="1"/>
  <c r="CI35" i="37" a="1"/>
  <c r="CI36" i="37" a="1"/>
  <c r="CI37" i="37" a="1"/>
  <c r="CH34" i="37" a="1"/>
  <c r="CH35" i="37" a="1"/>
  <c r="CH36" i="37" a="1"/>
  <c r="CH37" i="37" a="1"/>
  <c r="CG34" i="37" a="1"/>
  <c r="CG35" i="37" a="1"/>
  <c r="CG36" i="37" a="1"/>
  <c r="CG37" i="37" a="1"/>
  <c r="CF34" i="37" a="1"/>
  <c r="CF35" i="37" a="1"/>
  <c r="CF36" i="37" a="1"/>
  <c r="CF37" i="37" a="1"/>
  <c r="CE34" i="37" a="1"/>
  <c r="CE35" i="37" a="1"/>
  <c r="CE36" i="37" a="1"/>
  <c r="CE37" i="37" a="1"/>
  <c r="CD34" i="37" a="1"/>
  <c r="CD35" i="37" a="1"/>
  <c r="CD36" i="37" a="1"/>
  <c r="CD37" i="37" a="1"/>
  <c r="CC34" i="37" a="1"/>
  <c r="CC35" i="37" a="1"/>
  <c r="CC36" i="37" a="1"/>
  <c r="CC37" i="37" a="1"/>
  <c r="CB34" i="37" a="1"/>
  <c r="CB35" i="37" a="1"/>
  <c r="CB36" i="37" a="1"/>
  <c r="CB37" i="37" a="1"/>
  <c r="CA34" i="37" a="1"/>
  <c r="CA35" i="37" a="1"/>
  <c r="CA36" i="37" a="1"/>
  <c r="CA37" i="37" a="1"/>
  <c r="BZ34" i="37" a="1"/>
  <c r="BZ35" i="37" a="1"/>
  <c r="BZ36" i="37" a="1"/>
  <c r="BZ37" i="37" a="1"/>
  <c r="BY34" i="37" a="1"/>
  <c r="BY35" i="37" a="1"/>
  <c r="BY36" i="37" a="1"/>
  <c r="BY37" i="37" a="1"/>
  <c r="BX34" i="37" a="1"/>
  <c r="BX35" i="37" a="1"/>
  <c r="BX36" i="37" a="1"/>
  <c r="BX37" i="37" a="1"/>
  <c r="BW34" i="37" a="1"/>
  <c r="BW35" i="37" a="1"/>
  <c r="BW36" i="37" a="1"/>
  <c r="BW37" i="37" a="1"/>
  <c r="BV34" i="37" a="1"/>
  <c r="BV35" i="37" a="1"/>
  <c r="BV36" i="37" a="1"/>
  <c r="BV37" i="37" a="1"/>
  <c r="BU34" i="37" a="1"/>
  <c r="BU35" i="37" a="1"/>
  <c r="BU36" i="37" a="1"/>
  <c r="BU37" i="37" a="1"/>
  <c r="BT34" i="37" a="1"/>
  <c r="BT35" i="37" a="1"/>
  <c r="BT36" i="37" a="1"/>
  <c r="BT37" i="37" a="1"/>
  <c r="BS34" i="37" a="1"/>
  <c r="BS35" i="37" a="1"/>
  <c r="BS36" i="37" a="1"/>
  <c r="BS37" i="37" a="1"/>
  <c r="BR34" i="37" a="1"/>
  <c r="BR35" i="37" a="1"/>
  <c r="BR36" i="37" a="1"/>
  <c r="BR37" i="37" a="1"/>
  <c r="BQ34" i="37" a="1"/>
  <c r="BQ35" i="37" a="1"/>
  <c r="BQ36" i="37" a="1"/>
  <c r="BQ37" i="37" a="1"/>
  <c r="BP34" i="37" a="1"/>
  <c r="BP35" i="37" a="1"/>
  <c r="BP36" i="37" a="1"/>
  <c r="BP37" i="37" a="1"/>
  <c r="BO34" i="37" a="1"/>
  <c r="BO35" i="37" a="1"/>
  <c r="BO36" i="37" a="1"/>
  <c r="BO37" i="37" a="1"/>
  <c r="BN34" i="37" a="1"/>
  <c r="BN35" i="37" a="1"/>
  <c r="BN36" i="37" a="1"/>
  <c r="BN37" i="37" a="1"/>
  <c r="BM34" i="37" a="1"/>
  <c r="BM35" i="37" a="1"/>
  <c r="BM36" i="37" a="1"/>
  <c r="BM37" i="37" a="1"/>
  <c r="BL34" i="37" a="1"/>
  <c r="BL35" i="37" a="1"/>
  <c r="BL36" i="37" a="1"/>
  <c r="BL37" i="37" a="1"/>
  <c r="BK34" i="37" a="1"/>
  <c r="BK35" i="37" a="1"/>
  <c r="BK36" i="37" a="1"/>
  <c r="BK37" i="37" a="1"/>
  <c r="BJ34" i="37" a="1"/>
  <c r="BJ35" i="37" a="1"/>
  <c r="BJ36" i="37" a="1"/>
  <c r="BJ37" i="37" a="1"/>
  <c r="BI34" i="37" a="1"/>
  <c r="BI35" i="37" a="1"/>
  <c r="BI36" i="37" a="1"/>
  <c r="BI37" i="37" a="1"/>
  <c r="BH34" i="37" a="1"/>
  <c r="BH35" i="37" a="1"/>
  <c r="BH36" i="37" a="1"/>
  <c r="BH37" i="37" a="1"/>
  <c r="BG34" i="37" a="1"/>
  <c r="BG35" i="37" a="1"/>
  <c r="BG36" i="37" a="1"/>
  <c r="BG37" i="37" a="1"/>
  <c r="BF34" i="37" a="1"/>
  <c r="BF35" i="37" a="1"/>
  <c r="BF36" i="37" a="1"/>
  <c r="BF37" i="37" a="1"/>
  <c r="BE34" i="37" a="1"/>
  <c r="BE35" i="37" a="1"/>
  <c r="BE36" i="37" a="1"/>
  <c r="BE37" i="37" a="1"/>
  <c r="BD34" i="37" a="1"/>
  <c r="BD35" i="37" a="1"/>
  <c r="BD36" i="37" a="1"/>
  <c r="BD37" i="37" a="1"/>
  <c r="BC34" i="37" a="1"/>
  <c r="BC35" i="37" a="1"/>
  <c r="BC36" i="37" a="1"/>
  <c r="BC37" i="37" a="1"/>
  <c r="BB34" i="37" a="1"/>
  <c r="BB35" i="37" a="1"/>
  <c r="BB36" i="37" a="1"/>
  <c r="BB37" i="37" a="1"/>
  <c r="BA34" i="37" a="1"/>
  <c r="BA35" i="37" a="1"/>
  <c r="BA36" i="37" a="1"/>
  <c r="BA37" i="37" a="1"/>
  <c r="AZ34" i="37" a="1"/>
  <c r="AZ35" i="37" a="1"/>
  <c r="AZ36" i="37" a="1"/>
  <c r="AZ37" i="37" a="1"/>
  <c r="AY34" i="37" a="1"/>
  <c r="AY35" i="37" a="1"/>
  <c r="AY36" i="37" a="1"/>
  <c r="AY37" i="37" a="1"/>
  <c r="AX34" i="37" a="1"/>
  <c r="AX35" i="37" a="1"/>
  <c r="AX36" i="37" a="1"/>
  <c r="AX37" i="37" a="1"/>
  <c r="AW34" i="37" a="1"/>
  <c r="AW35" i="37" a="1"/>
  <c r="AW36" i="37" a="1"/>
  <c r="AW37" i="37" a="1"/>
  <c r="AV34" i="37" a="1"/>
  <c r="AV35" i="37" a="1"/>
  <c r="AV36" i="37" a="1"/>
  <c r="AV37" i="37" a="1"/>
  <c r="AU34" i="37" a="1"/>
  <c r="AU35" i="37" a="1"/>
  <c r="AU36" i="37" a="1"/>
  <c r="AU37" i="37" a="1"/>
  <c r="AT34" i="37" a="1"/>
  <c r="AT35" i="37" a="1"/>
  <c r="AT36" i="37" a="1"/>
  <c r="AT37" i="37" a="1"/>
  <c r="AS34" i="37" a="1"/>
  <c r="AS35" i="37" a="1"/>
  <c r="AS36" i="37" a="1"/>
  <c r="AS37" i="37" a="1"/>
  <c r="AR34" i="37" a="1"/>
  <c r="AR35" i="37" a="1"/>
  <c r="AR36" i="37" a="1"/>
  <c r="AR37" i="37" a="1"/>
  <c r="AQ34" i="37" a="1"/>
  <c r="AQ35" i="37" a="1"/>
  <c r="AQ36" i="37" a="1"/>
  <c r="AQ37" i="37" a="1"/>
  <c r="AP34" i="37" a="1"/>
  <c r="AP35" i="37" a="1"/>
  <c r="AP36" i="37" a="1"/>
  <c r="AP37" i="37" a="1"/>
  <c r="AO34" i="37" a="1"/>
  <c r="AO35" i="37" a="1"/>
  <c r="AO36" i="37" a="1"/>
  <c r="AO37" i="37" a="1"/>
  <c r="AN34" i="37" a="1"/>
  <c r="AN35" i="37" a="1"/>
  <c r="AN36" i="37" a="1"/>
  <c r="AN37" i="37" a="1"/>
  <c r="AM34" i="37" a="1"/>
  <c r="AM35" i="37" a="1"/>
  <c r="AM36" i="37" a="1"/>
  <c r="AM37" i="37" a="1"/>
  <c r="AL34" i="37" a="1"/>
  <c r="AL35" i="37" a="1"/>
  <c r="AL36" i="37" a="1"/>
  <c r="AL37" i="37" a="1"/>
  <c r="AK34" i="37" a="1"/>
  <c r="AK35" i="37" a="1"/>
  <c r="AK36" i="37" a="1"/>
  <c r="AK37" i="37" a="1"/>
  <c r="AJ34" i="37" a="1"/>
  <c r="AJ35" i="37" a="1"/>
  <c r="AJ36" i="37" a="1"/>
  <c r="AJ37" i="37" a="1"/>
  <c r="AI34" i="37" a="1"/>
  <c r="AI35" i="37" a="1"/>
  <c r="AI36" i="37" a="1"/>
  <c r="AI37" i="37" a="1"/>
  <c r="AH34" i="37" a="1"/>
  <c r="AH35" i="37" a="1"/>
  <c r="AH36" i="37" a="1"/>
  <c r="AH37" i="37" a="1"/>
  <c r="AG34" i="37" a="1"/>
  <c r="AG35" i="37" a="1"/>
  <c r="AG36" i="37" a="1"/>
  <c r="AG37" i="37" a="1"/>
  <c r="AF34" i="37" a="1"/>
  <c r="AF35" i="37" a="1"/>
  <c r="AF36" i="37" a="1"/>
  <c r="AF37" i="37" a="1"/>
  <c r="AE34" i="37" a="1"/>
  <c r="AE35" i="37" a="1"/>
  <c r="AE36" i="37" a="1"/>
  <c r="AE37" i="37" a="1"/>
  <c r="AD34" i="37" a="1"/>
  <c r="AD35" i="37" a="1"/>
  <c r="AD36" i="37" a="1"/>
  <c r="AD37" i="37" a="1"/>
  <c r="AC34" i="37" a="1"/>
  <c r="AC35" i="37" a="1"/>
  <c r="AC36" i="37" a="1"/>
  <c r="AC37" i="37" a="1"/>
  <c r="AB34" i="37" a="1"/>
  <c r="AB35" i="37" a="1"/>
  <c r="AB36" i="37" a="1"/>
  <c r="AB37" i="37" a="1"/>
  <c r="AA34" i="37" a="1"/>
  <c r="AA35" i="37" a="1"/>
  <c r="AA36" i="37" a="1"/>
  <c r="AA37" i="37" a="1"/>
  <c r="Z34" i="37" a="1"/>
  <c r="Z35" i="37" a="1"/>
  <c r="Z36" i="37" a="1"/>
  <c r="Z37" i="37" a="1"/>
  <c r="Y34" i="37" a="1"/>
  <c r="Y35" i="37" a="1"/>
  <c r="Y36" i="37" a="1"/>
  <c r="Y37" i="37" a="1"/>
  <c r="X34" i="37" a="1"/>
  <c r="X35" i="37" a="1"/>
  <c r="X36" i="37" a="1"/>
  <c r="X37" i="37" a="1"/>
  <c r="W34" i="37" a="1"/>
  <c r="W35" i="37" a="1"/>
  <c r="W36" i="37" a="1"/>
  <c r="W37" i="37" a="1"/>
  <c r="V34" i="37" a="1"/>
  <c r="V35" i="37" a="1"/>
  <c r="V36" i="37" a="1"/>
  <c r="V37" i="37" a="1"/>
  <c r="U34" i="37" a="1"/>
  <c r="U35" i="37" a="1"/>
  <c r="U36" i="37" a="1"/>
  <c r="U37" i="37" a="1"/>
  <c r="T34" i="37" a="1"/>
  <c r="T35" i="37" a="1"/>
  <c r="T36" i="37" a="1"/>
  <c r="T37" i="37" a="1"/>
  <c r="S34" i="37" a="1"/>
  <c r="S35" i="37" a="1"/>
  <c r="S36" i="37" a="1"/>
  <c r="S37" i="37" a="1"/>
  <c r="R34" i="37" a="1"/>
  <c r="R35" i="37" a="1"/>
  <c r="R36" i="37" a="1"/>
  <c r="R37" i="37" a="1"/>
  <c r="Q34" i="37" a="1"/>
  <c r="Q35" i="37" a="1"/>
  <c r="Q36" i="37" a="1"/>
  <c r="Q37" i="37" a="1"/>
  <c r="P34" i="37" a="1"/>
  <c r="P35" i="37" a="1"/>
  <c r="P36" i="37" a="1"/>
  <c r="P37" i="37" a="1"/>
  <c r="O34" i="37" a="1"/>
  <c r="O35" i="37" a="1"/>
  <c r="O36" i="37" a="1"/>
  <c r="O37" i="37" a="1"/>
  <c r="N34" i="37" a="1"/>
  <c r="N35" i="37" a="1"/>
  <c r="N36" i="37" a="1"/>
  <c r="N37" i="37" a="1"/>
  <c r="M34" i="37" a="1"/>
  <c r="M35" i="37" a="1"/>
  <c r="M36" i="37" a="1"/>
  <c r="M37" i="37" a="1"/>
  <c r="L34" i="37" a="1"/>
  <c r="L35" i="37" a="1"/>
  <c r="L36" i="37" a="1"/>
  <c r="L37" i="37" a="1"/>
  <c r="A36" i="37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<sst xmlns="http://schemas.openxmlformats.org/spreadsheetml/2006/main" count="2279" uniqueCount="176">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</sst>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"/>
    <numFmt numFmtId="178" formatCode="0.0"/>
  </numFmts>
  <fonts count="1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sz val="16"/>
      <color theme="1"/>
      <name val="宋体"/>
      <scheme val="minor"/>
    </font>
    <font>
      <b/>
      <sz val="16"/>
      <color theme="1"/>
      <name val="宋体"/>
      <scheme val="minor"/>
    </font>
    <font>
      <sz val="16"/>
      <color rgb="FF000000"/>
      <name val="宋体"/>
      <scheme val="minor"/>
    </font>
    <font>
      <b/>
      <sz val="16"/>
      <color rgb="FF000000"/>
      <name val="宋体"/>
      <scheme val="minor"/>
    </font>
    <font>
      <sz val="12"/>
      <color theme="0"/>
      <name val="宋体"/>
      <family val="2"/>
      <scheme val="minor"/>
    </font>
    <font>
      <sz val="12"/>
      <name val="宋体"/>
      <scheme val="minor"/>
    </font>
    <font>
      <b/>
      <sz val="12"/>
      <name val="宋体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6" fontId="0" fillId="0" borderId="0" xfId="0" applyNumberFormat="1"/>
    <xf numFmtId="177" fontId="0" fillId="0" borderId="0" xfId="0" applyNumberFormat="1"/>
    <xf numFmtId="14" fontId="4" fillId="0" borderId="0" xfId="0" applyNumberFormat="1" applyFont="1"/>
    <xf numFmtId="0" fontId="4" fillId="0" borderId="0" xfId="0" applyFont="1"/>
    <xf numFmtId="177" fontId="1" fillId="0" borderId="0" xfId="0" applyNumberFormat="1" applyFont="1"/>
    <xf numFmtId="177" fontId="0" fillId="0" borderId="0" xfId="0" quotePrefix="1" applyNumberFormat="1"/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  <xf numFmtId="14" fontId="5" fillId="0" borderId="0" xfId="0" applyNumberFormat="1" applyFont="1"/>
    <xf numFmtId="178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76" fontId="1" fillId="0" borderId="0" xfId="0" applyNumberFormat="1" applyFont="1"/>
    <xf numFmtId="177" fontId="0" fillId="0" borderId="2" xfId="0" applyNumberFormat="1" applyBorder="1"/>
    <xf numFmtId="177" fontId="0" fillId="0" borderId="3" xfId="0" applyNumberFormat="1" applyBorder="1"/>
    <xf numFmtId="177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78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77" fontId="10" fillId="0" borderId="0" xfId="0" applyNumberFormat="1" applyFont="1"/>
    <xf numFmtId="0" fontId="9" fillId="0" borderId="0" xfId="0" applyFont="1"/>
    <xf numFmtId="177" fontId="10" fillId="0" borderId="0" xfId="0" applyNumberFormat="1" applyFont="1" applyAlignment="1">
      <alignment wrapText="1"/>
    </xf>
    <xf numFmtId="177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76" fontId="11" fillId="0" borderId="0" xfId="0" applyNumberFormat="1" applyFont="1"/>
  </cellXfs>
  <cellStyles count="265">
    <cellStyle name="超链接" xfId="1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pivotCacheDefinition" Target="pivotCache/pivotCacheDefinition1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7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baseColWidth="10" defaultRowHeight="15" x14ac:dyDescent="0"/>
  <cols>
    <col min="1" max="1" width="18.1640625" bestFit="1" customWidth="1"/>
    <col min="2" max="2" width="7" bestFit="1" customWidth="1"/>
  </cols>
  <sheetData>
    <row r="1" spans="1:2">
      <c r="A1" t="s">
        <v>165</v>
      </c>
      <c r="B1" t="s">
        <v>145</v>
      </c>
    </row>
    <row r="2" spans="1:2">
      <c r="A2" t="s">
        <v>5</v>
      </c>
      <c r="B2">
        <v>2</v>
      </c>
    </row>
    <row r="3" spans="1:2">
      <c r="A3" t="s">
        <v>5</v>
      </c>
      <c r="B3">
        <v>24</v>
      </c>
    </row>
    <row r="4" spans="1:2">
      <c r="A4" t="s">
        <v>6</v>
      </c>
      <c r="B4">
        <v>17</v>
      </c>
    </row>
    <row r="5" spans="1:2">
      <c r="A5" t="s">
        <v>6</v>
      </c>
      <c r="B5">
        <v>24</v>
      </c>
    </row>
    <row r="6" spans="1:2">
      <c r="A6" t="s">
        <v>6</v>
      </c>
      <c r="B6">
        <v>26</v>
      </c>
    </row>
    <row r="7" spans="1:2">
      <c r="A7" t="s">
        <v>7</v>
      </c>
      <c r="B7">
        <v>18</v>
      </c>
    </row>
    <row r="8" spans="1:2">
      <c r="A8" t="s">
        <v>7</v>
      </c>
      <c r="B8">
        <v>22</v>
      </c>
    </row>
    <row r="9" spans="1:2">
      <c r="A9" t="s">
        <v>7</v>
      </c>
      <c r="B9">
        <v>31</v>
      </c>
    </row>
    <row r="10" spans="1:2">
      <c r="A10" t="s">
        <v>8</v>
      </c>
      <c r="B10">
        <v>7</v>
      </c>
    </row>
    <row r="11" spans="1:2">
      <c r="A11" t="s">
        <v>8</v>
      </c>
      <c r="B11">
        <v>29</v>
      </c>
    </row>
    <row r="12" spans="1:2">
      <c r="A12" t="s">
        <v>8</v>
      </c>
      <c r="B12">
        <v>30</v>
      </c>
    </row>
    <row r="13" spans="1:2">
      <c r="A13" t="s">
        <v>9</v>
      </c>
      <c r="B13">
        <v>8</v>
      </c>
    </row>
    <row r="14" spans="1:2">
      <c r="A14" t="s">
        <v>10</v>
      </c>
      <c r="B14">
        <v>6</v>
      </c>
    </row>
    <row r="15" spans="1:2">
      <c r="A15" t="s">
        <v>10</v>
      </c>
      <c r="B15">
        <v>10</v>
      </c>
    </row>
    <row r="16" spans="1:2">
      <c r="A16" t="s">
        <v>10</v>
      </c>
      <c r="B16">
        <v>14</v>
      </c>
    </row>
    <row r="17" spans="1:2">
      <c r="A17" t="s">
        <v>10</v>
      </c>
      <c r="B17">
        <v>15</v>
      </c>
    </row>
    <row r="18" spans="1:2">
      <c r="A18" t="s">
        <v>10</v>
      </c>
      <c r="B18">
        <v>22</v>
      </c>
    </row>
    <row r="19" spans="1:2">
      <c r="A19" t="s">
        <v>10</v>
      </c>
      <c r="B19">
        <v>23</v>
      </c>
    </row>
    <row r="20" spans="1:2">
      <c r="A20" t="s">
        <v>10</v>
      </c>
      <c r="B20">
        <v>31</v>
      </c>
    </row>
    <row r="21" spans="1:2">
      <c r="A21" t="s">
        <v>11</v>
      </c>
      <c r="B21">
        <v>12</v>
      </c>
    </row>
    <row r="22" spans="1:2">
      <c r="A22" t="s">
        <v>11</v>
      </c>
      <c r="B22">
        <v>22</v>
      </c>
    </row>
    <row r="23" spans="1:2">
      <c r="A23" t="s">
        <v>11</v>
      </c>
      <c r="B23">
        <v>25</v>
      </c>
    </row>
    <row r="24" spans="1:2">
      <c r="A24" t="s">
        <v>93</v>
      </c>
      <c r="B24">
        <v>14</v>
      </c>
    </row>
    <row r="25" spans="1:2">
      <c r="A25" t="s">
        <v>93</v>
      </c>
      <c r="B25">
        <v>15</v>
      </c>
    </row>
    <row r="26" spans="1:2">
      <c r="A26" t="s">
        <v>94</v>
      </c>
      <c r="B26">
        <v>2</v>
      </c>
    </row>
    <row r="27" spans="1:2">
      <c r="A27" t="s">
        <v>94</v>
      </c>
      <c r="B27">
        <v>26</v>
      </c>
    </row>
    <row r="28" spans="1:2">
      <c r="A28" t="s">
        <v>12</v>
      </c>
      <c r="B28">
        <v>8</v>
      </c>
    </row>
    <row r="29" spans="1:2">
      <c r="A29" t="s">
        <v>12</v>
      </c>
      <c r="B29">
        <v>30</v>
      </c>
    </row>
    <row r="30" spans="1:2">
      <c r="A30" t="s">
        <v>95</v>
      </c>
      <c r="B30">
        <v>12</v>
      </c>
    </row>
    <row r="31" spans="1:2">
      <c r="A31" t="s">
        <v>95</v>
      </c>
      <c r="B31">
        <v>25</v>
      </c>
    </row>
    <row r="32" spans="1:2">
      <c r="A32" t="s">
        <v>95</v>
      </c>
      <c r="B32">
        <v>28</v>
      </c>
    </row>
    <row r="33" spans="1:2">
      <c r="A33" t="s">
        <v>13</v>
      </c>
      <c r="B33">
        <v>24</v>
      </c>
    </row>
    <row r="34" spans="1:2">
      <c r="A34" t="s">
        <v>13</v>
      </c>
      <c r="B34">
        <v>26</v>
      </c>
    </row>
    <row r="35" spans="1:2">
      <c r="A35" t="s">
        <v>14</v>
      </c>
      <c r="B35">
        <v>7</v>
      </c>
    </row>
    <row r="36" spans="1:2">
      <c r="A36" t="s">
        <v>14</v>
      </c>
      <c r="B36">
        <v>18</v>
      </c>
    </row>
    <row r="37" spans="1:2">
      <c r="A37" t="s">
        <v>14</v>
      </c>
      <c r="B37">
        <v>29</v>
      </c>
    </row>
    <row r="38" spans="1:2">
      <c r="A38" t="s">
        <v>14</v>
      </c>
      <c r="B38">
        <v>30</v>
      </c>
    </row>
    <row r="39" spans="1:2">
      <c r="A39" t="s">
        <v>15</v>
      </c>
      <c r="B39">
        <v>1</v>
      </c>
    </row>
    <row r="40" spans="1:2">
      <c r="A40" t="s">
        <v>15</v>
      </c>
      <c r="B40">
        <v>4</v>
      </c>
    </row>
    <row r="41" spans="1:2">
      <c r="A41" t="s">
        <v>15</v>
      </c>
      <c r="B41">
        <v>9</v>
      </c>
    </row>
    <row r="42" spans="1:2">
      <c r="A42" t="s">
        <v>15</v>
      </c>
      <c r="B42">
        <v>11</v>
      </c>
    </row>
    <row r="43" spans="1:2">
      <c r="A43" t="s">
        <v>15</v>
      </c>
      <c r="B43">
        <v>14</v>
      </c>
    </row>
    <row r="44" spans="1:2">
      <c r="A44" t="s">
        <v>15</v>
      </c>
      <c r="B44">
        <v>26</v>
      </c>
    </row>
    <row r="45" spans="1:2">
      <c r="A45" t="s">
        <v>98</v>
      </c>
      <c r="B45">
        <v>28</v>
      </c>
    </row>
    <row r="46" spans="1:2">
      <c r="A46" t="s">
        <v>98</v>
      </c>
      <c r="B46">
        <v>29</v>
      </c>
    </row>
    <row r="47" spans="1:2">
      <c r="A47" t="s">
        <v>16</v>
      </c>
      <c r="B47">
        <v>17</v>
      </c>
    </row>
    <row r="48" spans="1:2">
      <c r="A48" t="s">
        <v>16</v>
      </c>
      <c r="B48">
        <v>24</v>
      </c>
    </row>
    <row r="49" spans="1:2">
      <c r="A49" t="s">
        <v>17</v>
      </c>
      <c r="B49">
        <v>2</v>
      </c>
    </row>
    <row r="50" spans="1:2">
      <c r="A50" t="s">
        <v>17</v>
      </c>
      <c r="B50">
        <v>11</v>
      </c>
    </row>
    <row r="51" spans="1:2">
      <c r="A51" t="s">
        <v>17</v>
      </c>
      <c r="B51">
        <v>28</v>
      </c>
    </row>
    <row r="52" spans="1:2">
      <c r="A52" t="s">
        <v>18</v>
      </c>
      <c r="B52">
        <v>1</v>
      </c>
    </row>
    <row r="53" spans="1:2">
      <c r="A53" t="s">
        <v>18</v>
      </c>
      <c r="B53">
        <v>2</v>
      </c>
    </row>
    <row r="54" spans="1:2">
      <c r="A54" t="s">
        <v>18</v>
      </c>
      <c r="B54">
        <v>11</v>
      </c>
    </row>
    <row r="55" spans="1:2">
      <c r="A55" t="s">
        <v>18</v>
      </c>
      <c r="B55">
        <v>15</v>
      </c>
    </row>
    <row r="56" spans="1:2">
      <c r="A56" t="s">
        <v>18</v>
      </c>
      <c r="B56">
        <v>22</v>
      </c>
    </row>
    <row r="57" spans="1:2">
      <c r="A57" t="s">
        <v>19</v>
      </c>
      <c r="B57">
        <v>9</v>
      </c>
    </row>
    <row r="58" spans="1:2">
      <c r="A58" t="s">
        <v>19</v>
      </c>
      <c r="B58">
        <v>16</v>
      </c>
    </row>
    <row r="59" spans="1:2">
      <c r="A59" t="s">
        <v>19</v>
      </c>
      <c r="B59">
        <v>25</v>
      </c>
    </row>
    <row r="60" spans="1:2">
      <c r="A60" t="s">
        <v>19</v>
      </c>
      <c r="B60">
        <v>30</v>
      </c>
    </row>
    <row r="61" spans="1:2">
      <c r="A61" t="s">
        <v>20</v>
      </c>
      <c r="B61">
        <v>14</v>
      </c>
    </row>
    <row r="62" spans="1:2">
      <c r="A62" t="s">
        <v>20</v>
      </c>
      <c r="B62">
        <v>22</v>
      </c>
    </row>
    <row r="63" spans="1:2">
      <c r="A63" t="s">
        <v>20</v>
      </c>
      <c r="B63">
        <v>25</v>
      </c>
    </row>
    <row r="64" spans="1:2">
      <c r="A64" t="s">
        <v>20</v>
      </c>
      <c r="B64">
        <v>30</v>
      </c>
    </row>
    <row r="65" spans="1:2">
      <c r="A65" t="s">
        <v>101</v>
      </c>
      <c r="B65">
        <v>9</v>
      </c>
    </row>
    <row r="66" spans="1:2">
      <c r="A66" t="s">
        <v>101</v>
      </c>
      <c r="B66">
        <v>11</v>
      </c>
    </row>
    <row r="67" spans="1:2">
      <c r="A67" t="s">
        <v>101</v>
      </c>
      <c r="B67">
        <v>15</v>
      </c>
    </row>
    <row r="68" spans="1:2">
      <c r="A68" t="s">
        <v>101</v>
      </c>
      <c r="B68">
        <v>16</v>
      </c>
    </row>
    <row r="69" spans="1:2">
      <c r="A69" t="s">
        <v>101</v>
      </c>
      <c r="B69">
        <v>27</v>
      </c>
    </row>
    <row r="70" spans="1:2">
      <c r="A70" t="s">
        <v>21</v>
      </c>
      <c r="B70">
        <v>3</v>
      </c>
    </row>
    <row r="71" spans="1:2">
      <c r="A71" t="s">
        <v>21</v>
      </c>
      <c r="B71">
        <v>4</v>
      </c>
    </row>
    <row r="72" spans="1:2">
      <c r="A72" t="s">
        <v>21</v>
      </c>
      <c r="B72">
        <v>6</v>
      </c>
    </row>
    <row r="73" spans="1:2">
      <c r="A73" t="s">
        <v>21</v>
      </c>
      <c r="B73">
        <v>22</v>
      </c>
    </row>
    <row r="74" spans="1:2">
      <c r="A74" t="s">
        <v>21</v>
      </c>
      <c r="B74">
        <v>27</v>
      </c>
    </row>
    <row r="75" spans="1:2">
      <c r="A75" t="s">
        <v>99</v>
      </c>
      <c r="B75">
        <v>9</v>
      </c>
    </row>
    <row r="76" spans="1:2">
      <c r="A76" t="s">
        <v>99</v>
      </c>
      <c r="B76">
        <v>31</v>
      </c>
    </row>
    <row r="77" spans="1:2">
      <c r="A77" t="s">
        <v>22</v>
      </c>
      <c r="B77">
        <v>4</v>
      </c>
    </row>
    <row r="78" spans="1:2">
      <c r="A78" t="s">
        <v>22</v>
      </c>
      <c r="B78">
        <v>6</v>
      </c>
    </row>
    <row r="79" spans="1:2">
      <c r="A79" t="s">
        <v>22</v>
      </c>
      <c r="B79">
        <v>7</v>
      </c>
    </row>
    <row r="80" spans="1:2">
      <c r="A80" t="s">
        <v>22</v>
      </c>
      <c r="B80">
        <v>19</v>
      </c>
    </row>
    <row r="81" spans="1:2">
      <c r="A81" t="s">
        <v>22</v>
      </c>
      <c r="B81">
        <v>22</v>
      </c>
    </row>
    <row r="82" spans="1:2">
      <c r="A82" t="s">
        <v>22</v>
      </c>
      <c r="B82">
        <v>27</v>
      </c>
    </row>
    <row r="83" spans="1:2">
      <c r="A83" t="s">
        <v>23</v>
      </c>
      <c r="B83">
        <v>4</v>
      </c>
    </row>
    <row r="84" spans="1:2">
      <c r="A84" t="s">
        <v>23</v>
      </c>
      <c r="B84">
        <v>11</v>
      </c>
    </row>
    <row r="85" spans="1:2">
      <c r="A85" t="s">
        <v>23</v>
      </c>
      <c r="B85">
        <v>28</v>
      </c>
    </row>
    <row r="86" spans="1:2">
      <c r="A86" t="s">
        <v>23</v>
      </c>
      <c r="B86">
        <v>31</v>
      </c>
    </row>
    <row r="87" spans="1:2">
      <c r="A87" t="s">
        <v>24</v>
      </c>
      <c r="B87">
        <v>7</v>
      </c>
    </row>
    <row r="88" spans="1:2">
      <c r="A88" t="s">
        <v>24</v>
      </c>
      <c r="B88">
        <v>8</v>
      </c>
    </row>
    <row r="89" spans="1:2">
      <c r="A89" t="s">
        <v>24</v>
      </c>
      <c r="B89">
        <v>30</v>
      </c>
    </row>
    <row r="90" spans="1:2">
      <c r="A90" t="s">
        <v>25</v>
      </c>
      <c r="B90">
        <v>7</v>
      </c>
    </row>
    <row r="91" spans="1:2">
      <c r="A91" t="s">
        <v>25</v>
      </c>
      <c r="B91">
        <v>29</v>
      </c>
    </row>
    <row r="92" spans="1:2">
      <c r="A92" t="s">
        <v>26</v>
      </c>
      <c r="B92">
        <v>18</v>
      </c>
    </row>
    <row r="93" spans="1:2">
      <c r="A93" t="s">
        <v>26</v>
      </c>
      <c r="B93">
        <v>29</v>
      </c>
    </row>
    <row r="94" spans="1:2">
      <c r="A94" t="s">
        <v>103</v>
      </c>
      <c r="B94">
        <v>18</v>
      </c>
    </row>
    <row r="95" spans="1:2">
      <c r="A95" t="s">
        <v>103</v>
      </c>
      <c r="B95">
        <v>30</v>
      </c>
    </row>
    <row r="96" spans="1:2">
      <c r="A96" t="s">
        <v>27</v>
      </c>
      <c r="B96">
        <v>11</v>
      </c>
    </row>
    <row r="97" spans="1:2">
      <c r="A97" t="s">
        <v>27</v>
      </c>
      <c r="B97">
        <v>22</v>
      </c>
    </row>
    <row r="98" spans="1:2">
      <c r="A98" t="s">
        <v>28</v>
      </c>
      <c r="B98">
        <v>6</v>
      </c>
    </row>
    <row r="99" spans="1:2">
      <c r="A99" t="s">
        <v>28</v>
      </c>
      <c r="B99">
        <v>9</v>
      </c>
    </row>
    <row r="100" spans="1:2">
      <c r="A100" t="s">
        <v>28</v>
      </c>
      <c r="B100">
        <v>15</v>
      </c>
    </row>
    <row r="101" spans="1:2">
      <c r="A101" t="s">
        <v>28</v>
      </c>
      <c r="B101">
        <v>22</v>
      </c>
    </row>
    <row r="102" spans="1:2">
      <c r="A102" t="s">
        <v>28</v>
      </c>
      <c r="B102">
        <v>31</v>
      </c>
    </row>
    <row r="103" spans="1:2">
      <c r="A103" t="s">
        <v>28</v>
      </c>
      <c r="B103">
        <v>32</v>
      </c>
    </row>
    <row r="104" spans="1:2">
      <c r="A104" t="s">
        <v>29</v>
      </c>
      <c r="B104">
        <v>9</v>
      </c>
    </row>
    <row r="105" spans="1:2">
      <c r="A105" t="s">
        <v>29</v>
      </c>
      <c r="B105">
        <v>27</v>
      </c>
    </row>
    <row r="106" spans="1:2">
      <c r="A106" t="s">
        <v>100</v>
      </c>
      <c r="B106">
        <v>4</v>
      </c>
    </row>
    <row r="107" spans="1:2">
      <c r="A107" t="s">
        <v>100</v>
      </c>
      <c r="B107">
        <v>5</v>
      </c>
    </row>
    <row r="108" spans="1:2">
      <c r="A108" t="s">
        <v>100</v>
      </c>
      <c r="B108">
        <v>14</v>
      </c>
    </row>
    <row r="109" spans="1:2">
      <c r="A109" t="s">
        <v>100</v>
      </c>
      <c r="B109">
        <v>15</v>
      </c>
    </row>
    <row r="110" spans="1:2">
      <c r="A110" t="s">
        <v>100</v>
      </c>
      <c r="B110">
        <v>20</v>
      </c>
    </row>
    <row r="111" spans="1:2">
      <c r="A111" t="s">
        <v>100</v>
      </c>
      <c r="B111">
        <v>22</v>
      </c>
    </row>
    <row r="112" spans="1:2">
      <c r="A112" t="s">
        <v>100</v>
      </c>
      <c r="B112">
        <v>26</v>
      </c>
    </row>
    <row r="113" spans="1:2">
      <c r="A113" t="s">
        <v>30</v>
      </c>
      <c r="B113">
        <v>4</v>
      </c>
    </row>
    <row r="114" spans="1:2">
      <c r="A114" t="s">
        <v>30</v>
      </c>
      <c r="B114">
        <v>6</v>
      </c>
    </row>
    <row r="115" spans="1:2">
      <c r="A115" t="s">
        <v>30</v>
      </c>
      <c r="B115">
        <v>21</v>
      </c>
    </row>
    <row r="116" spans="1:2">
      <c r="A116" t="s">
        <v>30</v>
      </c>
      <c r="B116">
        <v>27</v>
      </c>
    </row>
    <row r="117" spans="1:2">
      <c r="A117" t="s">
        <v>31</v>
      </c>
      <c r="B117">
        <v>7</v>
      </c>
    </row>
    <row r="118" spans="1:2">
      <c r="A118" t="s">
        <v>31</v>
      </c>
      <c r="B118">
        <v>13</v>
      </c>
    </row>
    <row r="119" spans="1:2">
      <c r="A119" t="s">
        <v>31</v>
      </c>
      <c r="B119">
        <v>18</v>
      </c>
    </row>
    <row r="120" spans="1:2">
      <c r="A120" t="s">
        <v>31</v>
      </c>
      <c r="B120">
        <v>29</v>
      </c>
    </row>
    <row r="121" spans="1:2">
      <c r="A121" t="s">
        <v>32</v>
      </c>
      <c r="B121">
        <v>6</v>
      </c>
    </row>
    <row r="122" spans="1:2">
      <c r="A122" t="s">
        <v>32</v>
      </c>
      <c r="B122">
        <v>14</v>
      </c>
    </row>
    <row r="123" spans="1:2">
      <c r="A123" t="s">
        <v>32</v>
      </c>
      <c r="B123">
        <v>23</v>
      </c>
    </row>
    <row r="124" spans="1:2">
      <c r="A124" t="s">
        <v>33</v>
      </c>
      <c r="B124">
        <v>7</v>
      </c>
    </row>
    <row r="125" spans="1:2">
      <c r="A125" t="s">
        <v>34</v>
      </c>
      <c r="B125">
        <v>7</v>
      </c>
    </row>
    <row r="126" spans="1:2">
      <c r="A126" t="s">
        <v>34</v>
      </c>
      <c r="B126">
        <v>10</v>
      </c>
    </row>
    <row r="127" spans="1:2">
      <c r="A127" t="s">
        <v>34</v>
      </c>
      <c r="B127">
        <v>19</v>
      </c>
    </row>
    <row r="128" spans="1:2">
      <c r="A128" t="s">
        <v>34</v>
      </c>
      <c r="B128">
        <v>31</v>
      </c>
    </row>
    <row r="129" spans="1:2">
      <c r="A129" t="s">
        <v>35</v>
      </c>
      <c r="B129">
        <v>18</v>
      </c>
    </row>
    <row r="130" spans="1:2">
      <c r="A130" t="s">
        <v>35</v>
      </c>
      <c r="B130">
        <v>29</v>
      </c>
    </row>
    <row r="131" spans="1:2">
      <c r="A131" t="s">
        <v>35</v>
      </c>
      <c r="B131">
        <v>30</v>
      </c>
    </row>
    <row r="132" spans="1:2">
      <c r="A132" t="s">
        <v>36</v>
      </c>
      <c r="B132">
        <v>3</v>
      </c>
    </row>
    <row r="133" spans="1:2">
      <c r="A133" t="s">
        <v>36</v>
      </c>
      <c r="B133">
        <v>4</v>
      </c>
    </row>
    <row r="134" spans="1:2">
      <c r="A134" t="s">
        <v>36</v>
      </c>
      <c r="B134">
        <v>8</v>
      </c>
    </row>
    <row r="135" spans="1:2">
      <c r="A135" t="s">
        <v>36</v>
      </c>
      <c r="B135">
        <v>31</v>
      </c>
    </row>
    <row r="136" spans="1:2">
      <c r="A136" t="s">
        <v>37</v>
      </c>
      <c r="B136">
        <v>8</v>
      </c>
    </row>
    <row r="137" spans="1:2">
      <c r="A137" t="s">
        <v>37</v>
      </c>
      <c r="B137">
        <v>13</v>
      </c>
    </row>
    <row r="138" spans="1:2">
      <c r="A138" t="s">
        <v>37</v>
      </c>
      <c r="B138">
        <v>18</v>
      </c>
    </row>
    <row r="139" spans="1:2">
      <c r="A139" t="s">
        <v>37</v>
      </c>
      <c r="B139">
        <v>30</v>
      </c>
    </row>
    <row r="140" spans="1:2">
      <c r="A140" t="s">
        <v>96</v>
      </c>
      <c r="B140">
        <v>9</v>
      </c>
    </row>
    <row r="141" spans="1:2">
      <c r="A141" t="s">
        <v>38</v>
      </c>
      <c r="B141">
        <v>2</v>
      </c>
    </row>
    <row r="142" spans="1:2">
      <c r="A142" t="s">
        <v>38</v>
      </c>
      <c r="B142">
        <v>24</v>
      </c>
    </row>
    <row r="143" spans="1:2">
      <c r="A143" t="s">
        <v>38</v>
      </c>
      <c r="B143">
        <v>26</v>
      </c>
    </row>
    <row r="144" spans="1:2">
      <c r="A144" t="s">
        <v>39</v>
      </c>
      <c r="B144">
        <v>1</v>
      </c>
    </row>
    <row r="145" spans="1:2">
      <c r="A145" t="s">
        <v>39</v>
      </c>
      <c r="B145">
        <v>2</v>
      </c>
    </row>
    <row r="146" spans="1:2">
      <c r="A146" t="s">
        <v>40</v>
      </c>
      <c r="B146">
        <v>31</v>
      </c>
    </row>
    <row r="147" spans="1:2">
      <c r="A147" t="s">
        <v>41</v>
      </c>
      <c r="B147">
        <v>7</v>
      </c>
    </row>
    <row r="148" spans="1:2">
      <c r="A148" t="s">
        <v>41</v>
      </c>
      <c r="B148">
        <v>13</v>
      </c>
    </row>
    <row r="149" spans="1:2">
      <c r="A149" t="s">
        <v>41</v>
      </c>
      <c r="B149">
        <v>29</v>
      </c>
    </row>
    <row r="150" spans="1:2">
      <c r="A150" t="s">
        <v>41</v>
      </c>
      <c r="B150">
        <v>30</v>
      </c>
    </row>
    <row r="151" spans="1:2">
      <c r="A151" t="s">
        <v>42</v>
      </c>
      <c r="B151">
        <v>17</v>
      </c>
    </row>
    <row r="152" spans="1:2">
      <c r="A152" t="s">
        <v>42</v>
      </c>
      <c r="B152">
        <v>24</v>
      </c>
    </row>
    <row r="153" spans="1:2">
      <c r="A153" t="s">
        <v>43</v>
      </c>
      <c r="B153">
        <v>22</v>
      </c>
    </row>
    <row r="154" spans="1:2">
      <c r="A154" t="s">
        <v>43</v>
      </c>
      <c r="B154">
        <v>27</v>
      </c>
    </row>
    <row r="155" spans="1:2">
      <c r="A155" t="s">
        <v>44</v>
      </c>
      <c r="B155">
        <v>4</v>
      </c>
    </row>
    <row r="156" spans="1:2">
      <c r="A156" t="s">
        <v>44</v>
      </c>
      <c r="B156">
        <v>6</v>
      </c>
    </row>
    <row r="157" spans="1:2">
      <c r="A157" t="s">
        <v>44</v>
      </c>
      <c r="B157">
        <v>27</v>
      </c>
    </row>
    <row r="158" spans="1:2">
      <c r="A158" t="s">
        <v>44</v>
      </c>
      <c r="B158">
        <v>31</v>
      </c>
    </row>
    <row r="159" spans="1:2">
      <c r="A159" t="s">
        <v>45</v>
      </c>
      <c r="B159">
        <v>8</v>
      </c>
    </row>
    <row r="160" spans="1:2">
      <c r="A160" t="s">
        <v>46</v>
      </c>
      <c r="B160">
        <v>11</v>
      </c>
    </row>
    <row r="161" spans="1:2">
      <c r="A161" t="s">
        <v>46</v>
      </c>
      <c r="B161">
        <v>16</v>
      </c>
    </row>
    <row r="162" spans="1:2">
      <c r="A162" t="s">
        <v>46</v>
      </c>
      <c r="B162">
        <v>20</v>
      </c>
    </row>
    <row r="163" spans="1:2">
      <c r="A163" t="s">
        <v>46</v>
      </c>
      <c r="B163">
        <v>29</v>
      </c>
    </row>
    <row r="164" spans="1:2">
      <c r="A164" t="s">
        <v>46</v>
      </c>
      <c r="B164">
        <v>31</v>
      </c>
    </row>
    <row r="165" spans="1:2">
      <c r="A165" t="s">
        <v>47</v>
      </c>
      <c r="B165">
        <v>11</v>
      </c>
    </row>
    <row r="166" spans="1:2">
      <c r="A166" t="s">
        <v>47</v>
      </c>
      <c r="B166">
        <v>30</v>
      </c>
    </row>
    <row r="167" spans="1:2">
      <c r="A167" t="s">
        <v>48</v>
      </c>
      <c r="B167">
        <v>8</v>
      </c>
    </row>
    <row r="168" spans="1:2">
      <c r="A168" t="s">
        <v>48</v>
      </c>
      <c r="B168">
        <v>27</v>
      </c>
    </row>
    <row r="169" spans="1:2">
      <c r="A169" t="s">
        <v>49</v>
      </c>
      <c r="B169">
        <v>8</v>
      </c>
    </row>
    <row r="170" spans="1:2">
      <c r="A170" t="s">
        <v>49</v>
      </c>
      <c r="B170">
        <v>29</v>
      </c>
    </row>
    <row r="171" spans="1:2">
      <c r="A171" t="s">
        <v>49</v>
      </c>
      <c r="B171">
        <v>30</v>
      </c>
    </row>
    <row r="172" spans="1:2">
      <c r="A172" t="s">
        <v>50</v>
      </c>
      <c r="B172">
        <v>17</v>
      </c>
    </row>
    <row r="173" spans="1:2">
      <c r="A173" t="s">
        <v>50</v>
      </c>
      <c r="B173">
        <v>24</v>
      </c>
    </row>
    <row r="174" spans="1:2">
      <c r="A174" t="s">
        <v>51</v>
      </c>
      <c r="B174">
        <v>17</v>
      </c>
    </row>
    <row r="175" spans="1:2">
      <c r="A175" t="s">
        <v>51</v>
      </c>
      <c r="B175">
        <v>24</v>
      </c>
    </row>
    <row r="176" spans="1:2">
      <c r="A176" t="s">
        <v>51</v>
      </c>
      <c r="B176">
        <v>26</v>
      </c>
    </row>
    <row r="177" spans="1:2">
      <c r="A177" t="s">
        <v>52</v>
      </c>
      <c r="B177">
        <v>19</v>
      </c>
    </row>
    <row r="178" spans="1:2">
      <c r="A178" t="s">
        <v>52</v>
      </c>
      <c r="B178">
        <v>31</v>
      </c>
    </row>
    <row r="179" spans="1:2">
      <c r="A179" t="s">
        <v>53</v>
      </c>
      <c r="B179">
        <v>7</v>
      </c>
    </row>
    <row r="180" spans="1:2">
      <c r="A180" t="s">
        <v>53</v>
      </c>
      <c r="B180">
        <v>12</v>
      </c>
    </row>
    <row r="181" spans="1:2">
      <c r="A181" t="s">
        <v>54</v>
      </c>
      <c r="B181">
        <v>7</v>
      </c>
    </row>
    <row r="182" spans="1:2">
      <c r="A182" t="s">
        <v>54</v>
      </c>
      <c r="B182">
        <v>18</v>
      </c>
    </row>
    <row r="183" spans="1:2">
      <c r="A183" t="s">
        <v>55</v>
      </c>
      <c r="B183">
        <v>24</v>
      </c>
    </row>
    <row r="184" spans="1:2">
      <c r="A184" t="s">
        <v>55</v>
      </c>
      <c r="B184">
        <v>26</v>
      </c>
    </row>
    <row r="185" spans="1:2">
      <c r="A185" t="s">
        <v>56</v>
      </c>
      <c r="B185">
        <v>3</v>
      </c>
    </row>
    <row r="186" spans="1:2">
      <c r="A186" t="s">
        <v>56</v>
      </c>
      <c r="B186">
        <v>7</v>
      </c>
    </row>
    <row r="187" spans="1:2">
      <c r="A187" t="s">
        <v>56</v>
      </c>
      <c r="B187">
        <v>8</v>
      </c>
    </row>
    <row r="188" spans="1:2">
      <c r="A188" t="s">
        <v>56</v>
      </c>
      <c r="B188">
        <v>19</v>
      </c>
    </row>
    <row r="189" spans="1:2">
      <c r="A189" t="s">
        <v>56</v>
      </c>
      <c r="B189">
        <v>21</v>
      </c>
    </row>
    <row r="190" spans="1:2">
      <c r="A190" t="s">
        <v>56</v>
      </c>
      <c r="B190">
        <v>22</v>
      </c>
    </row>
    <row r="191" spans="1:2">
      <c r="A191" t="s">
        <v>57</v>
      </c>
      <c r="B191">
        <v>8</v>
      </c>
    </row>
    <row r="192" spans="1:2">
      <c r="A192" t="s">
        <v>57</v>
      </c>
      <c r="B192">
        <v>29</v>
      </c>
    </row>
    <row r="193" spans="1:2">
      <c r="A193" t="s">
        <v>58</v>
      </c>
      <c r="B193">
        <v>1</v>
      </c>
    </row>
    <row r="194" spans="1:2">
      <c r="A194" t="s">
        <v>58</v>
      </c>
      <c r="B194">
        <v>2</v>
      </c>
    </row>
    <row r="195" spans="1:2">
      <c r="A195" t="s">
        <v>58</v>
      </c>
      <c r="B195">
        <v>10</v>
      </c>
    </row>
    <row r="196" spans="1:2">
      <c r="A196" t="s">
        <v>58</v>
      </c>
      <c r="B196">
        <v>23</v>
      </c>
    </row>
    <row r="197" spans="1:2">
      <c r="A197" t="s">
        <v>58</v>
      </c>
      <c r="B197">
        <v>26</v>
      </c>
    </row>
    <row r="198" spans="1:2">
      <c r="A198" t="s">
        <v>58</v>
      </c>
      <c r="B198">
        <v>27</v>
      </c>
    </row>
    <row r="199" spans="1:2">
      <c r="A199" t="s">
        <v>59</v>
      </c>
      <c r="B199">
        <v>4</v>
      </c>
    </row>
    <row r="200" spans="1:2">
      <c r="A200" t="s">
        <v>59</v>
      </c>
      <c r="B200">
        <v>16</v>
      </c>
    </row>
    <row r="201" spans="1:2">
      <c r="A201" t="s">
        <v>59</v>
      </c>
      <c r="B201">
        <v>20</v>
      </c>
    </row>
    <row r="202" spans="1:2">
      <c r="A202" t="s">
        <v>59</v>
      </c>
      <c r="B202">
        <v>32</v>
      </c>
    </row>
    <row r="203" spans="1:2">
      <c r="A203" t="s">
        <v>60</v>
      </c>
      <c r="B203">
        <v>5</v>
      </c>
    </row>
    <row r="204" spans="1:2">
      <c r="A204" t="s">
        <v>60</v>
      </c>
      <c r="B204">
        <v>14</v>
      </c>
    </row>
    <row r="205" spans="1:2">
      <c r="A205" t="s">
        <v>61</v>
      </c>
      <c r="B205">
        <v>7</v>
      </c>
    </row>
    <row r="206" spans="1:2">
      <c r="A206" t="s">
        <v>61</v>
      </c>
      <c r="B206">
        <v>30</v>
      </c>
    </row>
    <row r="207" spans="1:2">
      <c r="A207" t="s">
        <v>62</v>
      </c>
      <c r="B207">
        <v>2</v>
      </c>
    </row>
    <row r="208" spans="1:2">
      <c r="A208" t="s">
        <v>62</v>
      </c>
      <c r="B208">
        <v>17</v>
      </c>
    </row>
    <row r="209" spans="1:2">
      <c r="A209" t="s">
        <v>62</v>
      </c>
      <c r="B209">
        <v>24</v>
      </c>
    </row>
    <row r="210" spans="1:2">
      <c r="A210" t="s">
        <v>62</v>
      </c>
      <c r="B210">
        <v>26</v>
      </c>
    </row>
    <row r="211" spans="1:2">
      <c r="A211" t="s">
        <v>102</v>
      </c>
      <c r="B211">
        <v>11</v>
      </c>
    </row>
    <row r="212" spans="1:2">
      <c r="A212" t="s">
        <v>102</v>
      </c>
      <c r="B212">
        <v>20</v>
      </c>
    </row>
    <row r="213" spans="1:2">
      <c r="A213" t="s">
        <v>102</v>
      </c>
      <c r="B213">
        <v>25</v>
      </c>
    </row>
    <row r="214" spans="1:2">
      <c r="A214" t="s">
        <v>102</v>
      </c>
      <c r="B214">
        <v>32</v>
      </c>
    </row>
    <row r="215" spans="1:2">
      <c r="A215" t="s">
        <v>63</v>
      </c>
      <c r="B215">
        <v>6</v>
      </c>
    </row>
    <row r="216" spans="1:2">
      <c r="A216" t="s">
        <v>63</v>
      </c>
      <c r="B216">
        <v>20</v>
      </c>
    </row>
    <row r="217" spans="1:2">
      <c r="A217" t="s">
        <v>63</v>
      </c>
      <c r="B217">
        <v>31</v>
      </c>
    </row>
    <row r="218" spans="1:2">
      <c r="A218" t="s">
        <v>63</v>
      </c>
      <c r="B218">
        <v>32</v>
      </c>
    </row>
    <row r="219" spans="1:2">
      <c r="A219" t="s">
        <v>64</v>
      </c>
      <c r="B219">
        <v>11</v>
      </c>
    </row>
    <row r="220" spans="1:2">
      <c r="A220" t="s">
        <v>64</v>
      </c>
      <c r="B220">
        <v>12</v>
      </c>
    </row>
    <row r="221" spans="1:2">
      <c r="A221" t="s">
        <v>64</v>
      </c>
      <c r="B221">
        <v>22</v>
      </c>
    </row>
    <row r="222" spans="1:2">
      <c r="A222" t="s">
        <v>65</v>
      </c>
      <c r="B222">
        <v>4</v>
      </c>
    </row>
    <row r="223" spans="1:2">
      <c r="A223" t="s">
        <v>66</v>
      </c>
      <c r="B223">
        <v>2</v>
      </c>
    </row>
    <row r="224" spans="1:2">
      <c r="A224" t="s">
        <v>66</v>
      </c>
      <c r="B224">
        <v>17</v>
      </c>
    </row>
    <row r="225" spans="1:2">
      <c r="A225" t="s">
        <v>66</v>
      </c>
      <c r="B225">
        <v>24</v>
      </c>
    </row>
    <row r="226" spans="1:2">
      <c r="A226" t="s">
        <v>66</v>
      </c>
      <c r="B226">
        <v>26</v>
      </c>
    </row>
    <row r="227" spans="1:2">
      <c r="A227" t="s">
        <v>97</v>
      </c>
      <c r="B227">
        <v>7</v>
      </c>
    </row>
    <row r="228" spans="1:2">
      <c r="A228" t="s">
        <v>97</v>
      </c>
      <c r="B228">
        <v>8</v>
      </c>
    </row>
    <row r="229" spans="1:2">
      <c r="A229" t="s">
        <v>97</v>
      </c>
      <c r="B229">
        <v>29</v>
      </c>
    </row>
    <row r="230" spans="1:2">
      <c r="A230" t="s">
        <v>97</v>
      </c>
      <c r="B230">
        <v>30</v>
      </c>
    </row>
    <row r="231" spans="1:2">
      <c r="A231" t="s">
        <v>67</v>
      </c>
      <c r="B231">
        <v>3</v>
      </c>
    </row>
    <row r="232" spans="1:2">
      <c r="A232" t="s">
        <v>67</v>
      </c>
      <c r="B232">
        <v>6</v>
      </c>
    </row>
    <row r="233" spans="1:2">
      <c r="A233" t="s">
        <v>67</v>
      </c>
      <c r="B233">
        <v>22</v>
      </c>
    </row>
    <row r="234" spans="1:2">
      <c r="A234" t="s">
        <v>68</v>
      </c>
      <c r="B234">
        <v>1</v>
      </c>
    </row>
    <row r="235" spans="1:2">
      <c r="A235" t="s">
        <v>68</v>
      </c>
      <c r="B235">
        <v>10</v>
      </c>
    </row>
    <row r="236" spans="1:2">
      <c r="A236" t="s">
        <v>68</v>
      </c>
      <c r="B236">
        <v>14</v>
      </c>
    </row>
    <row r="237" spans="1:2">
      <c r="A237" t="s">
        <v>68</v>
      </c>
      <c r="B237">
        <v>31</v>
      </c>
    </row>
    <row r="238" spans="1:2">
      <c r="A238" t="s">
        <v>69</v>
      </c>
      <c r="B238">
        <v>7</v>
      </c>
    </row>
    <row r="239" spans="1:2">
      <c r="A239" t="s">
        <v>69</v>
      </c>
      <c r="B239">
        <v>29</v>
      </c>
    </row>
    <row r="240" spans="1:2">
      <c r="A240" t="s">
        <v>70</v>
      </c>
      <c r="B240">
        <v>3</v>
      </c>
    </row>
    <row r="241" spans="1:2">
      <c r="A241" t="s">
        <v>70</v>
      </c>
      <c r="B241">
        <v>8</v>
      </c>
    </row>
    <row r="242" spans="1:2">
      <c r="A242" t="s">
        <v>70</v>
      </c>
      <c r="B242">
        <v>11</v>
      </c>
    </row>
    <row r="243" spans="1:2">
      <c r="A243" t="s">
        <v>70</v>
      </c>
      <c r="B243">
        <v>22</v>
      </c>
    </row>
    <row r="244" spans="1:2">
      <c r="A244" t="s">
        <v>71</v>
      </c>
      <c r="B244">
        <v>8</v>
      </c>
    </row>
    <row r="245" spans="1:2">
      <c r="A245" t="s">
        <v>71</v>
      </c>
      <c r="B245">
        <v>29</v>
      </c>
    </row>
    <row r="246" spans="1:2">
      <c r="A246" t="s">
        <v>72</v>
      </c>
      <c r="B246">
        <v>12</v>
      </c>
    </row>
    <row r="247" spans="1:2">
      <c r="A247" t="s">
        <v>72</v>
      </c>
      <c r="B247">
        <v>16</v>
      </c>
    </row>
    <row r="248" spans="1:2">
      <c r="A248" t="s">
        <v>72</v>
      </c>
      <c r="B248">
        <v>26</v>
      </c>
    </row>
    <row r="249" spans="1:2">
      <c r="A249" t="s">
        <v>73</v>
      </c>
      <c r="B249">
        <v>7</v>
      </c>
    </row>
    <row r="250" spans="1:2">
      <c r="A250" t="s">
        <v>73</v>
      </c>
      <c r="B250">
        <v>8</v>
      </c>
    </row>
    <row r="251" spans="1:2">
      <c r="A251" t="s">
        <v>73</v>
      </c>
      <c r="B251">
        <v>13</v>
      </c>
    </row>
    <row r="252" spans="1:2">
      <c r="A252" t="s">
        <v>73</v>
      </c>
      <c r="B252">
        <v>18</v>
      </c>
    </row>
    <row r="253" spans="1:2">
      <c r="A253" t="s">
        <v>73</v>
      </c>
      <c r="B253">
        <v>30</v>
      </c>
    </row>
    <row r="254" spans="1:2">
      <c r="A254" t="s">
        <v>74</v>
      </c>
      <c r="B254">
        <v>9</v>
      </c>
    </row>
    <row r="255" spans="1:2">
      <c r="A255" t="s">
        <v>74</v>
      </c>
      <c r="B255">
        <v>23</v>
      </c>
    </row>
    <row r="256" spans="1:2">
      <c r="A256" t="s">
        <v>75</v>
      </c>
      <c r="B256">
        <v>29</v>
      </c>
    </row>
    <row r="257" spans="1:2">
      <c r="A257" t="s">
        <v>75</v>
      </c>
      <c r="B257">
        <v>30</v>
      </c>
    </row>
    <row r="258" spans="1:2">
      <c r="A258" t="s">
        <v>76</v>
      </c>
      <c r="B258">
        <v>7</v>
      </c>
    </row>
    <row r="259" spans="1:2">
      <c r="A259" t="s">
        <v>76</v>
      </c>
      <c r="B259">
        <v>8</v>
      </c>
    </row>
    <row r="260" spans="1:2">
      <c r="A260" t="s">
        <v>76</v>
      </c>
      <c r="B260">
        <v>13</v>
      </c>
    </row>
    <row r="261" spans="1:2">
      <c r="A261" t="s">
        <v>76</v>
      </c>
      <c r="B261">
        <v>29</v>
      </c>
    </row>
    <row r="262" spans="1:2">
      <c r="A262" t="s">
        <v>76</v>
      </c>
      <c r="B262">
        <v>30</v>
      </c>
    </row>
    <row r="263" spans="1:2">
      <c r="A263" t="s">
        <v>77</v>
      </c>
      <c r="B263">
        <v>1</v>
      </c>
    </row>
    <row r="264" spans="1:2">
      <c r="A264" t="s">
        <v>77</v>
      </c>
      <c r="B264">
        <v>22</v>
      </c>
    </row>
    <row r="265" spans="1:2">
      <c r="A265" t="s">
        <v>77</v>
      </c>
      <c r="B265">
        <v>30</v>
      </c>
    </row>
    <row r="266" spans="1:2">
      <c r="A266" t="s">
        <v>77</v>
      </c>
      <c r="B266">
        <v>31</v>
      </c>
    </row>
    <row r="267" spans="1:2">
      <c r="A267" t="s">
        <v>78</v>
      </c>
      <c r="B267">
        <v>18</v>
      </c>
    </row>
    <row r="268" spans="1:2">
      <c r="A268" t="s">
        <v>78</v>
      </c>
      <c r="B268">
        <v>30</v>
      </c>
    </row>
    <row r="269" spans="1:2">
      <c r="A269" t="s">
        <v>79</v>
      </c>
      <c r="B269">
        <v>3</v>
      </c>
    </row>
    <row r="270" spans="1:2">
      <c r="A270" t="s">
        <v>79</v>
      </c>
      <c r="B270">
        <v>7</v>
      </c>
    </row>
    <row r="271" spans="1:2">
      <c r="A271" t="s">
        <v>79</v>
      </c>
      <c r="B271">
        <v>10</v>
      </c>
    </row>
    <row r="272" spans="1:2">
      <c r="A272" t="s">
        <v>80</v>
      </c>
      <c r="B272">
        <v>1</v>
      </c>
    </row>
    <row r="273" spans="1:2">
      <c r="A273" t="s">
        <v>80</v>
      </c>
      <c r="B273">
        <v>9</v>
      </c>
    </row>
    <row r="274" spans="1:2">
      <c r="A274" t="s">
        <v>80</v>
      </c>
      <c r="B274">
        <v>14</v>
      </c>
    </row>
    <row r="275" spans="1:2">
      <c r="A275" t="s">
        <v>80</v>
      </c>
      <c r="B275">
        <v>22</v>
      </c>
    </row>
    <row r="276" spans="1:2">
      <c r="A276" t="s">
        <v>80</v>
      </c>
      <c r="B276">
        <v>23</v>
      </c>
    </row>
    <row r="277" spans="1:2">
      <c r="A277" t="s">
        <v>81</v>
      </c>
      <c r="B277">
        <v>1</v>
      </c>
    </row>
    <row r="278" spans="1:2">
      <c r="A278" t="s">
        <v>81</v>
      </c>
      <c r="B278">
        <v>4</v>
      </c>
    </row>
    <row r="279" spans="1:2">
      <c r="A279" t="s">
        <v>81</v>
      </c>
      <c r="B279">
        <v>5</v>
      </c>
    </row>
    <row r="280" spans="1:2">
      <c r="A280" t="s">
        <v>81</v>
      </c>
      <c r="B280">
        <v>6</v>
      </c>
    </row>
    <row r="281" spans="1:2">
      <c r="A281" t="s">
        <v>81</v>
      </c>
      <c r="B281">
        <v>9</v>
      </c>
    </row>
    <row r="282" spans="1:2">
      <c r="A282" t="s">
        <v>81</v>
      </c>
      <c r="B282">
        <v>11</v>
      </c>
    </row>
    <row r="283" spans="1:2">
      <c r="A283" t="s">
        <v>81</v>
      </c>
      <c r="B283">
        <v>20</v>
      </c>
    </row>
    <row r="284" spans="1:2">
      <c r="A284" t="s">
        <v>81</v>
      </c>
      <c r="B284">
        <v>25</v>
      </c>
    </row>
    <row r="285" spans="1:2">
      <c r="A285" t="s">
        <v>81</v>
      </c>
      <c r="B285">
        <v>26</v>
      </c>
    </row>
    <row r="286" spans="1:2">
      <c r="A286" t="s">
        <v>82</v>
      </c>
      <c r="B286">
        <v>18</v>
      </c>
    </row>
    <row r="287" spans="1:2">
      <c r="A287" t="s">
        <v>82</v>
      </c>
      <c r="B287">
        <v>21</v>
      </c>
    </row>
    <row r="288" spans="1:2">
      <c r="A288" t="s">
        <v>83</v>
      </c>
      <c r="B288">
        <v>6</v>
      </c>
    </row>
    <row r="289" spans="1:2">
      <c r="A289" t="s">
        <v>83</v>
      </c>
      <c r="B289">
        <v>7</v>
      </c>
    </row>
    <row r="290" spans="1:2">
      <c r="A290" t="s">
        <v>83</v>
      </c>
      <c r="B290">
        <v>8</v>
      </c>
    </row>
    <row r="291" spans="1:2">
      <c r="A291" t="s">
        <v>83</v>
      </c>
      <c r="B291">
        <v>19</v>
      </c>
    </row>
    <row r="292" spans="1:2">
      <c r="A292" t="s">
        <v>83</v>
      </c>
      <c r="B292">
        <v>22</v>
      </c>
    </row>
    <row r="293" spans="1:2">
      <c r="A293" t="s">
        <v>83</v>
      </c>
      <c r="B293">
        <v>31</v>
      </c>
    </row>
    <row r="294" spans="1:2">
      <c r="A294" t="s">
        <v>84</v>
      </c>
      <c r="B294">
        <v>5</v>
      </c>
    </row>
    <row r="295" spans="1:2">
      <c r="A295" t="s">
        <v>85</v>
      </c>
      <c r="B295">
        <v>8</v>
      </c>
    </row>
    <row r="296" spans="1:2">
      <c r="A296" t="s">
        <v>85</v>
      </c>
      <c r="B296">
        <v>13</v>
      </c>
    </row>
    <row r="297" spans="1:2">
      <c r="A297" t="s">
        <v>85</v>
      </c>
      <c r="B297">
        <v>18</v>
      </c>
    </row>
    <row r="298" spans="1:2">
      <c r="A298" t="s">
        <v>86</v>
      </c>
      <c r="B298">
        <v>26</v>
      </c>
    </row>
    <row r="299" spans="1:2">
      <c r="A299" t="s">
        <v>87</v>
      </c>
      <c r="B299">
        <v>8</v>
      </c>
    </row>
    <row r="300" spans="1:2">
      <c r="A300" t="s">
        <v>88</v>
      </c>
      <c r="B300">
        <v>24</v>
      </c>
    </row>
    <row r="301" spans="1:2">
      <c r="A301" t="s">
        <v>88</v>
      </c>
      <c r="B301">
        <v>26</v>
      </c>
    </row>
    <row r="302" spans="1:2">
      <c r="A302" t="s">
        <v>104</v>
      </c>
      <c r="B302">
        <v>6</v>
      </c>
    </row>
    <row r="303" spans="1:2">
      <c r="A303" t="s">
        <v>104</v>
      </c>
      <c r="B303">
        <v>8</v>
      </c>
    </row>
    <row r="304" spans="1:2">
      <c r="A304" t="s">
        <v>104</v>
      </c>
      <c r="B304">
        <v>10</v>
      </c>
    </row>
    <row r="305" spans="1:2">
      <c r="A305" t="s">
        <v>104</v>
      </c>
      <c r="B305">
        <v>18</v>
      </c>
    </row>
    <row r="306" spans="1:2">
      <c r="A306" t="s">
        <v>89</v>
      </c>
      <c r="B306">
        <v>8</v>
      </c>
    </row>
    <row r="307" spans="1:2">
      <c r="A307" t="s">
        <v>89</v>
      </c>
      <c r="B307">
        <v>18</v>
      </c>
    </row>
    <row r="308" spans="1:2">
      <c r="A308" t="s">
        <v>89</v>
      </c>
      <c r="B308">
        <v>29</v>
      </c>
    </row>
    <row r="309" spans="1:2">
      <c r="A309" t="s">
        <v>89</v>
      </c>
      <c r="B309">
        <v>30</v>
      </c>
    </row>
    <row r="310" spans="1:2">
      <c r="A310" t="s">
        <v>90</v>
      </c>
      <c r="B310">
        <v>1</v>
      </c>
    </row>
    <row r="311" spans="1:2">
      <c r="A311" t="s">
        <v>90</v>
      </c>
      <c r="B311">
        <v>4</v>
      </c>
    </row>
    <row r="312" spans="1:2">
      <c r="A312" t="s">
        <v>90</v>
      </c>
      <c r="B312">
        <v>22</v>
      </c>
    </row>
    <row r="313" spans="1:2">
      <c r="A313" t="s">
        <v>90</v>
      </c>
      <c r="B313">
        <v>28</v>
      </c>
    </row>
    <row r="314" spans="1:2">
      <c r="A314" t="s">
        <v>90</v>
      </c>
      <c r="B314">
        <v>30</v>
      </c>
    </row>
    <row r="315" spans="1:2">
      <c r="A315" t="s">
        <v>91</v>
      </c>
      <c r="B315">
        <v>10</v>
      </c>
    </row>
    <row r="316" spans="1:2">
      <c r="A316" t="s">
        <v>91</v>
      </c>
      <c r="B316">
        <v>21</v>
      </c>
    </row>
    <row r="317" spans="1:2">
      <c r="A317" t="s">
        <v>91</v>
      </c>
      <c r="B317">
        <v>22</v>
      </c>
    </row>
    <row r="318" spans="1:2">
      <c r="A318" t="s">
        <v>91</v>
      </c>
      <c r="B318">
        <v>31</v>
      </c>
    </row>
    <row r="319" spans="1:2">
      <c r="A319" t="s">
        <v>92</v>
      </c>
      <c r="B319">
        <v>1</v>
      </c>
    </row>
    <row r="320" spans="1:2">
      <c r="A320" t="s">
        <v>92</v>
      </c>
      <c r="B320">
        <v>2</v>
      </c>
    </row>
    <row r="321" spans="1:2">
      <c r="A321" t="s">
        <v>92</v>
      </c>
      <c r="B321">
        <v>11</v>
      </c>
    </row>
    <row r="322" spans="1:2">
      <c r="A322" t="s">
        <v>92</v>
      </c>
      <c r="B322">
        <v>22</v>
      </c>
    </row>
    <row r="323" spans="1:2">
      <c r="A323" t="s">
        <v>92</v>
      </c>
      <c r="B323">
        <v>28</v>
      </c>
    </row>
    <row r="324" spans="1:2">
      <c r="A324" t="s">
        <v>92</v>
      </c>
      <c r="B324">
        <v>30</v>
      </c>
    </row>
    <row r="325" spans="1:2">
      <c r="A325" t="s">
        <v>92</v>
      </c>
      <c r="B325">
        <v>31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workbookViewId="0"/>
  </sheetViews>
  <sheetFormatPr baseColWidth="10" defaultRowHeight="15" x14ac:dyDescent="0"/>
  <cols>
    <col min="1" max="1" width="14.6640625" bestFit="1" customWidth="1"/>
    <col min="2" max="2" width="15.83203125" bestFit="1" customWidth="1"/>
    <col min="3" max="3" width="5.33203125" customWidth="1"/>
    <col min="4" max="4" width="9.1640625" bestFit="1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bestFit="1" customWidth="1"/>
    <col min="10" max="10" width="6.83203125" customWidth="1"/>
    <col min="11" max="11" width="6.5" bestFit="1" customWidth="1"/>
    <col min="12" max="12" width="6.1640625" customWidth="1"/>
    <col min="13" max="13" width="8.83203125" bestFit="1" customWidth="1"/>
    <col min="14" max="14" width="6.33203125" customWidth="1"/>
    <col min="15" max="15" width="5.33203125" bestFit="1" customWidth="1"/>
    <col min="16" max="16" width="6.6640625" bestFit="1" customWidth="1"/>
    <col min="17" max="17" width="5.33203125" customWidth="1"/>
    <col min="18" max="18" width="7.1640625" bestFit="1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bestFit="1" customWidth="1"/>
    <col min="24" max="24" width="6" customWidth="1"/>
    <col min="25" max="26" width="6.1640625" bestFit="1" customWidth="1"/>
    <col min="27" max="27" width="6.33203125" customWidth="1"/>
    <col min="28" max="28" width="6.5" customWidth="1"/>
    <col min="29" max="29" width="7" bestFit="1" customWidth="1"/>
    <col min="30" max="30" width="8.6640625" bestFit="1" customWidth="1"/>
    <col min="31" max="31" width="5.1640625" customWidth="1"/>
    <col min="32" max="32" width="6.1640625" bestFit="1" customWidth="1"/>
    <col min="33" max="33" width="8.83203125" bestFit="1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6.83203125" customWidth="1"/>
    <col min="103" max="103" width="10.83203125" customWidth="1"/>
    <col min="104" max="104" width="6.33203125" customWidth="1"/>
    <col min="105" max="105" width="8.6640625" customWidth="1"/>
    <col min="106" max="106" width="6" customWidth="1"/>
    <col min="107" max="107" width="7.83203125" customWidth="1"/>
    <col min="108" max="108" width="6" customWidth="1"/>
    <col min="109" max="110" width="7.6640625" customWidth="1"/>
    <col min="111" max="111" width="9.83203125" customWidth="1"/>
    <col min="112" max="112" width="6.33203125" customWidth="1"/>
    <col min="113" max="113" width="6.83203125" customWidth="1"/>
    <col min="114" max="114" width="5.83203125" customWidth="1"/>
    <col min="115" max="115" width="6.83203125" customWidth="1"/>
    <col min="116" max="116" width="8.83203125" customWidth="1"/>
    <col min="117" max="117" width="5.1640625" customWidth="1"/>
    <col min="118" max="118" width="6" customWidth="1"/>
    <col min="119" max="119" width="8.5" customWidth="1"/>
    <col min="120" max="120" width="6.1640625" customWidth="1"/>
    <col min="121" max="121" width="7.83203125" customWidth="1"/>
    <col min="122" max="122" width="6.83203125" customWidth="1"/>
    <col min="123" max="123" width="5.33203125" customWidth="1"/>
    <col min="124" max="124" width="6.6640625" customWidth="1"/>
    <col min="125" max="125" width="6.1640625" customWidth="1"/>
    <col min="126" max="126" width="7" customWidth="1"/>
    <col min="127" max="127" width="4.33203125" customWidth="1"/>
    <col min="128" max="128" width="7.6640625" customWidth="1"/>
    <col min="129" max="129" width="7.5" customWidth="1"/>
    <col min="130" max="130" width="6" customWidth="1"/>
    <col min="131" max="131" width="6.83203125" customWidth="1"/>
    <col min="132" max="132" width="6.5" customWidth="1"/>
    <col min="133" max="134" width="7.6640625" customWidth="1"/>
    <col min="135" max="135" width="7.83203125" customWidth="1"/>
    <col min="136" max="136" width="5.6640625" customWidth="1"/>
    <col min="137" max="137" width="5.1640625" customWidth="1"/>
    <col min="138" max="138" width="7.6640625" customWidth="1"/>
    <col min="139" max="139" width="8.6640625" customWidth="1"/>
    <col min="140" max="140" width="7.6640625" customWidth="1"/>
    <col min="141" max="141" width="7.83203125" customWidth="1"/>
    <col min="142" max="142" width="6.33203125" customWidth="1"/>
    <col min="143" max="143" width="3.83203125" customWidth="1"/>
    <col min="144" max="144" width="7.33203125" customWidth="1"/>
    <col min="145" max="145" width="6.1640625" customWidth="1"/>
    <col min="146" max="146" width="4.83203125" customWidth="1"/>
    <col min="147" max="147" width="7.5" customWidth="1"/>
    <col min="148" max="148" width="7.83203125" customWidth="1"/>
    <col min="149" max="149" width="6.33203125" customWidth="1"/>
    <col min="150" max="150" width="6.5" customWidth="1"/>
    <col min="151" max="151" width="6" customWidth="1"/>
    <col min="152" max="152" width="5.33203125" customWidth="1"/>
    <col min="153" max="153" width="7.83203125" customWidth="1"/>
    <col min="154" max="154" width="5.33203125" customWidth="1"/>
    <col min="155" max="155" width="7.6640625" customWidth="1"/>
    <col min="156" max="157" width="6.1640625" customWidth="1"/>
    <col min="158" max="158" width="7.83203125" customWidth="1"/>
    <col min="159" max="159" width="6.5" customWidth="1"/>
    <col min="160" max="160" width="7.5" customWidth="1"/>
    <col min="161" max="162" width="6" customWidth="1"/>
    <col min="163" max="163" width="7.83203125" customWidth="1"/>
    <col min="164" max="164" width="6.33203125" customWidth="1"/>
    <col min="165" max="165" width="7.83203125" customWidth="1"/>
    <col min="166" max="166" width="7.1640625" customWidth="1"/>
    <col min="167" max="167" width="5.1640625" customWidth="1"/>
    <col min="168" max="168" width="6" customWidth="1"/>
    <col min="169" max="169" width="6.5" customWidth="1"/>
    <col min="170" max="170" width="9.83203125" customWidth="1"/>
    <col min="171" max="171" width="7.83203125" customWidth="1"/>
    <col min="172" max="172" width="5.33203125" customWidth="1"/>
    <col min="173" max="173" width="4.1640625" customWidth="1"/>
    <col min="174" max="174" width="6.1640625" customWidth="1"/>
    <col min="175" max="175" width="8" customWidth="1"/>
    <col min="176" max="176" width="6.83203125" customWidth="1"/>
    <col min="177" max="177" width="6.6640625" customWidth="1"/>
    <col min="178" max="178" width="7" customWidth="1"/>
    <col min="179" max="179" width="7.83203125" customWidth="1"/>
    <col min="180" max="180" width="6.83203125" customWidth="1"/>
    <col min="181" max="181" width="8.83203125" customWidth="1"/>
    <col min="182" max="182" width="3.83203125" customWidth="1"/>
    <col min="183" max="183" width="6.1640625" customWidth="1"/>
    <col min="184" max="184" width="4.83203125" customWidth="1"/>
    <col min="185" max="185" width="6.33203125" customWidth="1"/>
    <col min="186" max="186" width="5.83203125" customWidth="1"/>
    <col min="187" max="187" width="5.6640625" customWidth="1"/>
    <col min="188" max="188" width="6.33203125" customWidth="1"/>
    <col min="189" max="189" width="5" customWidth="1"/>
    <col min="190" max="190" width="7.5" customWidth="1"/>
    <col min="191" max="191" width="6.33203125" customWidth="1"/>
    <col min="192" max="192" width="7" customWidth="1"/>
    <col min="193" max="193" width="8.1640625" customWidth="1"/>
    <col min="194" max="194" width="7.83203125" customWidth="1"/>
    <col min="195" max="195" width="5.83203125" customWidth="1"/>
    <col min="196" max="196" width="6.1640625" customWidth="1"/>
    <col min="197" max="197" width="8" customWidth="1"/>
    <col min="198" max="198" width="7.5" customWidth="1"/>
    <col min="199" max="199" width="6.83203125" customWidth="1"/>
    <col min="200" max="200" width="7.83203125" customWidth="1"/>
    <col min="201" max="201" width="7.1640625" customWidth="1"/>
    <col min="202" max="202" width="7" customWidth="1"/>
    <col min="203" max="203" width="5.1640625" customWidth="1"/>
    <col min="204" max="204" width="6.5" customWidth="1"/>
    <col min="205" max="205" width="7.83203125" customWidth="1"/>
    <col min="206" max="206" width="7.6640625" customWidth="1"/>
    <col min="207" max="207" width="7.83203125" customWidth="1"/>
    <col min="208" max="209" width="6.83203125" customWidth="1"/>
    <col min="210" max="210" width="5" customWidth="1"/>
    <col min="211" max="211" width="6.83203125" customWidth="1"/>
    <col min="212" max="212" width="7.83203125" customWidth="1"/>
    <col min="213" max="214" width="6.83203125" customWidth="1"/>
    <col min="215" max="215" width="6.1640625" customWidth="1"/>
    <col min="216" max="216" width="5.6640625" customWidth="1"/>
    <col min="217" max="217" width="6" customWidth="1"/>
    <col min="218" max="218" width="6.1640625" customWidth="1"/>
    <col min="219" max="219" width="6.33203125" customWidth="1"/>
    <col min="220" max="220" width="4.33203125" customWidth="1"/>
    <col min="221" max="221" width="6.1640625" customWidth="1"/>
    <col min="222" max="222" width="7.6640625" customWidth="1"/>
    <col min="223" max="223" width="7.5" customWidth="1"/>
    <col min="224" max="224" width="4.1640625" customWidth="1"/>
    <col min="225" max="225" width="6" customWidth="1"/>
    <col min="226" max="226" width="8" customWidth="1"/>
    <col min="227" max="227" width="5.33203125" customWidth="1"/>
    <col min="228" max="228" width="10.33203125" customWidth="1"/>
    <col min="229" max="229" width="6.83203125" customWidth="1"/>
    <col min="230" max="230" width="7.83203125" customWidth="1"/>
    <col min="231" max="231" width="6.1640625" customWidth="1"/>
    <col min="232" max="232" width="8.1640625" customWidth="1"/>
    <col min="233" max="233" width="6.33203125" customWidth="1"/>
    <col min="234" max="234" width="7.83203125" customWidth="1"/>
    <col min="235" max="235" width="6.33203125" customWidth="1"/>
    <col min="236" max="236" width="6" customWidth="1"/>
    <col min="237" max="237" width="8.5" customWidth="1"/>
    <col min="238" max="238" width="6" customWidth="1"/>
    <col min="239" max="239" width="5.33203125" customWidth="1"/>
    <col min="240" max="240" width="7.83203125" customWidth="1"/>
    <col min="241" max="241" width="9.1640625" customWidth="1"/>
    <col min="242" max="242" width="4.1640625" customWidth="1"/>
    <col min="243" max="243" width="8.83203125" customWidth="1"/>
    <col min="244" max="244" width="5.33203125" customWidth="1"/>
    <col min="245" max="245" width="4.1640625" customWidth="1"/>
    <col min="246" max="246" width="6.1640625" customWidth="1"/>
    <col min="247" max="247" width="7.1640625" customWidth="1"/>
    <col min="248" max="248" width="8" customWidth="1"/>
    <col min="249" max="249" width="6.83203125" customWidth="1"/>
    <col min="250" max="250" width="6.6640625" customWidth="1"/>
    <col min="251" max="251" width="7" customWidth="1"/>
    <col min="252" max="252" width="6" customWidth="1"/>
    <col min="253" max="253" width="7.83203125" customWidth="1"/>
    <col min="254" max="254" width="5.6640625" customWidth="1"/>
    <col min="255" max="255" width="7" customWidth="1"/>
    <col min="256" max="256" width="8.6640625" customWidth="1"/>
    <col min="257" max="257" width="7.6640625" customWidth="1"/>
    <col min="258" max="258" width="9.83203125" customWidth="1"/>
    <col min="259" max="259" width="6.1640625" customWidth="1"/>
    <col min="260" max="260" width="7.83203125" customWidth="1"/>
    <col min="261" max="261" width="9.1640625" customWidth="1"/>
    <col min="262" max="262" width="4.1640625" customWidth="1"/>
    <col min="263" max="263" width="8.83203125" customWidth="1"/>
    <col min="264" max="264" width="5.33203125" customWidth="1"/>
    <col min="265" max="265" width="4.1640625" customWidth="1"/>
    <col min="266" max="266" width="5.1640625" customWidth="1"/>
    <col min="267" max="267" width="7.1640625" customWidth="1"/>
    <col min="268" max="268" width="8" customWidth="1"/>
    <col min="269" max="269" width="6.6640625" customWidth="1"/>
    <col min="270" max="270" width="8.5" customWidth="1"/>
    <col min="271" max="271" width="9.33203125" customWidth="1"/>
    <col min="272" max="272" width="6.83203125" customWidth="1"/>
    <col min="273" max="273" width="7.83203125" customWidth="1"/>
    <col min="274" max="275" width="7.6640625" customWidth="1"/>
    <col min="276" max="276" width="7.83203125" customWidth="1"/>
    <col min="277" max="277" width="5.33203125" customWidth="1"/>
    <col min="278" max="278" width="8.1640625" customWidth="1"/>
    <col min="279" max="279" width="6" customWidth="1"/>
    <col min="280" max="280" width="6.1640625" customWidth="1"/>
    <col min="281" max="281" width="4.1640625" customWidth="1"/>
    <col min="282" max="282" width="6" customWidth="1"/>
    <col min="283" max="283" width="8.5" customWidth="1"/>
    <col min="284" max="284" width="6.6640625" customWidth="1"/>
    <col min="285" max="285" width="6.83203125" customWidth="1"/>
    <col min="286" max="286" width="7.83203125" customWidth="1"/>
    <col min="287" max="287" width="6.1640625" customWidth="1"/>
    <col min="288" max="288" width="5.33203125" customWidth="1"/>
    <col min="289" max="289" width="6.1640625" customWidth="1"/>
    <col min="290" max="290" width="10.1640625" customWidth="1"/>
    <col min="291" max="291" width="6.83203125" customWidth="1"/>
    <col min="292" max="292" width="8.6640625" customWidth="1"/>
    <col min="293" max="293" width="7.83203125" customWidth="1"/>
    <col min="294" max="294" width="6.83203125" customWidth="1"/>
    <col min="295" max="295" width="7.83203125" customWidth="1"/>
    <col min="296" max="296" width="6.5" customWidth="1"/>
    <col min="297" max="297" width="6.33203125" customWidth="1"/>
    <col min="298" max="298" width="4.83203125" customWidth="1"/>
    <col min="299" max="299" width="4.6640625" customWidth="1"/>
    <col min="300" max="300" width="10.1640625" customWidth="1"/>
    <col min="301" max="301" width="7.33203125" customWidth="1"/>
    <col min="302" max="302" width="4.83203125" customWidth="1"/>
    <col min="303" max="303" width="7.6640625" customWidth="1"/>
    <col min="304" max="304" width="6.5" customWidth="1"/>
    <col min="305" max="305" width="5.6640625" customWidth="1"/>
    <col min="306" max="306" width="8.83203125" customWidth="1"/>
    <col min="307" max="307" width="7.6640625" customWidth="1"/>
    <col min="308" max="308" width="6.33203125" customWidth="1"/>
    <col min="309" max="309" width="7" customWidth="1"/>
    <col min="310" max="310" width="7.5" customWidth="1"/>
    <col min="311" max="311" width="7.83203125" customWidth="1"/>
    <col min="312" max="312" width="6.83203125" customWidth="1"/>
    <col min="313" max="313" width="6.1640625" customWidth="1"/>
    <col min="314" max="314" width="6.5" customWidth="1"/>
    <col min="315" max="315" width="6.1640625" customWidth="1"/>
    <col min="316" max="316" width="6.33203125" customWidth="1"/>
    <col min="317" max="317" width="6.6640625" customWidth="1"/>
    <col min="318" max="318" width="4.83203125" customWidth="1"/>
    <col min="319" max="319" width="4.6640625" customWidth="1"/>
    <col min="320" max="320" width="6.1640625" customWidth="1"/>
    <col min="321" max="321" width="3.83203125" customWidth="1"/>
    <col min="322" max="322" width="7.33203125" customWidth="1"/>
    <col min="323" max="323" width="6.1640625" customWidth="1"/>
    <col min="324" max="324" width="5.83203125" customWidth="1"/>
    <col min="325" max="325" width="6.33203125" customWidth="1"/>
    <col min="326" max="326" width="5.83203125" customWidth="1"/>
    <col min="327" max="327" width="5.6640625" customWidth="1"/>
    <col min="328" max="328" width="5.33203125" customWidth="1"/>
    <col min="329" max="329" width="7.6640625" customWidth="1"/>
    <col min="330" max="330" width="6.33203125" customWidth="1"/>
    <col min="331" max="331" width="9.83203125" customWidth="1"/>
    <col min="332" max="332" width="6.1640625" customWidth="1"/>
    <col min="333" max="333" width="6.83203125" customWidth="1"/>
    <col min="334" max="334" width="7.83203125" customWidth="1"/>
    <col min="335" max="335" width="5.83203125" customWidth="1"/>
    <col min="336" max="336" width="6.83203125" customWidth="1"/>
    <col min="337" max="337" width="5.33203125" customWidth="1"/>
    <col min="338" max="338" width="6.1640625" customWidth="1"/>
    <col min="339" max="339" width="8.6640625" customWidth="1"/>
    <col min="340" max="340" width="5.1640625" customWidth="1"/>
    <col min="341" max="341" width="6" customWidth="1"/>
    <col min="342" max="342" width="8" customWidth="1"/>
    <col min="343" max="343" width="6.83203125" customWidth="1"/>
    <col min="344" max="344" width="7.5" customWidth="1"/>
    <col min="345" max="345" width="6.5" customWidth="1"/>
    <col min="346" max="346" width="5.33203125" customWidth="1"/>
    <col min="347" max="347" width="7.6640625" customWidth="1"/>
    <col min="348" max="348" width="6.6640625" customWidth="1"/>
    <col min="349" max="349" width="8.1640625" customWidth="1"/>
    <col min="350" max="350" width="6.1640625" customWidth="1"/>
    <col min="351" max="351" width="6.33203125" customWidth="1"/>
    <col min="352" max="352" width="7.83203125" customWidth="1"/>
    <col min="353" max="353" width="7.1640625" customWidth="1"/>
    <col min="354" max="354" width="7" customWidth="1"/>
    <col min="355" max="355" width="5.1640625" customWidth="1"/>
    <col min="356" max="356" width="6.33203125" customWidth="1"/>
    <col min="357" max="357" width="7.83203125" customWidth="1"/>
    <col min="358" max="358" width="9" customWidth="1"/>
    <col min="359" max="359" width="11.5" bestFit="1" customWidth="1"/>
  </cols>
  <sheetData>
    <row r="3" spans="1:103">
      <c r="A3" s="26" t="s">
        <v>170</v>
      </c>
      <c r="B3" s="26" t="s">
        <v>166</v>
      </c>
    </row>
    <row r="4" spans="1:103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tabSelected="1" workbookViewId="0">
      <pane ySplit="1" topLeftCell="A3" activePane="bottomLeft" state="frozen"/>
      <selection pane="bottomLeft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 s="17" customFormat="1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/>
    </sheetView>
  </sheetViews>
  <sheetFormatPr baseColWidth="10" defaultRowHeight="15" x14ac:dyDescent="0"/>
  <cols>
    <col min="1" max="1" width="17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1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>
      <c r="G34" t="s">
        <v>157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38">
      <c r="A35" s="32" t="s">
        <v>156</v>
      </c>
      <c r="G35" t="s">
        <v>158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19">
      <c r="A36" s="15">
        <f>SUM(L38:DG38)</f>
        <v>140.74919401663266</v>
      </c>
      <c r="G36" t="s">
        <v>159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19">
      <c r="B37" s="15"/>
      <c r="G37" t="s">
        <v>160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>
      <c r="G38" t="s">
        <v>172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 t="shared" ref="DD38:DG38" si="3">MIN(DD34:DD37)</f>
        <v>1.1426913688510612</v>
      </c>
      <c r="DE38" s="7">
        <f t="shared" si="3"/>
        <v>1.8585563167757098</v>
      </c>
      <c r="DF38" s="7">
        <f t="shared" si="3"/>
        <v>1.8781704950292308</v>
      </c>
      <c r="DG38" s="7">
        <f t="shared" si="3"/>
        <v>1.9157900788258175</v>
      </c>
    </row>
    <row r="39" spans="1:111">
      <c r="G39" s="2" t="s">
        <v>171</v>
      </c>
      <c r="H39" s="18"/>
      <c r="I39" s="18"/>
      <c r="J39" s="2"/>
      <c r="K39" s="2"/>
      <c r="L39" s="2">
        <f t="shared" ref="L39:AQ39" si="4">MATCH(L38,L34:L37,0)</f>
        <v>2</v>
      </c>
      <c r="M39" s="2">
        <f t="shared" si="4"/>
        <v>3</v>
      </c>
      <c r="N39" s="2">
        <f t="shared" si="4"/>
        <v>1</v>
      </c>
      <c r="O39" s="2">
        <f t="shared" si="4"/>
        <v>2</v>
      </c>
      <c r="P39" s="2">
        <f t="shared" si="4"/>
        <v>3</v>
      </c>
      <c r="Q39" s="2">
        <f t="shared" si="4"/>
        <v>4</v>
      </c>
      <c r="R39" s="2">
        <f t="shared" si="4"/>
        <v>1</v>
      </c>
      <c r="S39" s="2">
        <f t="shared" si="4"/>
        <v>2</v>
      </c>
      <c r="T39" s="2">
        <f t="shared" si="4"/>
        <v>4</v>
      </c>
      <c r="U39" s="2">
        <f t="shared" si="4"/>
        <v>2</v>
      </c>
      <c r="V39" s="2">
        <f t="shared" si="4"/>
        <v>4</v>
      </c>
      <c r="W39" s="2">
        <f t="shared" si="4"/>
        <v>1</v>
      </c>
      <c r="X39" s="2">
        <f t="shared" si="4"/>
        <v>2</v>
      </c>
      <c r="Y39" s="2">
        <f t="shared" si="4"/>
        <v>3</v>
      </c>
      <c r="Z39" s="2">
        <f t="shared" si="4"/>
        <v>3</v>
      </c>
      <c r="AA39" s="2">
        <f t="shared" si="4"/>
        <v>1</v>
      </c>
      <c r="AB39" s="2">
        <f t="shared" si="4"/>
        <v>3</v>
      </c>
      <c r="AC39" s="2">
        <f t="shared" si="4"/>
        <v>1</v>
      </c>
      <c r="AD39" s="2">
        <f t="shared" si="4"/>
        <v>2</v>
      </c>
      <c r="AE39" s="2">
        <f t="shared" si="4"/>
        <v>4</v>
      </c>
      <c r="AF39" s="2">
        <f t="shared" si="4"/>
        <v>2</v>
      </c>
      <c r="AG39" s="2">
        <f t="shared" si="4"/>
        <v>3</v>
      </c>
      <c r="AH39" s="2">
        <f t="shared" si="4"/>
        <v>4</v>
      </c>
      <c r="AI39" s="2">
        <f t="shared" si="4"/>
        <v>4</v>
      </c>
      <c r="AJ39" s="2">
        <f t="shared" si="4"/>
        <v>1</v>
      </c>
      <c r="AK39" s="2">
        <f t="shared" si="4"/>
        <v>4</v>
      </c>
      <c r="AL39" s="2">
        <f t="shared" si="4"/>
        <v>3</v>
      </c>
      <c r="AM39" s="2">
        <f t="shared" si="4"/>
        <v>3</v>
      </c>
      <c r="AN39" s="2">
        <f t="shared" si="4"/>
        <v>3</v>
      </c>
      <c r="AO39" s="2">
        <f t="shared" si="4"/>
        <v>3</v>
      </c>
      <c r="AP39" s="2">
        <f t="shared" si="4"/>
        <v>3</v>
      </c>
      <c r="AQ39" s="2">
        <f t="shared" si="4"/>
        <v>3</v>
      </c>
      <c r="AR39" s="2">
        <f t="shared" ref="AR39:BW39" si="5">MATCH(AR38,AR34:AR37,0)</f>
        <v>4</v>
      </c>
      <c r="AS39" s="2">
        <f t="shared" si="5"/>
        <v>4</v>
      </c>
      <c r="AT39" s="2">
        <f t="shared" si="5"/>
        <v>3</v>
      </c>
      <c r="AU39" s="2">
        <f t="shared" si="5"/>
        <v>2</v>
      </c>
      <c r="AV39" s="2">
        <f t="shared" si="5"/>
        <v>4</v>
      </c>
      <c r="AW39" s="2">
        <f t="shared" si="5"/>
        <v>2</v>
      </c>
      <c r="AX39" s="2">
        <f t="shared" si="5"/>
        <v>4</v>
      </c>
      <c r="AY39" s="2">
        <f t="shared" si="5"/>
        <v>2</v>
      </c>
      <c r="AZ39" s="2">
        <f t="shared" si="5"/>
        <v>1</v>
      </c>
      <c r="BA39" s="2">
        <f t="shared" si="5"/>
        <v>1</v>
      </c>
      <c r="BB39" s="2">
        <f t="shared" si="5"/>
        <v>3</v>
      </c>
      <c r="BC39" s="2">
        <f t="shared" si="5"/>
        <v>3</v>
      </c>
      <c r="BD39" s="2">
        <f t="shared" si="5"/>
        <v>2</v>
      </c>
      <c r="BE39" s="2">
        <f t="shared" si="5"/>
        <v>4</v>
      </c>
      <c r="BF39" s="2">
        <f t="shared" si="5"/>
        <v>2</v>
      </c>
      <c r="BG39" s="2">
        <f t="shared" si="5"/>
        <v>3</v>
      </c>
      <c r="BH39" s="2">
        <f t="shared" si="5"/>
        <v>3</v>
      </c>
      <c r="BI39" s="2">
        <f t="shared" si="5"/>
        <v>3</v>
      </c>
      <c r="BJ39" s="2">
        <f t="shared" si="5"/>
        <v>3</v>
      </c>
      <c r="BK39" s="2">
        <f t="shared" si="5"/>
        <v>4</v>
      </c>
      <c r="BL39" s="2">
        <f t="shared" si="5"/>
        <v>3</v>
      </c>
      <c r="BM39" s="2">
        <f t="shared" si="5"/>
        <v>1</v>
      </c>
      <c r="BN39" s="2">
        <f t="shared" si="5"/>
        <v>4</v>
      </c>
      <c r="BO39" s="2">
        <f t="shared" si="5"/>
        <v>2</v>
      </c>
      <c r="BP39" s="2">
        <f t="shared" si="5"/>
        <v>1</v>
      </c>
      <c r="BQ39" s="2">
        <f t="shared" si="5"/>
        <v>3</v>
      </c>
      <c r="BR39" s="2">
        <f t="shared" si="5"/>
        <v>2</v>
      </c>
      <c r="BS39" s="2">
        <f t="shared" si="5"/>
        <v>3</v>
      </c>
      <c r="BT39" s="2">
        <f t="shared" si="5"/>
        <v>3</v>
      </c>
      <c r="BU39" s="2">
        <f t="shared" si="5"/>
        <v>3</v>
      </c>
      <c r="BV39" s="2">
        <f t="shared" si="5"/>
        <v>3</v>
      </c>
      <c r="BW39" s="2">
        <f t="shared" si="5"/>
        <v>2</v>
      </c>
      <c r="BX39" s="2">
        <f t="shared" ref="BX39:DC39" si="6">MATCH(BX38,BX34:BX37,0)</f>
        <v>2</v>
      </c>
      <c r="BY39" s="2">
        <f t="shared" si="6"/>
        <v>3</v>
      </c>
      <c r="BZ39" s="2">
        <f t="shared" si="6"/>
        <v>1</v>
      </c>
      <c r="CA39" s="2">
        <f t="shared" si="6"/>
        <v>3</v>
      </c>
      <c r="CB39" s="2">
        <f t="shared" si="6"/>
        <v>4</v>
      </c>
      <c r="CC39" s="2">
        <f t="shared" si="6"/>
        <v>3</v>
      </c>
      <c r="CD39" s="2">
        <f t="shared" si="6"/>
        <v>3</v>
      </c>
      <c r="CE39" s="2">
        <f t="shared" si="6"/>
        <v>3</v>
      </c>
      <c r="CF39" s="2">
        <f t="shared" si="6"/>
        <v>4</v>
      </c>
      <c r="CG39" s="2">
        <f t="shared" si="6"/>
        <v>2</v>
      </c>
      <c r="CH39" s="2">
        <f t="shared" si="6"/>
        <v>3</v>
      </c>
      <c r="CI39" s="2">
        <f t="shared" si="6"/>
        <v>2</v>
      </c>
      <c r="CJ39" s="2">
        <f t="shared" si="6"/>
        <v>3</v>
      </c>
      <c r="CK39" s="2">
        <f t="shared" si="6"/>
        <v>4</v>
      </c>
      <c r="CL39" s="2">
        <f t="shared" si="6"/>
        <v>3</v>
      </c>
      <c r="CM39" s="2">
        <f t="shared" si="6"/>
        <v>3</v>
      </c>
      <c r="CN39" s="2">
        <f t="shared" si="6"/>
        <v>4</v>
      </c>
      <c r="CO39" s="2">
        <f t="shared" si="6"/>
        <v>4</v>
      </c>
      <c r="CP39" s="2">
        <f t="shared" si="6"/>
        <v>3</v>
      </c>
      <c r="CQ39" s="2">
        <f t="shared" si="6"/>
        <v>1</v>
      </c>
      <c r="CR39" s="2">
        <f t="shared" si="6"/>
        <v>2</v>
      </c>
      <c r="CS39" s="2">
        <f t="shared" si="6"/>
        <v>2</v>
      </c>
      <c r="CT39" s="2">
        <f t="shared" si="6"/>
        <v>2</v>
      </c>
      <c r="CU39" s="2">
        <f t="shared" si="6"/>
        <v>3</v>
      </c>
      <c r="CV39" s="2">
        <f t="shared" si="6"/>
        <v>3</v>
      </c>
      <c r="CW39" s="2">
        <f t="shared" si="6"/>
        <v>3</v>
      </c>
      <c r="CX39" s="2">
        <f t="shared" si="6"/>
        <v>3</v>
      </c>
      <c r="CY39" s="2">
        <f t="shared" si="6"/>
        <v>2</v>
      </c>
      <c r="CZ39" s="2">
        <f t="shared" si="6"/>
        <v>3</v>
      </c>
      <c r="DA39" s="2">
        <f t="shared" si="6"/>
        <v>2</v>
      </c>
      <c r="DB39" s="2">
        <f t="shared" si="6"/>
        <v>4</v>
      </c>
      <c r="DC39" s="2">
        <f t="shared" si="6"/>
        <v>4</v>
      </c>
      <c r="DD39" s="2">
        <f t="shared" ref="DD39:DG39" si="7">MATCH(DD38,DD34:DD37,0)</f>
        <v>2</v>
      </c>
      <c r="DE39" s="2">
        <f t="shared" si="7"/>
        <v>3</v>
      </c>
      <c r="DF39" s="2">
        <f t="shared" si="7"/>
        <v>3</v>
      </c>
      <c r="DG39" s="2">
        <f t="shared" si="7"/>
        <v>4</v>
      </c>
    </row>
  </sheetData>
  <phoneticPr fontId="12" type="noConversion"/>
  <conditionalFormatting sqref="H2:H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baseColWidth="10" defaultRowHeight="15" x14ac:dyDescent="0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1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SUMIF('4MC'!$L$39:$DG$39,'4MC - TopDealsByCluster'!H$1,'4MC'!$L2:$DG2)</f>
        <v>0</v>
      </c>
      <c r="I2" s="29">
        <f>SUMIF('4MC'!$L$39:$DG$39,'4MC - TopDealsByCluster'!I$1,'4MC'!$L2:$DG2)</f>
        <v>0</v>
      </c>
      <c r="J2" s="29">
        <f>SUMIF('4MC'!$L$39:$DG$39,'4MC - TopDealsByCluster'!J$1,'4MC'!$L2:$DG2)</f>
        <v>4</v>
      </c>
      <c r="K2" s="29">
        <f>SUMIF('4MC'!$L$39:$DG$39,'4MC - TopDealsByCluster'!K$1,'4MC'!$L2:$DG2)</f>
        <v>6</v>
      </c>
    </row>
    <row r="3" spans="1:11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SUMIF('4MC'!$L$39:$DG$39,'4MC - TopDealsByCluster'!H$1,'4MC'!$L3:$DG3)</f>
        <v>4</v>
      </c>
      <c r="I3" s="29">
        <f>SUMIF('4MC'!$L$39:$DG$39,'4MC - TopDealsByCluster'!I$1,'4MC'!$L3:$DG3)</f>
        <v>0</v>
      </c>
      <c r="J3" s="29">
        <f>SUMIF('4MC'!$L$39:$DG$39,'4MC - TopDealsByCluster'!J$1,'4MC'!$L3:$DG3)</f>
        <v>4</v>
      </c>
      <c r="K3" s="29">
        <f>SUMIF('4MC'!$L$39:$DG$39,'4MC - TopDealsByCluster'!K$1,'4MC'!$L3:$DG3)</f>
        <v>2</v>
      </c>
    </row>
    <row r="4" spans="1:11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SUMIF('4MC'!$L$39:$DG$39,'4MC - TopDealsByCluster'!H$1,'4MC'!$L4:$DG4)</f>
        <v>0</v>
      </c>
      <c r="I4" s="29">
        <f>SUMIF('4MC'!$L$39:$DG$39,'4MC - TopDealsByCluster'!I$1,'4MC'!$L4:$DG4)</f>
        <v>0</v>
      </c>
      <c r="J4" s="29">
        <f>SUMIF('4MC'!$L$39:$DG$39,'4MC - TopDealsByCluster'!J$1,'4MC'!$L4:$DG4)</f>
        <v>2</v>
      </c>
      <c r="K4" s="29">
        <f>SUMIF('4MC'!$L$39:$DG$39,'4MC - TopDealsByCluster'!K$1,'4MC'!$L4:$DG4)</f>
        <v>4</v>
      </c>
    </row>
    <row r="5" spans="1:11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SUMIF('4MC'!$L$39:$DG$39,'4MC - TopDealsByCluster'!H$1,'4MC'!$L5:$DG5)</f>
        <v>0</v>
      </c>
      <c r="I5" s="29">
        <f>SUMIF('4MC'!$L$39:$DG$39,'4MC - TopDealsByCluster'!I$1,'4MC'!$L5:$DG5)</f>
        <v>0</v>
      </c>
      <c r="J5" s="29">
        <f>SUMIF('4MC'!$L$39:$DG$39,'4MC - TopDealsByCluster'!J$1,'4MC'!$L5:$DG5)</f>
        <v>7</v>
      </c>
      <c r="K5" s="29">
        <f>SUMIF('4MC'!$L$39:$DG$39,'4MC - TopDealsByCluster'!K$1,'4MC'!$L5:$DG5)</f>
        <v>5</v>
      </c>
    </row>
    <row r="6" spans="1:11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SUMIF('4MC'!$L$39:$DG$39,'4MC - TopDealsByCluster'!H$1,'4MC'!$L6:$DG6)</f>
        <v>0</v>
      </c>
      <c r="I6" s="29">
        <f>SUMIF('4MC'!$L$39:$DG$39,'4MC - TopDealsByCluster'!I$1,'4MC'!$L6:$DG6)</f>
        <v>0</v>
      </c>
      <c r="J6" s="29">
        <f>SUMIF('4MC'!$L$39:$DG$39,'4MC - TopDealsByCluster'!J$1,'4MC'!$L6:$DG6)</f>
        <v>2</v>
      </c>
      <c r="K6" s="29">
        <f>SUMIF('4MC'!$L$39:$DG$39,'4MC - TopDealsByCluster'!K$1,'4MC'!$L6:$DG6)</f>
        <v>2</v>
      </c>
    </row>
    <row r="7" spans="1:11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SUMIF('4MC'!$L$39:$DG$39,'4MC - TopDealsByCluster'!H$1,'4MC'!$L7:$DG7)</f>
        <v>0</v>
      </c>
      <c r="I7" s="29">
        <f>SUMIF('4MC'!$L$39:$DG$39,'4MC - TopDealsByCluster'!I$1,'4MC'!$L7:$DG7)</f>
        <v>0</v>
      </c>
      <c r="J7" s="29">
        <f>SUMIF('4MC'!$L$39:$DG$39,'4MC - TopDealsByCluster'!J$1,'4MC'!$L7:$DG7)</f>
        <v>5</v>
      </c>
      <c r="K7" s="29">
        <f>SUMIF('4MC'!$L$39:$DG$39,'4MC - TopDealsByCluster'!K$1,'4MC'!$L7:$DG7)</f>
        <v>7</v>
      </c>
    </row>
    <row r="8" spans="1:11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SUMIF('4MC'!$L$39:$DG$39,'4MC - TopDealsByCluster'!H$1,'4MC'!$L8:$DG8)</f>
        <v>0</v>
      </c>
      <c r="I8" s="29">
        <f>SUMIF('4MC'!$L$39:$DG$39,'4MC - TopDealsByCluster'!I$1,'4MC'!$L8:$DG8)</f>
        <v>12</v>
      </c>
      <c r="J8" s="29">
        <f>SUMIF('4MC'!$L$39:$DG$39,'4MC - TopDealsByCluster'!J$1,'4MC'!$L8:$DG8)</f>
        <v>4</v>
      </c>
      <c r="K8" s="29">
        <f>SUMIF('4MC'!$L$39:$DG$39,'4MC - TopDealsByCluster'!K$1,'4MC'!$L8:$DG8)</f>
        <v>3</v>
      </c>
    </row>
    <row r="9" spans="1:11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SUMIF('4MC'!$L$39:$DG$39,'4MC - TopDealsByCluster'!H$1,'4MC'!$L9:$DG9)</f>
        <v>0</v>
      </c>
      <c r="I9" s="29">
        <f>SUMIF('4MC'!$L$39:$DG$39,'4MC - TopDealsByCluster'!I$1,'4MC'!$L9:$DG9)</f>
        <v>11</v>
      </c>
      <c r="J9" s="29">
        <f>SUMIF('4MC'!$L$39:$DG$39,'4MC - TopDealsByCluster'!J$1,'4MC'!$L9:$DG9)</f>
        <v>6</v>
      </c>
      <c r="K9" s="29">
        <f>SUMIF('4MC'!$L$39:$DG$39,'4MC - TopDealsByCluster'!K$1,'4MC'!$L9:$DG9)</f>
        <v>3</v>
      </c>
    </row>
    <row r="10" spans="1:11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SUMIF('4MC'!$L$39:$DG$39,'4MC - TopDealsByCluster'!H$1,'4MC'!$L10:$DG10)</f>
        <v>0</v>
      </c>
      <c r="I10" s="29">
        <f>SUMIF('4MC'!$L$39:$DG$39,'4MC - TopDealsByCluster'!I$1,'4MC'!$L10:$DG10)</f>
        <v>0</v>
      </c>
      <c r="J10" s="29">
        <f>SUMIF('4MC'!$L$39:$DG$39,'4MC - TopDealsByCluster'!J$1,'4MC'!$L10:$DG10)</f>
        <v>7</v>
      </c>
      <c r="K10" s="29">
        <f>SUMIF('4MC'!$L$39:$DG$39,'4MC - TopDealsByCluster'!K$1,'4MC'!$L10:$DG10)</f>
        <v>3</v>
      </c>
    </row>
    <row r="11" spans="1:11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SUMIF('4MC'!$L$39:$DG$39,'4MC - TopDealsByCluster'!H$1,'4MC'!$L11:$DG11)</f>
        <v>0</v>
      </c>
      <c r="I11" s="29">
        <f>SUMIF('4MC'!$L$39:$DG$39,'4MC - TopDealsByCluster'!I$1,'4MC'!$L11:$DG11)</f>
        <v>0</v>
      </c>
      <c r="J11" s="29">
        <f>SUMIF('4MC'!$L$39:$DG$39,'4MC - TopDealsByCluster'!J$1,'4MC'!$L11:$DG11)</f>
        <v>5</v>
      </c>
      <c r="K11" s="29">
        <f>SUMIF('4MC'!$L$39:$DG$39,'4MC - TopDealsByCluster'!K$1,'4MC'!$L11:$DG11)</f>
        <v>2</v>
      </c>
    </row>
    <row r="12" spans="1:11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SUMIF('4MC'!$L$39:$DG$39,'4MC - TopDealsByCluster'!H$1,'4MC'!$L12:$DG12)</f>
        <v>0</v>
      </c>
      <c r="I12" s="29">
        <f>SUMIF('4MC'!$L$39:$DG$39,'4MC - TopDealsByCluster'!I$1,'4MC'!$L12:$DG12)</f>
        <v>0</v>
      </c>
      <c r="J12" s="29">
        <f>SUMIF('4MC'!$L$39:$DG$39,'4MC - TopDealsByCluster'!J$1,'4MC'!$L12:$DG12)</f>
        <v>7</v>
      </c>
      <c r="K12" s="29">
        <f>SUMIF('4MC'!$L$39:$DG$39,'4MC - TopDealsByCluster'!K$1,'4MC'!$L12:$DG12)</f>
        <v>6</v>
      </c>
    </row>
    <row r="13" spans="1:11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SUMIF('4MC'!$L$39:$DG$39,'4MC - TopDealsByCluster'!H$1,'4MC'!$L13:$DG13)</f>
        <v>0</v>
      </c>
      <c r="I13" s="29">
        <f>SUMIF('4MC'!$L$39:$DG$39,'4MC - TopDealsByCluster'!I$1,'4MC'!$L13:$DG13)</f>
        <v>0</v>
      </c>
      <c r="J13" s="29">
        <f>SUMIF('4MC'!$L$39:$DG$39,'4MC - TopDealsByCluster'!J$1,'4MC'!$L13:$DG13)</f>
        <v>3</v>
      </c>
      <c r="K13" s="29">
        <f>SUMIF('4MC'!$L$39:$DG$39,'4MC - TopDealsByCluster'!K$1,'4MC'!$L13:$DG13)</f>
        <v>2</v>
      </c>
    </row>
    <row r="14" spans="1:11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SUMIF('4MC'!$L$39:$DG$39,'4MC - TopDealsByCluster'!H$1,'4MC'!$L14:$DG14)</f>
        <v>0</v>
      </c>
      <c r="I14" s="29">
        <f>SUMIF('4MC'!$L$39:$DG$39,'4MC - TopDealsByCluster'!I$1,'4MC'!$L14:$DG14)</f>
        <v>6</v>
      </c>
      <c r="J14" s="29">
        <f>SUMIF('4MC'!$L$39:$DG$39,'4MC - TopDealsByCluster'!J$1,'4MC'!$L14:$DG14)</f>
        <v>0</v>
      </c>
      <c r="K14" s="29">
        <f>SUMIF('4MC'!$L$39:$DG$39,'4MC - TopDealsByCluster'!K$1,'4MC'!$L14:$DG14)</f>
        <v>0</v>
      </c>
    </row>
    <row r="15" spans="1:11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SUMIF('4MC'!$L$39:$DG$39,'4MC - TopDealsByCluster'!H$1,'4MC'!$L15:$DG15)</f>
        <v>0</v>
      </c>
      <c r="I15" s="29">
        <f>SUMIF('4MC'!$L$39:$DG$39,'4MC - TopDealsByCluster'!I$1,'4MC'!$L15:$DG15)</f>
        <v>0</v>
      </c>
      <c r="J15" s="29">
        <f>SUMIF('4MC'!$L$39:$DG$39,'4MC - TopDealsByCluster'!J$1,'4MC'!$L15:$DG15)</f>
        <v>5</v>
      </c>
      <c r="K15" s="29">
        <f>SUMIF('4MC'!$L$39:$DG$39,'4MC - TopDealsByCluster'!K$1,'4MC'!$L15:$DG15)</f>
        <v>4</v>
      </c>
    </row>
    <row r="16" spans="1:11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SUMIF('4MC'!$L$39:$DG$39,'4MC - TopDealsByCluster'!H$1,'4MC'!$L16:$DG16)</f>
        <v>0</v>
      </c>
      <c r="I16" s="29">
        <f>SUMIF('4MC'!$L$39:$DG$39,'4MC - TopDealsByCluster'!I$1,'4MC'!$L16:$DG16)</f>
        <v>0</v>
      </c>
      <c r="J16" s="29">
        <f>SUMIF('4MC'!$L$39:$DG$39,'4MC - TopDealsByCluster'!J$1,'4MC'!$L16:$DG16)</f>
        <v>2</v>
      </c>
      <c r="K16" s="29">
        <f>SUMIF('4MC'!$L$39:$DG$39,'4MC - TopDealsByCluster'!K$1,'4MC'!$L16:$DG16)</f>
        <v>4</v>
      </c>
    </row>
    <row r="17" spans="1:11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SUMIF('4MC'!$L$39:$DG$39,'4MC - TopDealsByCluster'!H$1,'4MC'!$L17:$DG17)</f>
        <v>0</v>
      </c>
      <c r="I17" s="29">
        <f>SUMIF('4MC'!$L$39:$DG$39,'4MC - TopDealsByCluster'!I$1,'4MC'!$L17:$DG17)</f>
        <v>0</v>
      </c>
      <c r="J17" s="29">
        <f>SUMIF('4MC'!$L$39:$DG$39,'4MC - TopDealsByCluster'!J$1,'4MC'!$L17:$DG17)</f>
        <v>5</v>
      </c>
      <c r="K17" s="29">
        <f>SUMIF('4MC'!$L$39:$DG$39,'4MC - TopDealsByCluster'!K$1,'4MC'!$L17:$DG17)</f>
        <v>0</v>
      </c>
    </row>
    <row r="18" spans="1:11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SUMIF('4MC'!$L$39:$DG$39,'4MC - TopDealsByCluster'!H$1,'4MC'!$L18:$DG18)</f>
        <v>7</v>
      </c>
      <c r="I18" s="29">
        <f>SUMIF('4MC'!$L$39:$DG$39,'4MC - TopDealsByCluster'!I$1,'4MC'!$L18:$DG18)</f>
        <v>0</v>
      </c>
      <c r="J18" s="29">
        <f>SUMIF('4MC'!$L$39:$DG$39,'4MC - TopDealsByCluster'!J$1,'4MC'!$L18:$DG18)</f>
        <v>0</v>
      </c>
      <c r="K18" s="29">
        <f>SUMIF('4MC'!$L$39:$DG$39,'4MC - TopDealsByCluster'!K$1,'4MC'!$L18:$DG18)</f>
        <v>0</v>
      </c>
    </row>
    <row r="19" spans="1:11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SUMIF('4MC'!$L$39:$DG$39,'4MC - TopDealsByCluster'!H$1,'4MC'!$L19:$DG19)</f>
        <v>0</v>
      </c>
      <c r="I19" s="29">
        <f>SUMIF('4MC'!$L$39:$DG$39,'4MC - TopDealsByCluster'!I$1,'4MC'!$L19:$DG19)</f>
        <v>11</v>
      </c>
      <c r="J19" s="29">
        <f>SUMIF('4MC'!$L$39:$DG$39,'4MC - TopDealsByCluster'!J$1,'4MC'!$L19:$DG19)</f>
        <v>2</v>
      </c>
      <c r="K19" s="29">
        <f>SUMIF('4MC'!$L$39:$DG$39,'4MC - TopDealsByCluster'!K$1,'4MC'!$L19:$DG19)</f>
        <v>1</v>
      </c>
    </row>
    <row r="20" spans="1:11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SUMIF('4MC'!$L$39:$DG$39,'4MC - TopDealsByCluster'!H$1,'4MC'!$L20:$DG20)</f>
        <v>0</v>
      </c>
      <c r="I20" s="29">
        <f>SUMIF('4MC'!$L$39:$DG$39,'4MC - TopDealsByCluster'!I$1,'4MC'!$L20:$DG20)</f>
        <v>0</v>
      </c>
      <c r="J20" s="29">
        <f>SUMIF('4MC'!$L$39:$DG$39,'4MC - TopDealsByCluster'!J$1,'4MC'!$L20:$DG20)</f>
        <v>2</v>
      </c>
      <c r="K20" s="29">
        <f>SUMIF('4MC'!$L$39:$DG$39,'4MC - TopDealsByCluster'!K$1,'4MC'!$L20:$DG20)</f>
        <v>3</v>
      </c>
    </row>
    <row r="21" spans="1:11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SUMIF('4MC'!$L$39:$DG$39,'4MC - TopDealsByCluster'!H$1,'4MC'!$L21:$DG21)</f>
        <v>0</v>
      </c>
      <c r="I21" s="29">
        <f>SUMIF('4MC'!$L$39:$DG$39,'4MC - TopDealsByCluster'!I$1,'4MC'!$L21:$DG21)</f>
        <v>0</v>
      </c>
      <c r="J21" s="29">
        <f>SUMIF('4MC'!$L$39:$DG$39,'4MC - TopDealsByCluster'!J$1,'4MC'!$L21:$DG21)</f>
        <v>4</v>
      </c>
      <c r="K21" s="29">
        <f>SUMIF('4MC'!$L$39:$DG$39,'4MC - TopDealsByCluster'!K$1,'4MC'!$L21:$DG21)</f>
        <v>2</v>
      </c>
    </row>
    <row r="22" spans="1:11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SUMIF('4MC'!$L$39:$DG$39,'4MC - TopDealsByCluster'!H$1,'4MC'!$L22:$DG22)</f>
        <v>0</v>
      </c>
      <c r="I22" s="29">
        <f>SUMIF('4MC'!$L$39:$DG$39,'4MC - TopDealsByCluster'!I$1,'4MC'!$L22:$DG22)</f>
        <v>0</v>
      </c>
      <c r="J22" s="29">
        <f>SUMIF('4MC'!$L$39:$DG$39,'4MC - TopDealsByCluster'!J$1,'4MC'!$L22:$DG22)</f>
        <v>2</v>
      </c>
      <c r="K22" s="29">
        <f>SUMIF('4MC'!$L$39:$DG$39,'4MC - TopDealsByCluster'!K$1,'4MC'!$L22:$DG22)</f>
        <v>2</v>
      </c>
    </row>
    <row r="23" spans="1:11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SUMIF('4MC'!$L$39:$DG$39,'4MC - TopDealsByCluster'!H$1,'4MC'!$L23:$DG23)</f>
        <v>0</v>
      </c>
      <c r="I23" s="29">
        <f>SUMIF('4MC'!$L$39:$DG$39,'4MC - TopDealsByCluster'!I$1,'4MC'!$L23:$DG23)</f>
        <v>0</v>
      </c>
      <c r="J23" s="29">
        <f>SUMIF('4MC'!$L$39:$DG$39,'4MC - TopDealsByCluster'!J$1,'4MC'!$L23:$DG23)</f>
        <v>0</v>
      </c>
      <c r="K23" s="29">
        <f>SUMIF('4MC'!$L$39:$DG$39,'4MC - TopDealsByCluster'!K$1,'4MC'!$L23:$DG23)</f>
        <v>21</v>
      </c>
    </row>
    <row r="24" spans="1:11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SUMIF('4MC'!$L$39:$DG$39,'4MC - TopDealsByCluster'!H$1,'4MC'!$L24:$DG24)</f>
        <v>0</v>
      </c>
      <c r="I24" s="29">
        <f>SUMIF('4MC'!$L$39:$DG$39,'4MC - TopDealsByCluster'!I$1,'4MC'!$L24:$DG24)</f>
        <v>0</v>
      </c>
      <c r="J24" s="29">
        <f>SUMIF('4MC'!$L$39:$DG$39,'4MC - TopDealsByCluster'!J$1,'4MC'!$L24:$DG24)</f>
        <v>3</v>
      </c>
      <c r="K24" s="29">
        <f>SUMIF('4MC'!$L$39:$DG$39,'4MC - TopDealsByCluster'!K$1,'4MC'!$L24:$DG24)</f>
        <v>2</v>
      </c>
    </row>
    <row r="25" spans="1:11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SUMIF('4MC'!$L$39:$DG$39,'4MC - TopDealsByCluster'!H$1,'4MC'!$L25:$DG25)</f>
        <v>12</v>
      </c>
      <c r="I25" s="29">
        <f>SUMIF('4MC'!$L$39:$DG$39,'4MC - TopDealsByCluster'!I$1,'4MC'!$L25:$DG25)</f>
        <v>0</v>
      </c>
      <c r="J25" s="29">
        <f>SUMIF('4MC'!$L$39:$DG$39,'4MC - TopDealsByCluster'!J$1,'4MC'!$L25:$DG25)</f>
        <v>0</v>
      </c>
      <c r="K25" s="29">
        <f>SUMIF('4MC'!$L$39:$DG$39,'4MC - TopDealsByCluster'!K$1,'4MC'!$L25:$DG25)</f>
        <v>0</v>
      </c>
    </row>
    <row r="26" spans="1:11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SUMIF('4MC'!$L$39:$DG$39,'4MC - TopDealsByCluster'!H$1,'4MC'!$L26:$DG26)</f>
        <v>0</v>
      </c>
      <c r="I26" s="29">
        <f>SUMIF('4MC'!$L$39:$DG$39,'4MC - TopDealsByCluster'!I$1,'4MC'!$L26:$DG26)</f>
        <v>0</v>
      </c>
      <c r="J26" s="29">
        <f>SUMIF('4MC'!$L$39:$DG$39,'4MC - TopDealsByCluster'!J$1,'4MC'!$L26:$DG26)</f>
        <v>3</v>
      </c>
      <c r="K26" s="29">
        <f>SUMIF('4MC'!$L$39:$DG$39,'4MC - TopDealsByCluster'!K$1,'4MC'!$L26:$DG26)</f>
        <v>3</v>
      </c>
    </row>
    <row r="27" spans="1:11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SUMIF('4MC'!$L$39:$DG$39,'4MC - TopDealsByCluster'!H$1,'4MC'!$L27:$DG27)</f>
        <v>8</v>
      </c>
      <c r="I27" s="29">
        <f>SUMIF('4MC'!$L$39:$DG$39,'4MC - TopDealsByCluster'!I$1,'4MC'!$L27:$DG27)</f>
        <v>0</v>
      </c>
      <c r="J27" s="29">
        <f>SUMIF('4MC'!$L$39:$DG$39,'4MC - TopDealsByCluster'!J$1,'4MC'!$L27:$DG27)</f>
        <v>5</v>
      </c>
      <c r="K27" s="29">
        <f>SUMIF('4MC'!$L$39:$DG$39,'4MC - TopDealsByCluster'!K$1,'4MC'!$L27:$DG27)</f>
        <v>2</v>
      </c>
    </row>
    <row r="28" spans="1:11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SUMIF('4MC'!$L$39:$DG$39,'4MC - TopDealsByCluster'!H$1,'4MC'!$L28:$DG28)</f>
        <v>0</v>
      </c>
      <c r="I28" s="29">
        <f>SUMIF('4MC'!$L$39:$DG$39,'4MC - TopDealsByCluster'!I$1,'4MC'!$L28:$DG28)</f>
        <v>0</v>
      </c>
      <c r="J28" s="29">
        <f>SUMIF('4MC'!$L$39:$DG$39,'4MC - TopDealsByCluster'!J$1,'4MC'!$L28:$DG28)</f>
        <v>6</v>
      </c>
      <c r="K28" s="29">
        <f>SUMIF('4MC'!$L$39:$DG$39,'4MC - TopDealsByCluster'!K$1,'4MC'!$L28:$DG28)</f>
        <v>3</v>
      </c>
    </row>
    <row r="29" spans="1:11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SUMIF('4MC'!$L$39:$DG$39,'4MC - TopDealsByCluster'!H$1,'4MC'!$L29:$DG29)</f>
        <v>0</v>
      </c>
      <c r="I29" s="29">
        <f>SUMIF('4MC'!$L$39:$DG$39,'4MC - TopDealsByCluster'!I$1,'4MC'!$L29:$DG29)</f>
        <v>0</v>
      </c>
      <c r="J29" s="29">
        <f>SUMIF('4MC'!$L$39:$DG$39,'4MC - TopDealsByCluster'!J$1,'4MC'!$L29:$DG29)</f>
        <v>4</v>
      </c>
      <c r="K29" s="29">
        <f>SUMIF('4MC'!$L$39:$DG$39,'4MC - TopDealsByCluster'!K$1,'4MC'!$L29:$DG29)</f>
        <v>2</v>
      </c>
    </row>
    <row r="30" spans="1:11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SUMIF('4MC'!$L$39:$DG$39,'4MC - TopDealsByCluster'!H$1,'4MC'!$L30:$DG30)</f>
        <v>0</v>
      </c>
      <c r="I30" s="29">
        <f>SUMIF('4MC'!$L$39:$DG$39,'4MC - TopDealsByCluster'!I$1,'4MC'!$L30:$DG30)</f>
        <v>15</v>
      </c>
      <c r="J30" s="29">
        <f>SUMIF('4MC'!$L$39:$DG$39,'4MC - TopDealsByCluster'!J$1,'4MC'!$L30:$DG30)</f>
        <v>2</v>
      </c>
      <c r="K30" s="29">
        <f>SUMIF('4MC'!$L$39:$DG$39,'4MC - TopDealsByCluster'!K$1,'4MC'!$L30:$DG30)</f>
        <v>0</v>
      </c>
    </row>
    <row r="31" spans="1:11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SUMIF('4MC'!$L$39:$DG$39,'4MC - TopDealsByCluster'!H$1,'4MC'!$L31:$DG31)</f>
        <v>0</v>
      </c>
      <c r="I31" s="29">
        <f>SUMIF('4MC'!$L$39:$DG$39,'4MC - TopDealsByCluster'!I$1,'4MC'!$L31:$DG31)</f>
        <v>16</v>
      </c>
      <c r="J31" s="29">
        <f>SUMIF('4MC'!$L$39:$DG$39,'4MC - TopDealsByCluster'!J$1,'4MC'!$L31:$DG31)</f>
        <v>2</v>
      </c>
      <c r="K31" s="29">
        <f>SUMIF('4MC'!$L$39:$DG$39,'4MC - TopDealsByCluster'!K$1,'4MC'!$L31:$DG31)</f>
        <v>4</v>
      </c>
    </row>
    <row r="32" spans="1:11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SUMIF('4MC'!$L$39:$DG$39,'4MC - TopDealsByCluster'!H$1,'4MC'!$L32:$DG32)</f>
        <v>0</v>
      </c>
      <c r="I32" s="29">
        <f>SUMIF('4MC'!$L$39:$DG$39,'4MC - TopDealsByCluster'!I$1,'4MC'!$L32:$DG32)</f>
        <v>0</v>
      </c>
      <c r="J32" s="29">
        <f>SUMIF('4MC'!$L$39:$DG$39,'4MC - TopDealsByCluster'!J$1,'4MC'!$L32:$DG32)</f>
        <v>10</v>
      </c>
      <c r="K32" s="29">
        <f>SUMIF('4MC'!$L$39:$DG$39,'4MC - TopDealsByCluster'!K$1,'4MC'!$L32:$DG32)</f>
        <v>7</v>
      </c>
    </row>
    <row r="33" spans="1:11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SUMIF('4MC'!$L$39:$DG$39,'4MC - TopDealsByCluster'!H$1,'4MC'!$L33:$DG33)</f>
        <v>0</v>
      </c>
      <c r="I33" s="29">
        <f>SUMIF('4MC'!$L$39:$DG$39,'4MC - TopDealsByCluster'!I$1,'4MC'!$L33:$DG33)</f>
        <v>0</v>
      </c>
      <c r="J33" s="29">
        <f>SUMIF('4MC'!$L$39:$DG$39,'4MC - TopDealsByCluster'!J$1,'4MC'!$L33:$DG33)</f>
        <v>3</v>
      </c>
      <c r="K33" s="29">
        <f>SUMIF('4MC'!$L$39:$DG$39,'4MC - TopDealsByCluster'!K$1,'4MC'!$L33:$DG33)</f>
        <v>1</v>
      </c>
    </row>
    <row r="34" spans="1:11">
      <c r="B34" s="5"/>
    </row>
    <row r="35" spans="1:11">
      <c r="B35" s="5"/>
    </row>
    <row r="36" spans="1:11">
      <c r="B36" s="5"/>
    </row>
    <row r="37" spans="1:11">
      <c r="B37" s="5"/>
    </row>
    <row r="38" spans="1:11">
      <c r="B38" s="5"/>
    </row>
    <row r="39" spans="1:11">
      <c r="B39" s="5"/>
    </row>
    <row r="40" spans="1:11">
      <c r="B40" s="5"/>
    </row>
    <row r="41" spans="1:11">
      <c r="B41" s="5"/>
    </row>
    <row r="42" spans="1:11">
      <c r="B42" s="5"/>
    </row>
    <row r="43" spans="1:11">
      <c r="B43" s="5"/>
    </row>
    <row r="44" spans="1:11">
      <c r="B44" s="5"/>
    </row>
    <row r="45" spans="1:11">
      <c r="B45" s="5"/>
    </row>
    <row r="46" spans="1:11">
      <c r="B46" s="5"/>
    </row>
    <row r="47" spans="1:11">
      <c r="B47" s="5"/>
    </row>
    <row r="48" spans="1:11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K100">
    <sortState ref="A2:K100">
      <sortCondition ref="A1:A100"/>
    </sortState>
  </autoFilter>
  <phoneticPr fontId="12" type="noConversion"/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activeCell="C3" sqref="C3"/>
    </sheetView>
  </sheetViews>
  <sheetFormatPr baseColWidth="10" defaultRowHeight="15" x14ac:dyDescent="0"/>
  <cols>
    <col min="1" max="1" width="5.83203125" customWidth="1"/>
  </cols>
  <sheetData>
    <row r="1" spans="1:10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>
      <c r="A3">
        <v>0</v>
      </c>
      <c r="B3" s="2" t="s">
        <v>35</v>
      </c>
      <c r="C3" s="33">
        <f t="array" aca="1" ref="C3"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>
      <c r="C103" s="7"/>
    </row>
  </sheetData>
  <phoneticPr fontId="12" type="noConversion"/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M2" sqref="M2"/>
    </sheetView>
  </sheetViews>
  <sheetFormatPr baseColWidth="10" defaultRowHeight="15" x14ac:dyDescent="0"/>
  <cols>
    <col min="1" max="1" width="10.5" bestFit="1" customWidth="1"/>
    <col min="2" max="2" width="10.6640625" bestFit="1" customWidth="1"/>
    <col min="3" max="6" width="11.1640625" style="7" customWidth="1"/>
    <col min="7" max="11" width="11.1640625" style="33" customWidth="1"/>
    <col min="12" max="13" width="10.83203125" style="34"/>
  </cols>
  <sheetData>
    <row r="1" spans="1:14" s="12" customFormat="1" ht="46" customHeight="1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>
      <c r="A2" s="2" t="s">
        <v>35</v>
      </c>
      <c r="B2">
        <v>2</v>
      </c>
      <c r="C2" s="7">
        <f ca="1">AVERAGEIF('4MC'!$L$39:$DG$39,1,Distances!$C3:$CX3)</f>
        <v>2.3577039744147705</v>
      </c>
      <c r="D2" s="7">
        <f ca="1">AVERAGEIF('4MC'!$L$39:$DG$39,2,Distances!$C3:$CX3)</f>
        <v>1.4950410836668266</v>
      </c>
      <c r="E2" s="7">
        <f ca="1">AVERAGEIF('4MC'!$L$39:$DG$39,3,Distances!$C3:$CX3)</f>
        <v>2.3182403698507303</v>
      </c>
      <c r="F2" s="7">
        <f ca="1">AVERAGEIF('4MC'!$L$39:$DG$39,4,Distances!$C3:$CX3)</f>
        <v>2.6880044971691062</v>
      </c>
      <c r="G2" s="33">
        <f ca="1">MIN(C2:F2)</f>
        <v>1.4950410836668266</v>
      </c>
      <c r="H2" s="33">
        <f ca="1">SMALL(C2:F2,2)</f>
        <v>2.3182403698507303</v>
      </c>
      <c r="I2" s="36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/>
      <c r="M2" s="39">
        <f ca="1">AVERAGE(K2:K101)</f>
        <v>0.14915119046562403</v>
      </c>
      <c r="N2" s="38"/>
    </row>
    <row r="3" spans="1:14">
      <c r="A3" s="2" t="s">
        <v>29</v>
      </c>
      <c r="B3">
        <v>3</v>
      </c>
      <c r="C3" s="7">
        <f ca="1">AVERAGEIF('4MC'!$L$39:$DG$39,1,Distances!$C4:$CX4)</f>
        <v>2.1339319515054771</v>
      </c>
      <c r="D3" s="7">
        <f ca="1">AVERAGEIF('4MC'!$L$39:$DG$39,2,Distances!$C4:$CX4)</f>
        <v>2.2153658735969666</v>
      </c>
      <c r="E3" s="7">
        <f ca="1">AVERAGEIF('4MC'!$L$39:$DG$39,3,Distances!$C4:$CX4)</f>
        <v>1.9798115852770117</v>
      </c>
      <c r="F3" s="7">
        <f ca="1">AVERAGEIF('4MC'!$L$39:$DG$39,4,Distances!$C4:$CX4)</f>
        <v>2.4761780343496573</v>
      </c>
      <c r="G3" s="33">
        <f t="shared" ref="G3:G33" ca="1" si="0">MIN(C3:F3)</f>
        <v>1.9798115852770117</v>
      </c>
      <c r="H3" s="33">
        <f t="shared" ref="H3:H33" ca="1" si="1">SMALL(C3:F3,2)</f>
        <v>2.1339319515054771</v>
      </c>
      <c r="I3" s="36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/>
      <c r="M3" s="38"/>
      <c r="N3" s="38"/>
    </row>
    <row r="4" spans="1:14">
      <c r="A4" s="2" t="s">
        <v>13</v>
      </c>
      <c r="B4">
        <v>1</v>
      </c>
      <c r="C4" s="7">
        <f ca="1">AVERAGEIF('4MC'!$L$39:$DG$39,1,Distances!$C5:$CX5)</f>
        <v>0.95710678118654757</v>
      </c>
      <c r="D4" s="7">
        <f ca="1">AVERAGEIF('4MC'!$L$39:$DG$39,2,Distances!$C5:$CX5)</f>
        <v>2.2153658735969666</v>
      </c>
      <c r="E4" s="7">
        <f ca="1">AVERAGEIF('4MC'!$L$39:$DG$39,3,Distances!$C5:$CX5)</f>
        <v>2.0971860004476817</v>
      </c>
      <c r="F4" s="7">
        <f ca="1">AVERAGEIF('4MC'!$L$39:$DG$39,4,Distances!$C5:$CX5)</f>
        <v>2.5583952697927086</v>
      </c>
      <c r="G4" s="33">
        <f t="shared" ca="1" si="0"/>
        <v>0.95710678118654757</v>
      </c>
      <c r="H4" s="33">
        <f t="shared" ca="1" si="1"/>
        <v>2.0971860004476817</v>
      </c>
      <c r="I4" s="36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/>
      <c r="M4" s="38"/>
      <c r="N4" s="38"/>
    </row>
    <row r="5" spans="1:14">
      <c r="A5" s="2" t="s">
        <v>61</v>
      </c>
      <c r="B5">
        <v>2</v>
      </c>
      <c r="C5" s="7">
        <f ca="1">AVERAGEIF('4MC'!$L$39:$DG$39,1,Distances!$C6:$CX6)</f>
        <v>2.1339319515054771</v>
      </c>
      <c r="D5" s="7">
        <f ca="1">AVERAGEIF('4MC'!$L$39:$DG$39,2,Distances!$C6:$CX6)</f>
        <v>1.5544336179794269</v>
      </c>
      <c r="E5" s="7">
        <f ca="1">AVERAGEIF('4MC'!$L$39:$DG$39,3,Distances!$C6:$CX6)</f>
        <v>2.0798790680841761</v>
      </c>
      <c r="F5" s="7">
        <f ca="1">AVERAGEIF('4MC'!$L$39:$DG$39,4,Distances!$C6:$CX6)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/>
      <c r="M5" s="38"/>
      <c r="N5" s="38"/>
    </row>
    <row r="6" spans="1:14">
      <c r="A6" s="2" t="s">
        <v>34</v>
      </c>
      <c r="B6">
        <v>3</v>
      </c>
      <c r="C6" s="7">
        <f ca="1">AVERAGEIF('4MC'!$L$39:$DG$39,1,Distances!$C7:$CX7)</f>
        <v>2.5617113651807002</v>
      </c>
      <c r="D6" s="7">
        <f ca="1">AVERAGEIF('4MC'!$L$39:$DG$39,2,Distances!$C7:$CX7)</f>
        <v>2.4292555804345786</v>
      </c>
      <c r="E6" s="7">
        <f ca="1">AVERAGEIF('4MC'!$L$39:$DG$39,3,Distances!$C7:$CX7)</f>
        <v>2.3461513763940038</v>
      </c>
      <c r="F6" s="7">
        <f ca="1">AVERAGEIF('4MC'!$L$39:$DG$39,4,Distances!$C7:$CX7)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/>
      <c r="M6" s="38"/>
      <c r="N6" s="38"/>
    </row>
    <row r="7" spans="1:14">
      <c r="A7" s="2" t="s">
        <v>91</v>
      </c>
      <c r="B7">
        <v>4</v>
      </c>
      <c r="C7" s="7">
        <f ca="1">AVERAGEIF('4MC'!$L$39:$DG$39,1,Distances!$C8:$CX8)</f>
        <v>2.5617113651807002</v>
      </c>
      <c r="D7" s="7">
        <f ca="1">AVERAGEIF('4MC'!$L$39:$DG$39,2,Distances!$C8:$CX8)</f>
        <v>2.6309877697672945</v>
      </c>
      <c r="E7" s="7">
        <f ca="1">AVERAGEIF('4MC'!$L$39:$DG$39,3,Distances!$C8:$CX8)</f>
        <v>2.4226962191446169</v>
      </c>
      <c r="F7" s="7">
        <f ca="1">AVERAGEIF('4MC'!$L$39:$DG$39,4,Distances!$C8:$CX8)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/>
      <c r="M7" s="38"/>
      <c r="N7" s="38"/>
    </row>
    <row r="8" spans="1:14">
      <c r="A8" s="2" t="s">
        <v>62</v>
      </c>
      <c r="B8">
        <v>1</v>
      </c>
      <c r="C8" s="7">
        <f ca="1">AVERAGEIF('4MC'!$L$39:$DG$39,1,Distances!$C9:$CX9)</f>
        <v>1.0749579113843055</v>
      </c>
      <c r="D8" s="7">
        <f ca="1">AVERAGEIF('4MC'!$L$39:$DG$39,2,Distances!$C9:$CX9)</f>
        <v>2.6309877697672945</v>
      </c>
      <c r="E8" s="7">
        <f ca="1">AVERAGEIF('4MC'!$L$39:$DG$39,3,Distances!$C9:$CX9)</f>
        <v>2.4947428687734763</v>
      </c>
      <c r="F8" s="7">
        <f ca="1">AVERAGEIF('4MC'!$L$39:$DG$39,4,Distances!$C9:$CX9)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/>
      <c r="M8" s="38"/>
      <c r="N8" s="38"/>
    </row>
    <row r="9" spans="1:14">
      <c r="A9" s="2" t="s">
        <v>71</v>
      </c>
      <c r="B9">
        <v>2</v>
      </c>
      <c r="C9" s="7">
        <f ca="1">AVERAGEIF('4MC'!$L$39:$DG$39,1,Distances!$C10:$CX10)</f>
        <v>2.1339319515054771</v>
      </c>
      <c r="D9" s="7">
        <f ca="1">AVERAGEIF('4MC'!$L$39:$DG$39,2,Distances!$C10:$CX10)</f>
        <v>1.5748257063314932</v>
      </c>
      <c r="E9" s="7">
        <f ca="1">AVERAGEIF('4MC'!$L$39:$DG$39,3,Distances!$C10:$CX10)</f>
        <v>2.0472655495419936</v>
      </c>
      <c r="F9" s="7">
        <f ca="1">AVERAGEIF('4MC'!$L$39:$DG$39,4,Distances!$C10:$CX10)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/>
      <c r="M9" s="38"/>
      <c r="N9" s="38"/>
    </row>
    <row r="10" spans="1:14">
      <c r="A10" s="2" t="s">
        <v>70</v>
      </c>
      <c r="B10">
        <v>4</v>
      </c>
      <c r="C10" s="7">
        <f ca="1">AVERAGEIF('4MC'!$L$39:$DG$39,1,Distances!$C11:$CX11)</f>
        <v>2.5617113651807002</v>
      </c>
      <c r="D10" s="7">
        <f ca="1">AVERAGEIF('4MC'!$L$39:$DG$39,2,Distances!$C11:$CX11)</f>
        <v>2.4467032384004694</v>
      </c>
      <c r="E10" s="7">
        <f ca="1">AVERAGEIF('4MC'!$L$39:$DG$39,3,Distances!$C11:$CX11)</f>
        <v>2.4380000917888154</v>
      </c>
      <c r="F10" s="7">
        <f ca="1">AVERAGEIF('4MC'!$L$39:$DG$39,4,Distances!$C11:$CX11)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/>
      <c r="M10" s="38"/>
      <c r="N10" s="38"/>
    </row>
    <row r="11" spans="1:14">
      <c r="A11" s="2" t="s">
        <v>8</v>
      </c>
      <c r="B11">
        <v>2</v>
      </c>
      <c r="C11" s="7">
        <f ca="1">AVERAGEIF('4MC'!$L$39:$DG$39,1,Distances!$C12:$CX12)</f>
        <v>2.3577039744147705</v>
      </c>
      <c r="D11" s="7">
        <f ca="1">AVERAGEIF('4MC'!$L$39:$DG$39,2,Distances!$C12:$CX12)</f>
        <v>1.4554528849123021</v>
      </c>
      <c r="E11" s="7">
        <f ca="1">AVERAGEIF('4MC'!$L$39:$DG$39,3,Distances!$C12:$CX12)</f>
        <v>2.2935909369838234</v>
      </c>
      <c r="F11" s="7">
        <f ca="1">AVERAGEIF('4MC'!$L$39:$DG$39,4,Distances!$C12:$CX12)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/>
      <c r="M11" s="38"/>
      <c r="N11" s="38"/>
    </row>
    <row r="12" spans="1:14">
      <c r="A12" s="2" t="s">
        <v>90</v>
      </c>
      <c r="B12">
        <v>4</v>
      </c>
      <c r="C12" s="7">
        <f ca="1">AVERAGEIF('4MC'!$L$39:$DG$39,1,Distances!$C13:$CX13)</f>
        <v>2.7504617126408921</v>
      </c>
      <c r="D12" s="7">
        <f ca="1">AVERAGEIF('4MC'!$L$39:$DG$39,2,Distances!$C13:$CX13)</f>
        <v>2.5652851939408645</v>
      </c>
      <c r="E12" s="7">
        <f ca="1">AVERAGEIF('4MC'!$L$39:$DG$39,3,Distances!$C13:$CX13)</f>
        <v>2.6244471028691487</v>
      </c>
      <c r="F12" s="7">
        <f ca="1">AVERAGEIF('4MC'!$L$39:$DG$39,4,Distances!$C13:$CX13)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/>
      <c r="M12" s="38"/>
      <c r="N12" s="38"/>
    </row>
    <row r="13" spans="1:14">
      <c r="A13" s="2" t="s">
        <v>38</v>
      </c>
      <c r="B13">
        <v>1</v>
      </c>
      <c r="C13" s="7">
        <f ca="1">AVERAGEIF('4MC'!$L$39:$DG$39,1,Distances!$C14:$CX14)</f>
        <v>1.1687149622877351</v>
      </c>
      <c r="D13" s="7">
        <f ca="1">AVERAGEIF('4MC'!$L$39:$DG$39,2,Distances!$C14:$CX14)</f>
        <v>2.432314940928896</v>
      </c>
      <c r="E13" s="7">
        <f ca="1">AVERAGEIF('4MC'!$L$39:$DG$39,3,Distances!$C14:$CX14)</f>
        <v>2.2793671264418198</v>
      </c>
      <c r="F13" s="7">
        <f ca="1">AVERAGEIF('4MC'!$L$39:$DG$39,4,Distances!$C14:$CX14)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/>
      <c r="M13" s="38"/>
      <c r="N13" s="38"/>
    </row>
    <row r="14" spans="1:14">
      <c r="A14" s="2" t="s">
        <v>41</v>
      </c>
      <c r="B14">
        <v>2</v>
      </c>
      <c r="C14" s="7">
        <f ca="1">AVERAGEIF('4MC'!$L$39:$DG$39,1,Distances!$C15:$CX15)</f>
        <v>2.5617113651807002</v>
      </c>
      <c r="D14" s="7">
        <f ca="1">AVERAGEIF('4MC'!$L$39:$DG$39,2,Distances!$C15:$CX15)</f>
        <v>1.6276569226827899</v>
      </c>
      <c r="E14" s="7">
        <f ca="1">AVERAGEIF('4MC'!$L$39:$DG$39,3,Distances!$C15:$CX15)</f>
        <v>2.5061832265914403</v>
      </c>
      <c r="F14" s="7">
        <f ca="1">AVERAGEIF('4MC'!$L$39:$DG$39,4,Distances!$C15:$CX15)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</row>
    <row r="15" spans="1:14">
      <c r="A15" s="2" t="s">
        <v>23</v>
      </c>
      <c r="B15">
        <v>3</v>
      </c>
      <c r="C15" s="7">
        <f ca="1">AVERAGEIF('4MC'!$L$39:$DG$39,1,Distances!$C16:$CX16)</f>
        <v>2.5617113651807002</v>
      </c>
      <c r="D15" s="7">
        <f ca="1">AVERAGEIF('4MC'!$L$39:$DG$39,2,Distances!$C16:$CX16)</f>
        <v>2.6309877697672945</v>
      </c>
      <c r="E15" s="7">
        <f ca="1">AVERAGEIF('4MC'!$L$39:$DG$39,3,Distances!$C16:$CX16)</f>
        <v>2.2836842204441585</v>
      </c>
      <c r="F15" s="7">
        <f ca="1">AVERAGEIF('4MC'!$L$39:$DG$39,4,Distances!$C16:$CX16)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</row>
    <row r="16" spans="1:14">
      <c r="A16" s="2" t="s">
        <v>47</v>
      </c>
      <c r="B16">
        <v>3</v>
      </c>
      <c r="C16" s="7">
        <f ca="1">AVERAGEIF('4MC'!$L$39:$DG$39,1,Distances!$C17:$CX17)</f>
        <v>2.1339319515054771</v>
      </c>
      <c r="D16" s="7">
        <f ca="1">AVERAGEIF('4MC'!$L$39:$DG$39,2,Distances!$C17:$CX17)</f>
        <v>1.8815401965593139</v>
      </c>
      <c r="E16" s="7">
        <f ca="1">AVERAGEIF('4MC'!$L$39:$DG$39,3,Distances!$C17:$CX17)</f>
        <v>2.0383512083448161</v>
      </c>
      <c r="F16" s="7">
        <f ca="1">AVERAGEIF('4MC'!$L$39:$DG$39,4,Distances!$C17:$CX17)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</row>
    <row r="17" spans="1:11">
      <c r="A17" s="2" t="s">
        <v>55</v>
      </c>
      <c r="B17">
        <v>1</v>
      </c>
      <c r="C17" s="7">
        <f ca="1">AVERAGEIF('4MC'!$L$39:$DG$39,1,Distances!$C18:$CX18)</f>
        <v>0.95710678118654757</v>
      </c>
      <c r="D17" s="7">
        <f ca="1">AVERAGEIF('4MC'!$L$39:$DG$39,2,Distances!$C18:$CX18)</f>
        <v>2.2153658735969666</v>
      </c>
      <c r="E17" s="7">
        <f ca="1">AVERAGEIF('4MC'!$L$39:$DG$39,3,Distances!$C18:$CX18)</f>
        <v>2.0971860004476817</v>
      </c>
      <c r="F17" s="7">
        <f ca="1">AVERAGEIF('4MC'!$L$39:$DG$39,4,Distances!$C18:$CX18)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</row>
    <row r="18" spans="1:11">
      <c r="A18" s="2" t="s">
        <v>59</v>
      </c>
      <c r="B18">
        <v>3</v>
      </c>
      <c r="C18" s="7">
        <f ca="1">AVERAGEIF('4MC'!$L$39:$DG$39,1,Distances!$C19:$CX19)</f>
        <v>2.5617113651807002</v>
      </c>
      <c r="D18" s="7">
        <f ca="1">AVERAGEIF('4MC'!$L$39:$DG$39,2,Distances!$C19:$CX19)</f>
        <v>2.6309877697672945</v>
      </c>
      <c r="E18" s="7">
        <f ca="1">AVERAGEIF('4MC'!$L$39:$DG$39,3,Distances!$C19:$CX19)</f>
        <v>2.3782925873128575</v>
      </c>
      <c r="F18" s="7">
        <f ca="1">AVERAGEIF('4MC'!$L$39:$DG$39,4,Distances!$C19:$CX19)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</row>
    <row r="19" spans="1:11">
      <c r="A19" s="2" t="s">
        <v>66</v>
      </c>
      <c r="B19">
        <v>1</v>
      </c>
      <c r="C19" s="7">
        <f ca="1">AVERAGEIF('4MC'!$L$39:$DG$39,1,Distances!$C20:$CX20)</f>
        <v>1.0749579113843055</v>
      </c>
      <c r="D19" s="7">
        <f ca="1">AVERAGEIF('4MC'!$L$39:$DG$39,2,Distances!$C20:$CX20)</f>
        <v>2.6309877697672945</v>
      </c>
      <c r="E19" s="7">
        <f ca="1">AVERAGEIF('4MC'!$L$39:$DG$39,3,Distances!$C20:$CX20)</f>
        <v>2.4947428687734763</v>
      </c>
      <c r="F19" s="7">
        <f ca="1">AVERAGEIF('4MC'!$L$39:$DG$39,4,Distances!$C20:$CX20)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</row>
    <row r="20" spans="1:11">
      <c r="A20" s="2" t="s">
        <v>75</v>
      </c>
      <c r="B20">
        <v>2</v>
      </c>
      <c r="C20" s="7">
        <f ca="1">AVERAGEIF('4MC'!$L$39:$DG$39,1,Distances!$C21:$CX21)</f>
        <v>2.1339319515054771</v>
      </c>
      <c r="D20" s="7">
        <f ca="1">AVERAGEIF('4MC'!$L$39:$DG$39,2,Distances!$C21:$CX21)</f>
        <v>1.4717089117078153</v>
      </c>
      <c r="E20" s="7">
        <f ca="1">AVERAGEIF('4MC'!$L$39:$DG$39,3,Distances!$C21:$CX21)</f>
        <v>2.1102570296727037</v>
      </c>
      <c r="F20" s="7">
        <f ca="1">AVERAGEIF('4MC'!$L$39:$DG$39,4,Distances!$C21:$CX21)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</row>
    <row r="21" spans="1:11">
      <c r="A21" s="2" t="s">
        <v>11</v>
      </c>
      <c r="B21">
        <v>4</v>
      </c>
      <c r="C21" s="7">
        <f ca="1">AVERAGEIF('4MC'!$L$39:$DG$39,1,Distances!$C22:$CX22)</f>
        <v>2.3577039744147705</v>
      </c>
      <c r="D21" s="7">
        <f ca="1">AVERAGEIF('4MC'!$L$39:$DG$39,2,Distances!$C22:$CX22)</f>
        <v>2.432314940928896</v>
      </c>
      <c r="E21" s="7">
        <f ca="1">AVERAGEIF('4MC'!$L$39:$DG$39,3,Distances!$C22:$CX22)</f>
        <v>2.3159119364848144</v>
      </c>
      <c r="F21" s="7">
        <f ca="1">AVERAGEIF('4MC'!$L$39:$DG$39,4,Distances!$C22:$CX22)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</row>
    <row r="22" spans="1:11">
      <c r="A22" s="2" t="s">
        <v>97</v>
      </c>
      <c r="B22">
        <v>2</v>
      </c>
      <c r="C22" s="7">
        <f ca="1">AVERAGEIF('4MC'!$L$39:$DG$39,1,Distances!$C23:$CX23)</f>
        <v>2.5617113651807002</v>
      </c>
      <c r="D22" s="7">
        <f ca="1">AVERAGEIF('4MC'!$L$39:$DG$39,2,Distances!$C23:$CX23)</f>
        <v>1.4934293840153536</v>
      </c>
      <c r="E22" s="7">
        <f ca="1">AVERAGEIF('4MC'!$L$39:$DG$39,3,Distances!$C23:$CX23)</f>
        <v>2.441435226198537</v>
      </c>
      <c r="F22" s="7">
        <f ca="1">AVERAGEIF('4MC'!$L$39:$DG$39,4,Distances!$C23:$CX23)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</row>
    <row r="23" spans="1:11">
      <c r="A23" s="2" t="s">
        <v>48</v>
      </c>
      <c r="B23">
        <v>3</v>
      </c>
      <c r="C23" s="7">
        <f ca="1">AVERAGEIF('4MC'!$L$39:$DG$39,1,Distances!$C24:$CX24)</f>
        <v>2.1339319515054771</v>
      </c>
      <c r="D23" s="7">
        <f ca="1">AVERAGEIF('4MC'!$L$39:$DG$39,2,Distances!$C24:$CX24)</f>
        <v>1.9888139270072751</v>
      </c>
      <c r="E23" s="7">
        <f ca="1">AVERAGEIF('4MC'!$L$39:$DG$39,3,Distances!$C24:$CX24)</f>
        <v>1.9831672059728878</v>
      </c>
      <c r="F23" s="7">
        <f ca="1">AVERAGEIF('4MC'!$L$39:$DG$39,4,Distances!$C24:$CX24)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</row>
    <row r="24" spans="1:11">
      <c r="A24" s="2" t="s">
        <v>43</v>
      </c>
      <c r="B24">
        <v>4</v>
      </c>
      <c r="C24" s="7">
        <f ca="1">AVERAGEIF('4MC'!$L$39:$DG$39,1,Distances!$C25:$CX25)</f>
        <v>2.1339319515054771</v>
      </c>
      <c r="D24" s="7">
        <f ca="1">AVERAGEIF('4MC'!$L$39:$DG$39,2,Distances!$C25:$CX25)</f>
        <v>2.2153658735969666</v>
      </c>
      <c r="E24" s="7">
        <f ca="1">AVERAGEIF('4MC'!$L$39:$DG$39,3,Distances!$C25:$CX25)</f>
        <v>2.0905325743216041</v>
      </c>
      <c r="F24" s="7">
        <f ca="1">AVERAGEIF('4MC'!$L$39:$DG$39,4,Distances!$C25:$CX25)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</row>
    <row r="25" spans="1:11">
      <c r="A25" s="2" t="s">
        <v>92</v>
      </c>
      <c r="B25">
        <v>4</v>
      </c>
      <c r="C25" s="7">
        <f ca="1">AVERAGEIF('4MC'!$L$39:$DG$39,1,Distances!$C26:$CX26)</f>
        <v>2.9832278130122951</v>
      </c>
      <c r="D25" s="7">
        <f ca="1">AVERAGEIF('4MC'!$L$39:$DG$39,2,Distances!$C26:$CX26)</f>
        <v>2.9310801177153434</v>
      </c>
      <c r="E25" s="7">
        <f ca="1">AVERAGEIF('4MC'!$L$39:$DG$39,3,Distances!$C26:$CX26)</f>
        <v>2.8635644402335019</v>
      </c>
      <c r="F25" s="7">
        <f ca="1">AVERAGEIF('4MC'!$L$39:$DG$39,4,Distances!$C26:$CX26)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</row>
    <row r="26" spans="1:11">
      <c r="A26" s="2" t="s">
        <v>50</v>
      </c>
      <c r="B26">
        <v>1</v>
      </c>
      <c r="C26" s="7">
        <f ca="1">AVERAGEIF('4MC'!$L$39:$DG$39,1,Distances!$C27:$CX27)</f>
        <v>1.0181110151506207</v>
      </c>
      <c r="D26" s="7">
        <f ca="1">AVERAGEIF('4MC'!$L$39:$DG$39,2,Distances!$C27:$CX27)</f>
        <v>2.2153658735969666</v>
      </c>
      <c r="E26" s="7">
        <f ca="1">AVERAGEIF('4MC'!$L$39:$DG$39,3,Distances!$C27:$CX27)</f>
        <v>2.1586081237584609</v>
      </c>
      <c r="F26" s="7">
        <f ca="1">AVERAGEIF('4MC'!$L$39:$DG$39,4,Distances!$C27:$CX27)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</row>
    <row r="27" spans="1:11">
      <c r="A27" s="2" t="s">
        <v>80</v>
      </c>
      <c r="B27">
        <v>4</v>
      </c>
      <c r="C27" s="7">
        <f ca="1">AVERAGEIF('4MC'!$L$39:$DG$39,1,Distances!$C28:$CX28)</f>
        <v>2.7504617126408921</v>
      </c>
      <c r="D27" s="7">
        <f ca="1">AVERAGEIF('4MC'!$L$39:$DG$39,2,Distances!$C28:$CX28)</f>
        <v>2.8154148069074254</v>
      </c>
      <c r="E27" s="7">
        <f ca="1">AVERAGEIF('4MC'!$L$39:$DG$39,3,Distances!$C28:$CX28)</f>
        <v>2.5975385637098434</v>
      </c>
      <c r="F27" s="7">
        <f ca="1">AVERAGEIF('4MC'!$L$39:$DG$39,4,Distances!$C28:$CX28)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</row>
    <row r="28" spans="1:11">
      <c r="A28" s="2" t="s">
        <v>93</v>
      </c>
      <c r="B28">
        <v>3</v>
      </c>
      <c r="C28" s="7">
        <f ca="1">AVERAGEIF('4MC'!$L$39:$DG$39,1,Distances!$C29:$CX29)</f>
        <v>2.1339319515054771</v>
      </c>
      <c r="D28" s="7">
        <f ca="1">AVERAGEIF('4MC'!$L$39:$DG$39,2,Distances!$C29:$CX29)</f>
        <v>2.2153658735969666</v>
      </c>
      <c r="E28" s="7">
        <f ca="1">AVERAGEIF('4MC'!$L$39:$DG$39,3,Distances!$C29:$CX29)</f>
        <v>2.055562550761584</v>
      </c>
      <c r="F28" s="7">
        <f ca="1">AVERAGEIF('4MC'!$L$39:$DG$39,4,Distances!$C29:$CX29)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</row>
    <row r="29" spans="1:11">
      <c r="A29" s="2" t="s">
        <v>102</v>
      </c>
      <c r="B29">
        <v>3</v>
      </c>
      <c r="C29" s="7">
        <f ca="1">AVERAGEIF('4MC'!$L$39:$DG$39,1,Distances!$C30:$CX30)</f>
        <v>2.5617113651807002</v>
      </c>
      <c r="D29" s="7">
        <f ca="1">AVERAGEIF('4MC'!$L$39:$DG$39,2,Distances!$C30:$CX30)</f>
        <v>2.6309877697672945</v>
      </c>
      <c r="E29" s="7">
        <f ca="1">AVERAGEIF('4MC'!$L$39:$DG$39,3,Distances!$C30:$CX30)</f>
        <v>2.3969034501574278</v>
      </c>
      <c r="F29" s="7">
        <f ca="1">AVERAGEIF('4MC'!$L$39:$DG$39,4,Distances!$C30:$CX30)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</row>
    <row r="30" spans="1:11">
      <c r="A30" s="2" t="s">
        <v>99</v>
      </c>
      <c r="B30">
        <v>3</v>
      </c>
      <c r="C30" s="7">
        <f ca="1">AVERAGEIF('4MC'!$L$39:$DG$39,1,Distances!$C31:$CX31)</f>
        <v>2.1339319515054771</v>
      </c>
      <c r="D30" s="7">
        <f ca="1">AVERAGEIF('4MC'!$L$39:$DG$39,2,Distances!$C31:$CX31)</f>
        <v>2.2153658735969666</v>
      </c>
      <c r="E30" s="7">
        <f ca="1">AVERAGEIF('4MC'!$L$39:$DG$39,3,Distances!$C31:$CX31)</f>
        <v>1.9308416195538578</v>
      </c>
      <c r="F30" s="7">
        <f ca="1">AVERAGEIF('4MC'!$L$39:$DG$39,4,Distances!$C31:$CX31)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</row>
    <row r="31" spans="1:11">
      <c r="A31" s="2" t="s">
        <v>72</v>
      </c>
      <c r="B31">
        <v>3</v>
      </c>
      <c r="C31" s="7">
        <f ca="1">AVERAGEIF('4MC'!$L$39:$DG$39,1,Distances!$C32:$CX32)</f>
        <v>2.0510466906421141</v>
      </c>
      <c r="D31" s="7">
        <f ca="1">AVERAGEIF('4MC'!$L$39:$DG$39,2,Distances!$C32:$CX32)</f>
        <v>2.432314940928896</v>
      </c>
      <c r="E31" s="7">
        <f ca="1">AVERAGEIF('4MC'!$L$39:$DG$39,3,Distances!$C32:$CX32)</f>
        <v>2.221378857634154</v>
      </c>
      <c r="F31" s="7">
        <f ca="1">AVERAGEIF('4MC'!$L$39:$DG$39,4,Distances!$C32:$CX32)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33">
        <f t="shared" ca="1" si="4"/>
        <v>-7.6678575744368788E-2</v>
      </c>
    </row>
    <row r="32" spans="1:11">
      <c r="A32" s="2" t="s">
        <v>33</v>
      </c>
      <c r="B32">
        <v>3</v>
      </c>
      <c r="C32" s="7">
        <f ca="1">AVERAGEIF('4MC'!$L$39:$DG$39,1,Distances!$C33:$CX33)</f>
        <v>1.8830409673318103</v>
      </c>
      <c r="D32" s="7">
        <f ca="1">AVERAGEIF('4MC'!$L$39:$DG$39,2,Distances!$C33:$CX33)</f>
        <v>1.681380081791809</v>
      </c>
      <c r="E32" s="7">
        <f ca="1">AVERAGEIF('4MC'!$L$39:$DG$39,3,Distances!$C33:$CX33)</f>
        <v>1.8284701057725397</v>
      </c>
      <c r="F32" s="7">
        <f ca="1">AVERAGEIF('4MC'!$L$39:$DG$39,4,Distances!$C33:$CX33)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33">
        <f t="shared" ca="1" si="4"/>
        <v>-8.0444314356774377E-2</v>
      </c>
    </row>
    <row r="33" spans="1:11">
      <c r="A33" s="2" t="s">
        <v>104</v>
      </c>
      <c r="B33">
        <v>3</v>
      </c>
      <c r="C33" s="7">
        <f ca="1">AVERAGEIF('4MC'!$L$39:$DG$39,1,Distances!$C34:$CX34)</f>
        <v>2.5617113651807002</v>
      </c>
      <c r="D33" s="7">
        <f ca="1">AVERAGEIF('4MC'!$L$39:$DG$39,2,Distances!$C34:$CX34)</f>
        <v>2.2476116943302356</v>
      </c>
      <c r="E33" s="7">
        <f ca="1">AVERAGEIF('4MC'!$L$39:$DG$39,3,Distances!$C34:$CX34)</f>
        <v>2.3801830735026677</v>
      </c>
      <c r="F33" s="7">
        <f ca="1">AVERAGEIF('4MC'!$L$39:$DG$39,4,Distances!$C34:$CX34)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33">
        <f t="shared" ca="1" si="4"/>
        <v>-5.5697975776855105E-2</v>
      </c>
    </row>
    <row r="34" spans="1:11">
      <c r="A34" s="2" t="s">
        <v>27</v>
      </c>
      <c r="B34">
        <v>4</v>
      </c>
      <c r="C34" s="7">
        <f ca="1">AVERAGEIF('4MC'!$L$39:$DG$39,1,Distances!$C35:$CX35)</f>
        <v>2.1339319515054771</v>
      </c>
      <c r="D34" s="7">
        <f ca="1">AVERAGEIF('4MC'!$L$39:$DG$39,2,Distances!$C35:$CX35)</f>
        <v>2.2153658735969666</v>
      </c>
      <c r="E34" s="7">
        <f ca="1">AVERAGEIF('4MC'!$L$39:$DG$39,3,Distances!$C35:$CX35)</f>
        <v>2.0827250965628226</v>
      </c>
      <c r="F34" s="7">
        <f ca="1">AVERAGEIF('4MC'!$L$39:$DG$39,4,Distances!$C35:$CX35)</f>
        <v>1.9904710844673978</v>
      </c>
      <c r="G34" s="33">
        <f t="shared" ref="G34:G65" ca="1" si="5">MIN(C34:F34)</f>
        <v>1.9904710844673978</v>
      </c>
      <c r="H34" s="33">
        <f t="shared" ref="H34:H65" ca="1" si="6">SMALL(C34:F34,2)</f>
        <v>2.0827250965628226</v>
      </c>
      <c r="I34" s="36">
        <f t="shared" ref="I34:I65" ca="1" si="7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</row>
    <row r="35" spans="1:11">
      <c r="A35" s="2" t="s">
        <v>22</v>
      </c>
      <c r="B35">
        <v>4</v>
      </c>
      <c r="C35" s="7">
        <f ca="1">AVERAGEIF('4MC'!$L$39:$DG$39,1,Distances!$C36:$CX36)</f>
        <v>2.9269620994633416</v>
      </c>
      <c r="D35" s="7">
        <f ca="1">AVERAGEIF('4MC'!$L$39:$DG$39,2,Distances!$C36:$CX36)</f>
        <v>2.8136131369086144</v>
      </c>
      <c r="E35" s="7">
        <f ca="1">AVERAGEIF('4MC'!$L$39:$DG$39,3,Distances!$C36:$CX36)</f>
        <v>2.7442223644319221</v>
      </c>
      <c r="F35" s="7">
        <f ca="1">AVERAGEIF('4MC'!$L$39:$DG$39,4,Distances!$C36:$CX36)</f>
        <v>2.5557040326970517</v>
      </c>
      <c r="G35" s="33">
        <f t="shared" ca="1" si="5"/>
        <v>2.5557040326970517</v>
      </c>
      <c r="H35" s="33">
        <f t="shared" ca="1" si="6"/>
        <v>2.7442223644319221</v>
      </c>
      <c r="I35" s="36">
        <f t="shared" ca="1" si="7"/>
        <v>2.5557040326970517</v>
      </c>
      <c r="J35" s="33">
        <f t="shared" ca="1" si="3"/>
        <v>2.7442223644319221</v>
      </c>
      <c r="K35" s="33">
        <f t="shared" ca="1" si="4"/>
        <v>6.8696449011665772E-2</v>
      </c>
    </row>
    <row r="36" spans="1:11">
      <c r="A36" s="2" t="s">
        <v>98</v>
      </c>
      <c r="B36">
        <v>3</v>
      </c>
      <c r="C36" s="7">
        <f ca="1">AVERAGEIF('4MC'!$L$39:$DG$39,1,Distances!$C37:$CX37)</f>
        <v>2.1339319515054771</v>
      </c>
      <c r="D36" s="7">
        <f ca="1">AVERAGEIF('4MC'!$L$39:$DG$39,2,Distances!$C37:$CX37)</f>
        <v>1.8952032826371805</v>
      </c>
      <c r="E36" s="7">
        <f ca="1">AVERAGEIF('4MC'!$L$39:$DG$39,3,Distances!$C37:$CX37)</f>
        <v>2.0665317567058459</v>
      </c>
      <c r="F36" s="7">
        <f ca="1">AVERAGEIF('4MC'!$L$39:$DG$39,4,Distances!$C37:$CX37)</f>
        <v>2.5541653360104628</v>
      </c>
      <c r="G36" s="33">
        <f t="shared" ca="1" si="5"/>
        <v>1.8952032826371805</v>
      </c>
      <c r="H36" s="33">
        <f t="shared" ca="1" si="6"/>
        <v>2.0665317567058459</v>
      </c>
      <c r="I36" s="36">
        <f t="shared" ca="1" si="7"/>
        <v>2.0665317567058459</v>
      </c>
      <c r="J36" s="33">
        <f t="shared" ca="1" si="3"/>
        <v>1.8952032826371805</v>
      </c>
      <c r="K36" s="33">
        <f t="shared" ca="1" si="4"/>
        <v>-8.290628658993919E-2</v>
      </c>
    </row>
    <row r="37" spans="1:11">
      <c r="A37" s="2" t="s">
        <v>37</v>
      </c>
      <c r="B37">
        <v>2</v>
      </c>
      <c r="C37" s="7">
        <f ca="1">AVERAGEIF('4MC'!$L$39:$DG$39,1,Distances!$C38:$CX38)</f>
        <v>2.5617113651807002</v>
      </c>
      <c r="D37" s="7">
        <f ca="1">AVERAGEIF('4MC'!$L$39:$DG$39,2,Distances!$C38:$CX38)</f>
        <v>1.738337705951418</v>
      </c>
      <c r="E37" s="7">
        <f ca="1">AVERAGEIF('4MC'!$L$39:$DG$39,3,Distances!$C38:$CX38)</f>
        <v>2.4806468113031594</v>
      </c>
      <c r="F37" s="7">
        <f ca="1">AVERAGEIF('4MC'!$L$39:$DG$39,4,Distances!$C38:$CX38)</f>
        <v>2.8234163402920069</v>
      </c>
      <c r="G37" s="33">
        <f t="shared" ca="1" si="5"/>
        <v>1.738337705951418</v>
      </c>
      <c r="H37" s="33">
        <f t="shared" ca="1" si="6"/>
        <v>2.4806468113031594</v>
      </c>
      <c r="I37" s="36">
        <f t="shared" ca="1" si="7"/>
        <v>1.738337705951418</v>
      </c>
      <c r="J37" s="33">
        <f t="shared" ca="1" si="3"/>
        <v>2.4806468113031594</v>
      </c>
      <c r="K37" s="33">
        <f t="shared" ca="1" si="4"/>
        <v>0.29924014251822645</v>
      </c>
    </row>
    <row r="38" spans="1:11">
      <c r="A38" s="2" t="s">
        <v>64</v>
      </c>
      <c r="B38">
        <v>4</v>
      </c>
      <c r="C38" s="7">
        <f ca="1">AVERAGEIF('4MC'!$L$39:$DG$39,1,Distances!$C39:$CX39)</f>
        <v>2.3577039744147705</v>
      </c>
      <c r="D38" s="7">
        <f ca="1">AVERAGEIF('4MC'!$L$39:$DG$39,2,Distances!$C39:$CX39)</f>
        <v>2.432314940928896</v>
      </c>
      <c r="E38" s="7">
        <f ca="1">AVERAGEIF('4MC'!$L$39:$DG$39,3,Distances!$C39:$CX39)</f>
        <v>2.2806775572479432</v>
      </c>
      <c r="F38" s="7">
        <f ca="1">AVERAGEIF('4MC'!$L$39:$DG$39,4,Distances!$C39:$CX39)</f>
        <v>2.1721188743210029</v>
      </c>
      <c r="G38" s="33">
        <f t="shared" ca="1" si="5"/>
        <v>2.1721188743210029</v>
      </c>
      <c r="H38" s="33">
        <f t="shared" ca="1" si="6"/>
        <v>2.2806775572479432</v>
      </c>
      <c r="I38" s="36">
        <f t="shared" ca="1" si="7"/>
        <v>2.1721188743210029</v>
      </c>
      <c r="J38" s="33">
        <f t="shared" ca="1" si="3"/>
        <v>2.2806775572479432</v>
      </c>
      <c r="K38" s="33">
        <f t="shared" ca="1" si="4"/>
        <v>4.759931213509036E-2</v>
      </c>
    </row>
    <row r="39" spans="1:11">
      <c r="A39" s="2" t="s">
        <v>76</v>
      </c>
      <c r="B39">
        <v>2</v>
      </c>
      <c r="C39" s="7">
        <f ca="1">AVERAGEIF('4MC'!$L$39:$DG$39,1,Distances!$C40:$CX40)</f>
        <v>2.7504617126408921</v>
      </c>
      <c r="D39" s="7">
        <f ca="1">AVERAGEIF('4MC'!$L$39:$DG$39,2,Distances!$C40:$CX40)</f>
        <v>1.6522368767812161</v>
      </c>
      <c r="E39" s="7">
        <f ca="1">AVERAGEIF('4MC'!$L$39:$DG$39,3,Distances!$C40:$CX40)</f>
        <v>2.6422295303606669</v>
      </c>
      <c r="F39" s="7">
        <f ca="1">AVERAGEIF('4MC'!$L$39:$DG$39,4,Distances!$C40:$CX40)</f>
        <v>2.968090493148249</v>
      </c>
      <c r="G39" s="33">
        <f t="shared" ca="1" si="5"/>
        <v>1.6522368767812161</v>
      </c>
      <c r="H39" s="33">
        <f t="shared" ca="1" si="6"/>
        <v>2.6422295303606669</v>
      </c>
      <c r="I39" s="36">
        <f t="shared" ca="1" si="7"/>
        <v>1.6522368767812161</v>
      </c>
      <c r="J39" s="33">
        <f t="shared" ca="1" si="3"/>
        <v>2.6422295303606669</v>
      </c>
      <c r="K39" s="33">
        <f t="shared" ca="1" si="4"/>
        <v>0.37468079218852568</v>
      </c>
    </row>
    <row r="40" spans="1:11">
      <c r="A40" s="2" t="s">
        <v>18</v>
      </c>
      <c r="B40">
        <v>4</v>
      </c>
      <c r="C40" s="7">
        <f ca="1">AVERAGEIF('4MC'!$L$39:$DG$39,1,Distances!$C41:$CX41)</f>
        <v>2.6257018715243396</v>
      </c>
      <c r="D40" s="7">
        <f ca="1">AVERAGEIF('4MC'!$L$39:$DG$39,2,Distances!$C41:$CX41)</f>
        <v>2.8154148069074254</v>
      </c>
      <c r="E40" s="7">
        <f ca="1">AVERAGEIF('4MC'!$L$39:$DG$39,3,Distances!$C41:$CX41)</f>
        <v>2.621852527298457</v>
      </c>
      <c r="F40" s="7">
        <f ca="1">AVERAGEIF('4MC'!$L$39:$DG$39,4,Distances!$C41:$CX41)</f>
        <v>2.4214780191629486</v>
      </c>
      <c r="G40" s="33">
        <f t="shared" ca="1" si="5"/>
        <v>2.4214780191629486</v>
      </c>
      <c r="H40" s="33">
        <f t="shared" ca="1" si="6"/>
        <v>2.621852527298457</v>
      </c>
      <c r="I40" s="36">
        <f t="shared" ca="1" si="7"/>
        <v>2.4214780191629486</v>
      </c>
      <c r="J40" s="33">
        <f t="shared" ca="1" si="3"/>
        <v>2.621852527298457</v>
      </c>
      <c r="K40" s="33">
        <f t="shared" ca="1" si="4"/>
        <v>7.642478211464214E-2</v>
      </c>
    </row>
    <row r="41" spans="1:11">
      <c r="A41" s="2" t="s">
        <v>73</v>
      </c>
      <c r="B41">
        <v>2</v>
      </c>
      <c r="C41" s="7">
        <f ca="1">AVERAGEIF('4MC'!$L$39:$DG$39,1,Distances!$C42:$CX42)</f>
        <v>2.7504617126408921</v>
      </c>
      <c r="D41" s="7">
        <f ca="1">AVERAGEIF('4MC'!$L$39:$DG$39,2,Distances!$C42:$CX42)</f>
        <v>1.749148192825283</v>
      </c>
      <c r="E41" s="7">
        <f ca="1">AVERAGEIF('4MC'!$L$39:$DG$39,3,Distances!$C42:$CX42)</f>
        <v>2.6404239875477478</v>
      </c>
      <c r="F41" s="7">
        <f ca="1">AVERAGEIF('4MC'!$L$39:$DG$39,4,Distances!$C42:$CX42)</f>
        <v>2.9508660666953848</v>
      </c>
      <c r="G41" s="33">
        <f t="shared" ca="1" si="5"/>
        <v>1.749148192825283</v>
      </c>
      <c r="H41" s="33">
        <f t="shared" ca="1" si="6"/>
        <v>2.6404239875477478</v>
      </c>
      <c r="I41" s="36">
        <f t="shared" ca="1" si="7"/>
        <v>1.749148192825283</v>
      </c>
      <c r="J41" s="33">
        <f t="shared" ca="1" si="3"/>
        <v>2.6404239875477478</v>
      </c>
      <c r="K41" s="33">
        <f t="shared" ca="1" si="4"/>
        <v>0.33755025667306676</v>
      </c>
    </row>
    <row r="42" spans="1:11">
      <c r="A42" s="2" t="s">
        <v>88</v>
      </c>
      <c r="B42">
        <v>1</v>
      </c>
      <c r="C42" s="7">
        <f ca="1">AVERAGEIF('4MC'!$L$39:$DG$39,1,Distances!$C43:$CX43)</f>
        <v>0.95710678118654757</v>
      </c>
      <c r="D42" s="7">
        <f ca="1">AVERAGEIF('4MC'!$L$39:$DG$39,2,Distances!$C43:$CX43)</f>
        <v>2.2153658735969666</v>
      </c>
      <c r="E42" s="7">
        <f ca="1">AVERAGEIF('4MC'!$L$39:$DG$39,3,Distances!$C43:$CX43)</f>
        <v>2.0971860004476817</v>
      </c>
      <c r="F42" s="7">
        <f ca="1">AVERAGEIF('4MC'!$L$39:$DG$39,4,Distances!$C43:$CX43)</f>
        <v>2.5583952697927086</v>
      </c>
      <c r="G42" s="33">
        <f t="shared" ca="1" si="5"/>
        <v>0.95710678118654757</v>
      </c>
      <c r="H42" s="33">
        <f t="shared" ca="1" si="6"/>
        <v>2.0971860004476817</v>
      </c>
      <c r="I42" s="36">
        <f t="shared" ca="1" si="7"/>
        <v>0.95710678118654757</v>
      </c>
      <c r="J42" s="33">
        <f t="shared" ca="1" si="3"/>
        <v>2.0971860004476817</v>
      </c>
      <c r="K42" s="33">
        <f t="shared" ca="1" si="4"/>
        <v>0.54362332144967784</v>
      </c>
    </row>
    <row r="43" spans="1:11">
      <c r="A43" s="2" t="s">
        <v>6</v>
      </c>
      <c r="B43">
        <v>1</v>
      </c>
      <c r="C43" s="7">
        <f ca="1">AVERAGEIF('4MC'!$L$39:$DG$39,1,Distances!$C44:$CX44)</f>
        <v>0.92885536416183101</v>
      </c>
      <c r="D43" s="7">
        <f ca="1">AVERAGEIF('4MC'!$L$39:$DG$39,2,Distances!$C44:$CX44)</f>
        <v>2.432314940928896</v>
      </c>
      <c r="E43" s="7">
        <f ca="1">AVERAGEIF('4MC'!$L$39:$DG$39,3,Distances!$C44:$CX44)</f>
        <v>2.3292538182001001</v>
      </c>
      <c r="F43" s="7">
        <f ca="1">AVERAGEIF('4MC'!$L$39:$DG$39,4,Distances!$C44:$CX44)</f>
        <v>2.749184944301216</v>
      </c>
      <c r="G43" s="33">
        <f t="shared" ca="1" si="5"/>
        <v>0.92885536416183101</v>
      </c>
      <c r="H43" s="33">
        <f t="shared" ca="1" si="6"/>
        <v>2.3292538182001001</v>
      </c>
      <c r="I43" s="36">
        <f t="shared" ca="1" si="7"/>
        <v>0.92885536416183101</v>
      </c>
      <c r="J43" s="33">
        <f t="shared" ca="1" si="3"/>
        <v>2.3292538182001001</v>
      </c>
      <c r="K43" s="33">
        <f t="shared" ca="1" si="4"/>
        <v>0.60122192055497348</v>
      </c>
    </row>
    <row r="44" spans="1:11">
      <c r="A44" s="2" t="s">
        <v>9</v>
      </c>
      <c r="B44">
        <v>3</v>
      </c>
      <c r="C44" s="7">
        <f ca="1">AVERAGEIF('4MC'!$L$39:$DG$39,1,Distances!$C45:$CX45)</f>
        <v>1.8830409673318103</v>
      </c>
      <c r="D44" s="7">
        <f ca="1">AVERAGEIF('4MC'!$L$39:$DG$39,2,Distances!$C45:$CX45)</f>
        <v>1.7084751459531791</v>
      </c>
      <c r="E44" s="7">
        <f ca="1">AVERAGEIF('4MC'!$L$39:$DG$39,3,Distances!$C45:$CX45)</f>
        <v>1.7630734901284872</v>
      </c>
      <c r="F44" s="7">
        <f ca="1">AVERAGEIF('4MC'!$L$39:$DG$39,4,Distances!$C45:$CX45)</f>
        <v>2.3233414971761102</v>
      </c>
      <c r="G44" s="33">
        <f t="shared" ca="1" si="5"/>
        <v>1.7084751459531791</v>
      </c>
      <c r="H44" s="33">
        <f t="shared" ca="1" si="6"/>
        <v>1.7630734901284872</v>
      </c>
      <c r="I44" s="36">
        <f t="shared" ca="1" si="7"/>
        <v>1.7630734901284872</v>
      </c>
      <c r="J44" s="33">
        <f t="shared" ca="1" si="3"/>
        <v>1.7084751459531791</v>
      </c>
      <c r="K44" s="33">
        <f t="shared" ca="1" si="4"/>
        <v>-3.0967707518152986E-2</v>
      </c>
    </row>
    <row r="45" spans="1:11">
      <c r="A45" s="2" t="s">
        <v>63</v>
      </c>
      <c r="B45">
        <v>3</v>
      </c>
      <c r="C45" s="7">
        <f ca="1">AVERAGEIF('4MC'!$L$39:$DG$39,1,Distances!$C46:$CX46)</f>
        <v>2.5617113651807002</v>
      </c>
      <c r="D45" s="7">
        <f ca="1">AVERAGEIF('4MC'!$L$39:$DG$39,2,Distances!$C46:$CX46)</f>
        <v>2.6309877697672945</v>
      </c>
      <c r="E45" s="7">
        <f ca="1">AVERAGEIF('4MC'!$L$39:$DG$39,3,Distances!$C46:$CX46)</f>
        <v>2.3445248547433826</v>
      </c>
      <c r="F45" s="7">
        <f ca="1">AVERAGEIF('4MC'!$L$39:$DG$39,4,Distances!$C46:$CX46)</f>
        <v>2.6795522248900356</v>
      </c>
      <c r="G45" s="33">
        <f t="shared" ca="1" si="5"/>
        <v>2.3445248547433826</v>
      </c>
      <c r="H45" s="33">
        <f t="shared" ca="1" si="6"/>
        <v>2.5617113651807002</v>
      </c>
      <c r="I45" s="36">
        <f t="shared" ca="1" si="7"/>
        <v>2.3445248547433826</v>
      </c>
      <c r="J45" s="33">
        <f t="shared" ca="1" si="3"/>
        <v>2.5617113651807002</v>
      </c>
      <c r="K45" s="33">
        <f t="shared" ca="1" si="4"/>
        <v>8.4781803832141539E-2</v>
      </c>
    </row>
    <row r="46" spans="1:11">
      <c r="A46" s="2" t="s">
        <v>31</v>
      </c>
      <c r="B46">
        <v>2</v>
      </c>
      <c r="C46" s="7">
        <f ca="1">AVERAGEIF('4MC'!$L$39:$DG$39,1,Distances!$C47:$CX47)</f>
        <v>2.5617113651807002</v>
      </c>
      <c r="D46" s="7">
        <f ca="1">AVERAGEIF('4MC'!$L$39:$DG$39,2,Distances!$C47:$CX47)</f>
        <v>1.7527983795777378</v>
      </c>
      <c r="E46" s="7">
        <f ca="1">AVERAGEIF('4MC'!$L$39:$DG$39,3,Distances!$C47:$CX47)</f>
        <v>2.5061832265914408</v>
      </c>
      <c r="F46" s="7">
        <f ca="1">AVERAGEIF('4MC'!$L$39:$DG$39,4,Distances!$C47:$CX47)</f>
        <v>2.8904088443719007</v>
      </c>
      <c r="G46" s="33">
        <f t="shared" ca="1" si="5"/>
        <v>1.7527983795777378</v>
      </c>
      <c r="H46" s="33">
        <f t="shared" ca="1" si="6"/>
        <v>2.5061832265914408</v>
      </c>
      <c r="I46" s="36">
        <f t="shared" ca="1" si="7"/>
        <v>1.7527983795777378</v>
      </c>
      <c r="J46" s="33">
        <f t="shared" ca="1" si="3"/>
        <v>2.5061832265914408</v>
      </c>
      <c r="K46" s="33">
        <f t="shared" ca="1" si="4"/>
        <v>0.30061044181448437</v>
      </c>
    </row>
    <row r="47" spans="1:11">
      <c r="A47" s="2" t="s">
        <v>21</v>
      </c>
      <c r="B47">
        <v>4</v>
      </c>
      <c r="C47" s="7">
        <f ca="1">AVERAGEIF('4MC'!$L$39:$DG$39,1,Distances!$C48:$CX48)</f>
        <v>2.7504617126408921</v>
      </c>
      <c r="D47" s="7">
        <f ca="1">AVERAGEIF('4MC'!$L$39:$DG$39,2,Distances!$C48:$CX48)</f>
        <v>2.8154148069074254</v>
      </c>
      <c r="E47" s="7">
        <f ca="1">AVERAGEIF('4MC'!$L$39:$DG$39,3,Distances!$C48:$CX48)</f>
        <v>2.591177590490259</v>
      </c>
      <c r="F47" s="7">
        <f ca="1">AVERAGEIF('4MC'!$L$39:$DG$39,4,Distances!$C48:$CX48)</f>
        <v>2.3936900813341917</v>
      </c>
      <c r="G47" s="33">
        <f t="shared" ca="1" si="5"/>
        <v>2.3936900813341917</v>
      </c>
      <c r="H47" s="33">
        <f t="shared" ca="1" si="6"/>
        <v>2.591177590490259</v>
      </c>
      <c r="I47" s="36">
        <f t="shared" ca="1" si="7"/>
        <v>2.3936900813341917</v>
      </c>
      <c r="J47" s="33">
        <f t="shared" ca="1" si="3"/>
        <v>2.591177590490259</v>
      </c>
      <c r="K47" s="33">
        <f t="shared" ca="1" si="4"/>
        <v>7.6215350843128443E-2</v>
      </c>
    </row>
    <row r="48" spans="1:11">
      <c r="A48" s="2" t="s">
        <v>24</v>
      </c>
      <c r="B48">
        <v>2</v>
      </c>
      <c r="C48" s="7">
        <f ca="1">AVERAGEIF('4MC'!$L$39:$DG$39,1,Distances!$C49:$CX49)</f>
        <v>2.3577039744147705</v>
      </c>
      <c r="D48" s="7">
        <f ca="1">AVERAGEIF('4MC'!$L$39:$DG$39,2,Distances!$C49:$CX49)</f>
        <v>1.5797333289716038</v>
      </c>
      <c r="E48" s="7">
        <f ca="1">AVERAGEIF('4MC'!$L$39:$DG$39,3,Distances!$C49:$CX49)</f>
        <v>2.2412626370303159</v>
      </c>
      <c r="F48" s="7">
        <f ca="1">AVERAGEIF('4MC'!$L$39:$DG$39,4,Distances!$C49:$CX49)</f>
        <v>2.6042633005910396</v>
      </c>
      <c r="G48" s="33">
        <f t="shared" ca="1" si="5"/>
        <v>1.5797333289716038</v>
      </c>
      <c r="H48" s="33">
        <f t="shared" ca="1" si="6"/>
        <v>2.2412626370303159</v>
      </c>
      <c r="I48" s="36">
        <f t="shared" ca="1" si="7"/>
        <v>1.5797333289716038</v>
      </c>
      <c r="J48" s="33">
        <f t="shared" ca="1" si="3"/>
        <v>2.2412626370303159</v>
      </c>
      <c r="K48" s="33">
        <f t="shared" ca="1" si="4"/>
        <v>0.29515920942457763</v>
      </c>
    </row>
    <row r="49" spans="1:11">
      <c r="A49" s="2" t="s">
        <v>79</v>
      </c>
      <c r="B49">
        <v>3</v>
      </c>
      <c r="C49" s="7">
        <f ca="1">AVERAGEIF('4MC'!$L$39:$DG$39,1,Distances!$C50:$CX50)</f>
        <v>2.3577039744147705</v>
      </c>
      <c r="D49" s="7">
        <f ca="1">AVERAGEIF('4MC'!$L$39:$DG$39,2,Distances!$C50:$CX50)</f>
        <v>2.2109959299507609</v>
      </c>
      <c r="E49" s="7">
        <f ca="1">AVERAGEIF('4MC'!$L$39:$DG$39,3,Distances!$C50:$CX50)</f>
        <v>2.2390513940273684</v>
      </c>
      <c r="F49" s="7">
        <f ca="1">AVERAGEIF('4MC'!$L$39:$DG$39,4,Distances!$C50:$CX50)</f>
        <v>2.6210758880613323</v>
      </c>
      <c r="G49" s="33">
        <f t="shared" ca="1" si="5"/>
        <v>2.2109959299507609</v>
      </c>
      <c r="H49" s="33">
        <f t="shared" ca="1" si="6"/>
        <v>2.2390513940273684</v>
      </c>
      <c r="I49" s="36">
        <f t="shared" ca="1" si="7"/>
        <v>2.2390513940273684</v>
      </c>
      <c r="J49" s="33">
        <f t="shared" ca="1" si="3"/>
        <v>2.2109959299507609</v>
      </c>
      <c r="K49" s="33">
        <f t="shared" ca="1" si="4"/>
        <v>-1.2530067041535984E-2</v>
      </c>
    </row>
    <row r="50" spans="1:11">
      <c r="A50" s="2" t="s">
        <v>101</v>
      </c>
      <c r="B50">
        <v>3</v>
      </c>
      <c r="C50" s="7">
        <f ca="1">AVERAGEIF('4MC'!$L$39:$DG$39,1,Distances!$C51:$CX51)</f>
        <v>2.7504617126408921</v>
      </c>
      <c r="D50" s="7">
        <f ca="1">AVERAGEIF('4MC'!$L$39:$DG$39,2,Distances!$C51:$CX51)</f>
        <v>2.8154148069074254</v>
      </c>
      <c r="E50" s="7">
        <f ca="1">AVERAGEIF('4MC'!$L$39:$DG$39,3,Distances!$C51:$CX51)</f>
        <v>2.4993546252681136</v>
      </c>
      <c r="F50" s="7">
        <f ca="1">AVERAGEIF('4MC'!$L$39:$DG$39,4,Distances!$C51:$CX51)</f>
        <v>2.8749723439990347</v>
      </c>
      <c r="G50" s="33">
        <f t="shared" ca="1" si="5"/>
        <v>2.4993546252681136</v>
      </c>
      <c r="H50" s="33">
        <f t="shared" ca="1" si="6"/>
        <v>2.7504617126408921</v>
      </c>
      <c r="I50" s="36">
        <f t="shared" ca="1" si="7"/>
        <v>2.4993546252681136</v>
      </c>
      <c r="J50" s="33">
        <f t="shared" ca="1" si="3"/>
        <v>2.7504617126408921</v>
      </c>
      <c r="K50" s="33">
        <f t="shared" ca="1" si="4"/>
        <v>9.1296339890394165E-2</v>
      </c>
    </row>
    <row r="51" spans="1:11">
      <c r="A51" s="2" t="s">
        <v>17</v>
      </c>
      <c r="B51">
        <v>3</v>
      </c>
      <c r="C51" s="7">
        <f ca="1">AVERAGEIF('4MC'!$L$39:$DG$39,1,Distances!$C52:$CX52)</f>
        <v>2.2099645094277962</v>
      </c>
      <c r="D51" s="7">
        <f ca="1">AVERAGEIF('4MC'!$L$39:$DG$39,2,Distances!$C52:$CX52)</f>
        <v>2.432314940928896</v>
      </c>
      <c r="E51" s="7">
        <f ca="1">AVERAGEIF('4MC'!$L$39:$DG$39,3,Distances!$C52:$CX52)</f>
        <v>2.1993249273444917</v>
      </c>
      <c r="F51" s="7">
        <f ca="1">AVERAGEIF('4MC'!$L$39:$DG$39,4,Distances!$C52:$CX52)</f>
        <v>2.5946857680405668</v>
      </c>
      <c r="G51" s="33">
        <f t="shared" ca="1" si="5"/>
        <v>2.1993249273444917</v>
      </c>
      <c r="H51" s="33">
        <f t="shared" ca="1" si="6"/>
        <v>2.2099645094277962</v>
      </c>
      <c r="I51" s="36">
        <f t="shared" ca="1" si="7"/>
        <v>2.1993249273444917</v>
      </c>
      <c r="J51" s="33">
        <f t="shared" ca="1" si="3"/>
        <v>2.2099645094277962</v>
      </c>
      <c r="K51" s="33">
        <f t="shared" ca="1" si="4"/>
        <v>4.8143678497621261E-3</v>
      </c>
    </row>
    <row r="52" spans="1:11">
      <c r="A52" s="2" t="s">
        <v>95</v>
      </c>
      <c r="B52">
        <v>3</v>
      </c>
      <c r="C52" s="7">
        <f ca="1">AVERAGEIF('4MC'!$L$39:$DG$39,1,Distances!$C53:$CX53)</f>
        <v>2.3577039744147705</v>
      </c>
      <c r="D52" s="7">
        <f ca="1">AVERAGEIF('4MC'!$L$39:$DG$39,2,Distances!$C53:$CX53)</f>
        <v>2.432314940928896</v>
      </c>
      <c r="E52" s="7">
        <f ca="1">AVERAGEIF('4MC'!$L$39:$DG$39,3,Distances!$C53:$CX53)</f>
        <v>2.2497832743740536</v>
      </c>
      <c r="F52" s="7">
        <f ca="1">AVERAGEIF('4MC'!$L$39:$DG$39,4,Distances!$C53:$CX53)</f>
        <v>2.645849187995712</v>
      </c>
      <c r="G52" s="33">
        <f t="shared" ca="1" si="5"/>
        <v>2.2497832743740536</v>
      </c>
      <c r="H52" s="33">
        <f t="shared" ca="1" si="6"/>
        <v>2.3577039744147705</v>
      </c>
      <c r="I52" s="36">
        <f t="shared" ca="1" si="7"/>
        <v>2.2497832743740536</v>
      </c>
      <c r="J52" s="33">
        <f t="shared" ca="1" si="3"/>
        <v>2.3577039744147705</v>
      </c>
      <c r="K52" s="33">
        <f t="shared" ca="1" si="4"/>
        <v>4.5773643006860119E-2</v>
      </c>
    </row>
    <row r="53" spans="1:11">
      <c r="A53" s="2" t="s">
        <v>10</v>
      </c>
      <c r="B53">
        <v>4</v>
      </c>
      <c r="C53" s="7">
        <f ca="1">AVERAGEIF('4MC'!$L$39:$DG$39,1,Distances!$C54:$CX54)</f>
        <v>3.0933402134346615</v>
      </c>
      <c r="D53" s="7">
        <f ca="1">AVERAGEIF('4MC'!$L$39:$DG$39,2,Distances!$C54:$CX54)</f>
        <v>3.1516391780520752</v>
      </c>
      <c r="E53" s="7">
        <f ca="1">AVERAGEIF('4MC'!$L$39:$DG$39,3,Distances!$C54:$CX54)</f>
        <v>2.8719373278875873</v>
      </c>
      <c r="F53" s="7">
        <f ca="1">AVERAGEIF('4MC'!$L$39:$DG$39,4,Distances!$C54:$CX54)</f>
        <v>2.6624697663576877</v>
      </c>
      <c r="G53" s="33">
        <f t="shared" ca="1" si="5"/>
        <v>2.6624697663576877</v>
      </c>
      <c r="H53" s="33">
        <f t="shared" ca="1" si="6"/>
        <v>2.8719373278875873</v>
      </c>
      <c r="I53" s="36">
        <f t="shared" ca="1" si="7"/>
        <v>2.6624697663576877</v>
      </c>
      <c r="J53" s="33">
        <f t="shared" ca="1" si="3"/>
        <v>2.8719373278875873</v>
      </c>
      <c r="K53" s="33">
        <f t="shared" ca="1" si="4"/>
        <v>7.2935979311209556E-2</v>
      </c>
    </row>
    <row r="54" spans="1:11">
      <c r="A54" s="2" t="s">
        <v>39</v>
      </c>
      <c r="B54">
        <v>3</v>
      </c>
      <c r="C54" s="7">
        <f ca="1">AVERAGEIF('4MC'!$L$39:$DG$39,1,Distances!$C55:$CX55)</f>
        <v>1.9682000270784628</v>
      </c>
      <c r="D54" s="7">
        <f ca="1">AVERAGEIF('4MC'!$L$39:$DG$39,2,Distances!$C55:$CX55)</f>
        <v>2.2153658735969666</v>
      </c>
      <c r="E54" s="7">
        <f ca="1">AVERAGEIF('4MC'!$L$39:$DG$39,3,Distances!$C55:$CX55)</f>
        <v>2.0455924604953606</v>
      </c>
      <c r="F54" s="7">
        <f ca="1">AVERAGEIF('4MC'!$L$39:$DG$39,4,Distances!$C55:$CX55)</f>
        <v>2.4405661676575585</v>
      </c>
      <c r="G54" s="33">
        <f t="shared" ca="1" si="5"/>
        <v>1.9682000270784628</v>
      </c>
      <c r="H54" s="33">
        <f t="shared" ca="1" si="6"/>
        <v>2.0455924604953606</v>
      </c>
      <c r="I54" s="36">
        <f t="shared" ca="1" si="7"/>
        <v>2.0455924604953606</v>
      </c>
      <c r="J54" s="33">
        <f t="shared" ca="1" si="3"/>
        <v>1.9682000270784628</v>
      </c>
      <c r="K54" s="33">
        <f t="shared" ca="1" si="4"/>
        <v>-3.7833749836053115E-2</v>
      </c>
    </row>
    <row r="55" spans="1:11">
      <c r="A55" s="2" t="s">
        <v>16</v>
      </c>
      <c r="B55">
        <v>1</v>
      </c>
      <c r="C55" s="7">
        <f ca="1">AVERAGEIF('4MC'!$L$39:$DG$39,1,Distances!$C56:$CX56)</f>
        <v>1.0181110151506207</v>
      </c>
      <c r="D55" s="7">
        <f ca="1">AVERAGEIF('4MC'!$L$39:$DG$39,2,Distances!$C56:$CX56)</f>
        <v>2.2153658735969666</v>
      </c>
      <c r="E55" s="7">
        <f ca="1">AVERAGEIF('4MC'!$L$39:$DG$39,3,Distances!$C56:$CX56)</f>
        <v>2.1586081237584609</v>
      </c>
      <c r="F55" s="7">
        <f ca="1">AVERAGEIF('4MC'!$L$39:$DG$39,4,Distances!$C56:$CX56)</f>
        <v>2.5888895188513819</v>
      </c>
      <c r="G55" s="33">
        <f t="shared" ca="1" si="5"/>
        <v>1.0181110151506207</v>
      </c>
      <c r="H55" s="33">
        <f t="shared" ca="1" si="6"/>
        <v>2.1586081237584609</v>
      </c>
      <c r="I55" s="36">
        <f t="shared" ca="1" si="7"/>
        <v>1.0181110151506207</v>
      </c>
      <c r="J55" s="33">
        <f t="shared" ca="1" si="3"/>
        <v>2.1586081237584609</v>
      </c>
      <c r="K55" s="33">
        <f t="shared" ca="1" si="4"/>
        <v>0.52834838155897579</v>
      </c>
    </row>
    <row r="56" spans="1:11">
      <c r="A56" s="2" t="s">
        <v>83</v>
      </c>
      <c r="B56">
        <v>4</v>
      </c>
      <c r="C56" s="7">
        <f ca="1">AVERAGEIF('4MC'!$L$39:$DG$39,1,Distances!$C57:$CX57)</f>
        <v>2.9269620994633416</v>
      </c>
      <c r="D56" s="7">
        <f ca="1">AVERAGEIF('4MC'!$L$39:$DG$39,2,Distances!$C57:$CX57)</f>
        <v>2.6465244415751621</v>
      </c>
      <c r="E56" s="7">
        <f ca="1">AVERAGEIF('4MC'!$L$39:$DG$39,3,Distances!$C57:$CX57)</f>
        <v>2.7112872012252143</v>
      </c>
      <c r="F56" s="7">
        <f ca="1">AVERAGEIF('4MC'!$L$39:$DG$39,4,Distances!$C57:$CX57)</f>
        <v>2.5228492202964818</v>
      </c>
      <c r="G56" s="33">
        <f t="shared" ca="1" si="5"/>
        <v>2.5228492202964818</v>
      </c>
      <c r="H56" s="33">
        <f t="shared" ca="1" si="6"/>
        <v>2.6465244415751621</v>
      </c>
      <c r="I56" s="36">
        <f t="shared" ca="1" si="7"/>
        <v>2.5228492202964818</v>
      </c>
      <c r="J56" s="33">
        <f t="shared" ca="1" si="3"/>
        <v>2.6465244415751621</v>
      </c>
      <c r="K56" s="33">
        <f t="shared" ca="1" si="4"/>
        <v>4.6731184241423841E-2</v>
      </c>
    </row>
    <row r="57" spans="1:11">
      <c r="A57" s="2" t="s">
        <v>57</v>
      </c>
      <c r="B57">
        <v>2</v>
      </c>
      <c r="C57" s="7">
        <f ca="1">AVERAGEIF('4MC'!$L$39:$DG$39,1,Distances!$C58:$CX58)</f>
        <v>2.1339319515054771</v>
      </c>
      <c r="D57" s="7">
        <f ca="1">AVERAGEIF('4MC'!$L$39:$DG$39,2,Distances!$C58:$CX58)</f>
        <v>1.5748257063314932</v>
      </c>
      <c r="E57" s="7">
        <f ca="1">AVERAGEIF('4MC'!$L$39:$DG$39,3,Distances!$C58:$CX58)</f>
        <v>2.0472655495419936</v>
      </c>
      <c r="F57" s="7">
        <f ca="1">AVERAGEIF('4MC'!$L$39:$DG$39,4,Distances!$C58:$CX58)</f>
        <v>2.5340093140009636</v>
      </c>
      <c r="G57" s="33">
        <f t="shared" ca="1" si="5"/>
        <v>1.5748257063314932</v>
      </c>
      <c r="H57" s="33">
        <f t="shared" ca="1" si="6"/>
        <v>2.0472655495419936</v>
      </c>
      <c r="I57" s="36">
        <f t="shared" ca="1" si="7"/>
        <v>1.5748257063314932</v>
      </c>
      <c r="J57" s="33">
        <f t="shared" ca="1" si="3"/>
        <v>2.0472655495419936</v>
      </c>
      <c r="K57" s="33">
        <f t="shared" ca="1" si="4"/>
        <v>0.23076627422182375</v>
      </c>
    </row>
    <row r="58" spans="1:11">
      <c r="A58" s="2" t="s">
        <v>51</v>
      </c>
      <c r="B58">
        <v>1</v>
      </c>
      <c r="C58" s="7">
        <f ca="1">AVERAGEIF('4MC'!$L$39:$DG$39,1,Distances!$C59:$CX59)</f>
        <v>0.92885536416183101</v>
      </c>
      <c r="D58" s="7">
        <f ca="1">AVERAGEIF('4MC'!$L$39:$DG$39,2,Distances!$C59:$CX59)</f>
        <v>2.432314940928896</v>
      </c>
      <c r="E58" s="7">
        <f ca="1">AVERAGEIF('4MC'!$L$39:$DG$39,3,Distances!$C59:$CX59)</f>
        <v>2.3292538182001001</v>
      </c>
      <c r="F58" s="7">
        <f ca="1">AVERAGEIF('4MC'!$L$39:$DG$39,4,Distances!$C59:$CX59)</f>
        <v>2.749184944301216</v>
      </c>
      <c r="G58" s="33">
        <f t="shared" ca="1" si="5"/>
        <v>0.92885536416183101</v>
      </c>
      <c r="H58" s="33">
        <f t="shared" ca="1" si="6"/>
        <v>2.3292538182001001</v>
      </c>
      <c r="I58" s="36">
        <f t="shared" ca="1" si="7"/>
        <v>0.92885536416183101</v>
      </c>
      <c r="J58" s="33">
        <f t="shared" ca="1" si="3"/>
        <v>2.3292538182001001</v>
      </c>
      <c r="K58" s="33">
        <f t="shared" ca="1" si="4"/>
        <v>0.60122192055497348</v>
      </c>
    </row>
    <row r="59" spans="1:11">
      <c r="A59" s="2" t="s">
        <v>53</v>
      </c>
      <c r="B59">
        <v>3</v>
      </c>
      <c r="C59" s="7">
        <f ca="1">AVERAGEIF('4MC'!$L$39:$DG$39,1,Distances!$C60:$CX60)</f>
        <v>2.1339319515054771</v>
      </c>
      <c r="D59" s="7">
        <f ca="1">AVERAGEIF('4MC'!$L$39:$DG$39,2,Distances!$C60:$CX60)</f>
        <v>1.9666781349039759</v>
      </c>
      <c r="E59" s="7">
        <f ca="1">AVERAGEIF('4MC'!$L$39:$DG$39,3,Distances!$C60:$CX60)</f>
        <v>2.0468559318502511</v>
      </c>
      <c r="F59" s="7">
        <f ca="1">AVERAGEIF('4MC'!$L$39:$DG$39,4,Distances!$C60:$CX60)</f>
        <v>2.491396496771797</v>
      </c>
      <c r="G59" s="33">
        <f t="shared" ca="1" si="5"/>
        <v>1.9666781349039759</v>
      </c>
      <c r="H59" s="33">
        <f t="shared" ca="1" si="6"/>
        <v>2.0468559318502511</v>
      </c>
      <c r="I59" s="36">
        <f t="shared" ca="1" si="7"/>
        <v>2.0468559318502511</v>
      </c>
      <c r="J59" s="33">
        <f t="shared" ca="1" si="3"/>
        <v>1.9666781349039759</v>
      </c>
      <c r="K59" s="33">
        <f t="shared" ca="1" si="4"/>
        <v>-3.9171197004470457E-2</v>
      </c>
    </row>
    <row r="60" spans="1:11">
      <c r="A60" s="2" t="s">
        <v>78</v>
      </c>
      <c r="B60">
        <v>2</v>
      </c>
      <c r="C60" s="7">
        <f ca="1">AVERAGEIF('4MC'!$L$39:$DG$39,1,Distances!$C61:$CX61)</f>
        <v>2.1339319515054771</v>
      </c>
      <c r="D60" s="7">
        <f ca="1">AVERAGEIF('4MC'!$L$39:$DG$39,2,Distances!$C61:$CX61)</f>
        <v>1.5504179380970389</v>
      </c>
      <c r="E60" s="7">
        <f ca="1">AVERAGEIF('4MC'!$L$39:$DG$39,3,Distances!$C61:$CX61)</f>
        <v>2.1093092580246471</v>
      </c>
      <c r="F60" s="7">
        <f ca="1">AVERAGEIF('4MC'!$L$39:$DG$39,4,Distances!$C61:$CX61)</f>
        <v>2.4903927607605869</v>
      </c>
      <c r="G60" s="33">
        <f t="shared" ca="1" si="5"/>
        <v>1.5504179380970389</v>
      </c>
      <c r="H60" s="33">
        <f t="shared" ca="1" si="6"/>
        <v>2.1093092580246471</v>
      </c>
      <c r="I60" s="36">
        <f t="shared" ca="1" si="7"/>
        <v>1.5504179380970389</v>
      </c>
      <c r="J60" s="33">
        <f t="shared" ca="1" si="3"/>
        <v>2.1093092580246471</v>
      </c>
      <c r="K60" s="33">
        <f t="shared" ca="1" si="4"/>
        <v>0.26496414302519389</v>
      </c>
    </row>
    <row r="61" spans="1:11">
      <c r="A61" s="2" t="s">
        <v>36</v>
      </c>
      <c r="B61">
        <v>3</v>
      </c>
      <c r="C61" s="7">
        <f ca="1">AVERAGEIF('4MC'!$L$39:$DG$39,1,Distances!$C62:$CX62)</f>
        <v>2.5617113651807002</v>
      </c>
      <c r="D61" s="7">
        <f ca="1">AVERAGEIF('4MC'!$L$39:$DG$39,2,Distances!$C62:$CX62)</f>
        <v>2.4467032384004694</v>
      </c>
      <c r="E61" s="7">
        <f ca="1">AVERAGEIF('4MC'!$L$39:$DG$39,3,Distances!$C62:$CX62)</f>
        <v>2.3073510809429538</v>
      </c>
      <c r="F61" s="7">
        <f ca="1">AVERAGEIF('4MC'!$L$39:$DG$39,4,Distances!$C62:$CX62)</f>
        <v>2.6429228403175538</v>
      </c>
      <c r="G61" s="33">
        <f t="shared" ca="1" si="5"/>
        <v>2.3073510809429538</v>
      </c>
      <c r="H61" s="33">
        <f t="shared" ca="1" si="6"/>
        <v>2.4467032384004694</v>
      </c>
      <c r="I61" s="36">
        <f t="shared" ca="1" si="7"/>
        <v>2.3073510809429538</v>
      </c>
      <c r="J61" s="33">
        <f t="shared" ca="1" si="3"/>
        <v>2.4467032384004694</v>
      </c>
      <c r="K61" s="33">
        <f t="shared" ca="1" si="4"/>
        <v>5.6955071326352184E-2</v>
      </c>
    </row>
    <row r="62" spans="1:11">
      <c r="A62" s="2" t="s">
        <v>52</v>
      </c>
      <c r="B62">
        <v>3</v>
      </c>
      <c r="C62" s="7">
        <f ca="1">AVERAGEIF('4MC'!$L$39:$DG$39,1,Distances!$C63:$CX63)</f>
        <v>2.1339319515054771</v>
      </c>
      <c r="D62" s="7">
        <f ca="1">AVERAGEIF('4MC'!$L$39:$DG$39,2,Distances!$C63:$CX63)</f>
        <v>2.2153658735969666</v>
      </c>
      <c r="E62" s="7">
        <f ca="1">AVERAGEIF('4MC'!$L$39:$DG$39,3,Distances!$C63:$CX63)</f>
        <v>1.9916975172564</v>
      </c>
      <c r="F62" s="7">
        <f ca="1">AVERAGEIF('4MC'!$L$39:$DG$39,4,Distances!$C63:$CX63)</f>
        <v>2.4035834595785031</v>
      </c>
      <c r="G62" s="33">
        <f t="shared" ca="1" si="5"/>
        <v>1.9916975172564</v>
      </c>
      <c r="H62" s="33">
        <f t="shared" ca="1" si="6"/>
        <v>2.1339319515054771</v>
      </c>
      <c r="I62" s="36">
        <f t="shared" ca="1" si="7"/>
        <v>1.9916975172564</v>
      </c>
      <c r="J62" s="33">
        <f t="shared" ca="1" si="3"/>
        <v>2.1339319515054771</v>
      </c>
      <c r="K62" s="33">
        <f t="shared" ca="1" si="4"/>
        <v>6.6653687878252876E-2</v>
      </c>
    </row>
    <row r="63" spans="1:11">
      <c r="A63" s="2" t="s">
        <v>87</v>
      </c>
      <c r="B63">
        <v>3</v>
      </c>
      <c r="C63" s="7">
        <f ca="1">AVERAGEIF('4MC'!$L$39:$DG$39,1,Distances!$C64:$CX64)</f>
        <v>1.8830409673318103</v>
      </c>
      <c r="D63" s="7">
        <f ca="1">AVERAGEIF('4MC'!$L$39:$DG$39,2,Distances!$C64:$CX64)</f>
        <v>1.7084751459531791</v>
      </c>
      <c r="E63" s="7">
        <f ca="1">AVERAGEIF('4MC'!$L$39:$DG$39,3,Distances!$C64:$CX64)</f>
        <v>1.7630734901284872</v>
      </c>
      <c r="F63" s="7">
        <f ca="1">AVERAGEIF('4MC'!$L$39:$DG$39,4,Distances!$C64:$CX64)</f>
        <v>2.3233414971761102</v>
      </c>
      <c r="G63" s="33">
        <f t="shared" ca="1" si="5"/>
        <v>1.7084751459531791</v>
      </c>
      <c r="H63" s="33">
        <f t="shared" ca="1" si="6"/>
        <v>1.7630734901284872</v>
      </c>
      <c r="I63" s="36">
        <f t="shared" ca="1" si="7"/>
        <v>1.7630734901284872</v>
      </c>
      <c r="J63" s="33">
        <f t="shared" ca="1" si="3"/>
        <v>1.7084751459531791</v>
      </c>
      <c r="K63" s="33">
        <f t="shared" ca="1" si="4"/>
        <v>-3.0967707518152986E-2</v>
      </c>
    </row>
    <row r="64" spans="1:11">
      <c r="A64" s="2" t="s">
        <v>46</v>
      </c>
      <c r="B64">
        <v>3</v>
      </c>
      <c r="C64" s="7">
        <f ca="1">AVERAGEIF('4MC'!$L$39:$DG$39,1,Distances!$C65:$CX65)</f>
        <v>2.7504617126408921</v>
      </c>
      <c r="D64" s="7">
        <f ca="1">AVERAGEIF('4MC'!$L$39:$DG$39,2,Distances!$C65:$CX65)</f>
        <v>2.5779145516000477</v>
      </c>
      <c r="E64" s="7">
        <f ca="1">AVERAGEIF('4MC'!$L$39:$DG$39,3,Distances!$C65:$CX65)</f>
        <v>2.4922703692883679</v>
      </c>
      <c r="F64" s="7">
        <f ca="1">AVERAGEIF('4MC'!$L$39:$DG$39,4,Distances!$C65:$CX65)</f>
        <v>2.8926671249104703</v>
      </c>
      <c r="G64" s="33">
        <f t="shared" ca="1" si="5"/>
        <v>2.4922703692883679</v>
      </c>
      <c r="H64" s="33">
        <f t="shared" ca="1" si="6"/>
        <v>2.5779145516000477</v>
      </c>
      <c r="I64" s="36">
        <f t="shared" ca="1" si="7"/>
        <v>2.4922703692883679</v>
      </c>
      <c r="J64" s="33">
        <f t="shared" ca="1" si="3"/>
        <v>2.5779145516000477</v>
      </c>
      <c r="K64" s="33">
        <f t="shared" ca="1" si="4"/>
        <v>3.3222273507290061E-2</v>
      </c>
    </row>
    <row r="65" spans="1:11">
      <c r="A65" s="2" t="s">
        <v>103</v>
      </c>
      <c r="B65">
        <v>2</v>
      </c>
      <c r="C65" s="7">
        <f ca="1">AVERAGEIF('4MC'!$L$39:$DG$39,1,Distances!$C66:$CX66)</f>
        <v>2.1339319515054771</v>
      </c>
      <c r="D65" s="7">
        <f ca="1">AVERAGEIF('4MC'!$L$39:$DG$39,2,Distances!$C66:$CX66)</f>
        <v>1.5504179380970389</v>
      </c>
      <c r="E65" s="7">
        <f ca="1">AVERAGEIF('4MC'!$L$39:$DG$39,3,Distances!$C66:$CX66)</f>
        <v>2.1093092580246471</v>
      </c>
      <c r="F65" s="7">
        <f ca="1">AVERAGEIF('4MC'!$L$39:$DG$39,4,Distances!$C66:$CX66)</f>
        <v>2.4903927607605869</v>
      </c>
      <c r="G65" s="33">
        <f t="shared" ca="1" si="5"/>
        <v>1.5504179380970389</v>
      </c>
      <c r="H65" s="33">
        <f t="shared" ca="1" si="6"/>
        <v>2.1093092580246471</v>
      </c>
      <c r="I65" s="36">
        <f t="shared" ca="1" si="7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>
      <c r="A66" s="2" t="s">
        <v>89</v>
      </c>
      <c r="B66">
        <v>2</v>
      </c>
      <c r="C66" s="7">
        <f ca="1">AVERAGEIF('4MC'!$L$39:$DG$39,1,Distances!$C67:$CX67)</f>
        <v>2.5617113651807002</v>
      </c>
      <c r="D66" s="7">
        <f ca="1">AVERAGEIF('4MC'!$L$39:$DG$39,2,Distances!$C67:$CX67)</f>
        <v>1.5334329025656392</v>
      </c>
      <c r="E66" s="7">
        <f ca="1">AVERAGEIF('4MC'!$L$39:$DG$39,3,Distances!$C67:$CX67)</f>
        <v>2.4615101819765264</v>
      </c>
      <c r="F66" s="7">
        <f ca="1">AVERAGEIF('4MC'!$L$39:$DG$39,4,Distances!$C67:$CX67)</f>
        <v>2.8234163402920069</v>
      </c>
      <c r="G66" s="33">
        <f t="shared" ref="G66:G97" ca="1" si="8">MIN(C66:F66)</f>
        <v>1.5334329025656392</v>
      </c>
      <c r="H66" s="33">
        <f t="shared" ref="H66:H101" ca="1" si="9">SMALL(C66:F66,2)</f>
        <v>2.4615101819765264</v>
      </c>
      <c r="I66" s="36">
        <f t="shared" ref="I66:I101" ca="1" si="10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>
      <c r="A67" s="2" t="s">
        <v>58</v>
      </c>
      <c r="B67">
        <v>3</v>
      </c>
      <c r="C67" s="7">
        <f ca="1">AVERAGEIF('4MC'!$L$39:$DG$39,1,Distances!$C68:$CX68)</f>
        <v>2.5591492025472173</v>
      </c>
      <c r="D67" s="7">
        <f ca="1">AVERAGEIF('4MC'!$L$39:$DG$39,2,Distances!$C68:$CX68)</f>
        <v>2.9883172464137147</v>
      </c>
      <c r="E67" s="7">
        <f ca="1">AVERAGEIF('4MC'!$L$39:$DG$39,3,Distances!$C68:$CX68)</f>
        <v>2.6867353822493731</v>
      </c>
      <c r="F67" s="7">
        <f ca="1">AVERAGEIF('4MC'!$L$39:$DG$39,4,Distances!$C68:$CX68)</f>
        <v>3.0335755066263697</v>
      </c>
      <c r="G67" s="33">
        <f t="shared" ca="1" si="8"/>
        <v>2.5591492025472173</v>
      </c>
      <c r="H67" s="33">
        <f t="shared" ca="1" si="9"/>
        <v>2.6867353822493731</v>
      </c>
      <c r="I67" s="36">
        <f t="shared" ca="1" si="10"/>
        <v>2.6867353822493731</v>
      </c>
      <c r="J67" s="33">
        <f t="shared" ref="J67:J101" ca="1" si="11">IF(I67=G67,H67,G67)</f>
        <v>2.5591492025472173</v>
      </c>
      <c r="K67" s="33">
        <f t="shared" ref="K67:K101" ca="1" si="12">(J67-I67)/MAX(J67,I67)</f>
        <v>-4.7487437931211088E-2</v>
      </c>
    </row>
    <row r="68" spans="1:11">
      <c r="A68" s="2" t="s">
        <v>42</v>
      </c>
      <c r="B68">
        <v>1</v>
      </c>
      <c r="C68" s="7">
        <f ca="1">AVERAGEIF('4MC'!$L$39:$DG$39,1,Distances!$C69:$CX69)</f>
        <v>1.0181110151506207</v>
      </c>
      <c r="D68" s="7">
        <f ca="1">AVERAGEIF('4MC'!$L$39:$DG$39,2,Distances!$C69:$CX69)</f>
        <v>2.2153658735969666</v>
      </c>
      <c r="E68" s="7">
        <f ca="1">AVERAGEIF('4MC'!$L$39:$DG$39,3,Distances!$C69:$CX69)</f>
        <v>2.1586081237584609</v>
      </c>
      <c r="F68" s="7">
        <f ca="1">AVERAGEIF('4MC'!$L$39:$DG$39,4,Distances!$C69:$CX69)</f>
        <v>2.5888895188513819</v>
      </c>
      <c r="G68" s="33">
        <f t="shared" ca="1" si="8"/>
        <v>1.0181110151506207</v>
      </c>
      <c r="H68" s="33">
        <f t="shared" ca="1" si="9"/>
        <v>2.1586081237584609</v>
      </c>
      <c r="I68" s="36">
        <f t="shared" ca="1" si="10"/>
        <v>1.0181110151506207</v>
      </c>
      <c r="J68" s="33">
        <f t="shared" ca="1" si="11"/>
        <v>2.1586081237584609</v>
      </c>
      <c r="K68" s="33">
        <f t="shared" ca="1" si="12"/>
        <v>0.52834838155897579</v>
      </c>
    </row>
    <row r="69" spans="1:11">
      <c r="A69" s="2" t="s">
        <v>84</v>
      </c>
      <c r="B69">
        <v>3</v>
      </c>
      <c r="C69" s="7">
        <f ca="1">AVERAGEIF('4MC'!$L$39:$DG$39,1,Distances!$C70:$CX70)</f>
        <v>1.8830409673318103</v>
      </c>
      <c r="D69" s="7">
        <f ca="1">AVERAGEIF('4MC'!$L$39:$DG$39,2,Distances!$C70:$CX70)</f>
        <v>1.9736644264092804</v>
      </c>
      <c r="E69" s="7">
        <f ca="1">AVERAGEIF('4MC'!$L$39:$DG$39,3,Distances!$C70:$CX70)</f>
        <v>1.8544178107143923</v>
      </c>
      <c r="F69" s="7">
        <f ca="1">AVERAGEIF('4MC'!$L$39:$DG$39,4,Distances!$C70:$CX70)</f>
        <v>2.3510958571613525</v>
      </c>
      <c r="G69" s="33">
        <f t="shared" ca="1" si="8"/>
        <v>1.8544178107143923</v>
      </c>
      <c r="H69" s="33">
        <f t="shared" ca="1" si="9"/>
        <v>1.8830409673318103</v>
      </c>
      <c r="I69" s="36">
        <f t="shared" ca="1" si="10"/>
        <v>1.8544178107143923</v>
      </c>
      <c r="J69" s="33">
        <f t="shared" ca="1" si="11"/>
        <v>1.8830409673318103</v>
      </c>
      <c r="K69" s="33">
        <f t="shared" ca="1" si="12"/>
        <v>1.5200495960518477E-2</v>
      </c>
    </row>
    <row r="70" spans="1:11">
      <c r="A70" s="2" t="s">
        <v>77</v>
      </c>
      <c r="B70">
        <v>4</v>
      </c>
      <c r="C70" s="7">
        <f ca="1">AVERAGEIF('4MC'!$L$39:$DG$39,1,Distances!$C71:$CX71)</f>
        <v>2.5617113651807002</v>
      </c>
      <c r="D70" s="7">
        <f ca="1">AVERAGEIF('4MC'!$L$39:$DG$39,2,Distances!$C71:$CX71)</f>
        <v>2.3605975057730872</v>
      </c>
      <c r="E70" s="7">
        <f ca="1">AVERAGEIF('4MC'!$L$39:$DG$39,3,Distances!$C71:$CX71)</f>
        <v>2.4335240805757024</v>
      </c>
      <c r="F70" s="7">
        <f ca="1">AVERAGEIF('4MC'!$L$39:$DG$39,4,Distances!$C71:$CX71)</f>
        <v>2.2268156000241852</v>
      </c>
      <c r="G70" s="33">
        <f t="shared" ca="1" si="8"/>
        <v>2.2268156000241852</v>
      </c>
      <c r="H70" s="33">
        <f t="shared" ca="1" si="9"/>
        <v>2.3605975057730872</v>
      </c>
      <c r="I70" s="36">
        <f t="shared" ca="1" si="10"/>
        <v>2.2268156000241852</v>
      </c>
      <c r="J70" s="33">
        <f t="shared" ca="1" si="11"/>
        <v>2.3605975057730872</v>
      </c>
      <c r="K70" s="33">
        <f t="shared" ca="1" si="12"/>
        <v>5.6672899730565857E-2</v>
      </c>
    </row>
    <row r="71" spans="1:11">
      <c r="A71" s="2" t="s">
        <v>96</v>
      </c>
      <c r="B71">
        <v>3</v>
      </c>
      <c r="C71" s="7">
        <f ca="1">AVERAGEIF('4MC'!$L$39:$DG$39,1,Distances!$C72:$CX72)</f>
        <v>1.8830409673318103</v>
      </c>
      <c r="D71" s="7">
        <f ca="1">AVERAGEIF('4MC'!$L$39:$DG$39,2,Distances!$C72:$CX72)</f>
        <v>1.9736644264092804</v>
      </c>
      <c r="E71" s="7">
        <f ca="1">AVERAGEIF('4MC'!$L$39:$DG$39,3,Distances!$C72:$CX72)</f>
        <v>1.7871013378235199</v>
      </c>
      <c r="F71" s="7">
        <f ca="1">AVERAGEIF('4MC'!$L$39:$DG$39,4,Distances!$C72:$CX72)</f>
        <v>2.3292669619620354</v>
      </c>
      <c r="G71" s="33">
        <f t="shared" ca="1" si="8"/>
        <v>1.7871013378235199</v>
      </c>
      <c r="H71" s="33">
        <f t="shared" ca="1" si="9"/>
        <v>1.8830409673318103</v>
      </c>
      <c r="I71" s="36">
        <f t="shared" ca="1" si="10"/>
        <v>1.7871013378235199</v>
      </c>
      <c r="J71" s="33">
        <f t="shared" ca="1" si="11"/>
        <v>1.8830409673318103</v>
      </c>
      <c r="K71" s="33">
        <f t="shared" ca="1" si="12"/>
        <v>5.0949305497178216E-2</v>
      </c>
    </row>
    <row r="72" spans="1:11">
      <c r="A72" s="2" t="s">
        <v>60</v>
      </c>
      <c r="B72">
        <v>3</v>
      </c>
      <c r="C72" s="7">
        <f ca="1">AVERAGEIF('4MC'!$L$39:$DG$39,1,Distances!$C73:$CX73)</f>
        <v>2.1339319515054771</v>
      </c>
      <c r="D72" s="7">
        <f ca="1">AVERAGEIF('4MC'!$L$39:$DG$39,2,Distances!$C73:$CX73)</f>
        <v>2.2153658735969666</v>
      </c>
      <c r="E72" s="7">
        <f ca="1">AVERAGEIF('4MC'!$L$39:$DG$39,3,Distances!$C73:$CX73)</f>
        <v>2.0478871347138687</v>
      </c>
      <c r="F72" s="7">
        <f ca="1">AVERAGEIF('4MC'!$L$39:$DG$39,4,Distances!$C73:$CX73)</f>
        <v>2.4846177652996095</v>
      </c>
      <c r="G72" s="33">
        <f t="shared" ca="1" si="8"/>
        <v>2.0478871347138687</v>
      </c>
      <c r="H72" s="33">
        <f t="shared" ca="1" si="9"/>
        <v>2.1339319515054771</v>
      </c>
      <c r="I72" s="36">
        <f t="shared" ca="1" si="10"/>
        <v>2.0478871347138687</v>
      </c>
      <c r="J72" s="33">
        <f t="shared" ca="1" si="11"/>
        <v>2.1339319515054771</v>
      </c>
      <c r="K72" s="33">
        <f t="shared" ca="1" si="12"/>
        <v>4.0322193372147701E-2</v>
      </c>
    </row>
    <row r="73" spans="1:11">
      <c r="A73" s="2" t="s">
        <v>74</v>
      </c>
      <c r="B73">
        <v>3</v>
      </c>
      <c r="C73" s="7">
        <f ca="1">AVERAGEIF('4MC'!$L$39:$DG$39,1,Distances!$C74:$CX74)</f>
        <v>2.1339319515054771</v>
      </c>
      <c r="D73" s="7">
        <f ca="1">AVERAGEIF('4MC'!$L$39:$DG$39,2,Distances!$C74:$CX74)</f>
        <v>2.2153658735969666</v>
      </c>
      <c r="E73" s="7">
        <f ca="1">AVERAGEIF('4MC'!$L$39:$DG$39,3,Distances!$C74:$CX74)</f>
        <v>2.0151631548768512</v>
      </c>
      <c r="F73" s="7">
        <f ca="1">AVERAGEIF('4MC'!$L$39:$DG$39,4,Distances!$C74:$CX74)</f>
        <v>2.4996390022718575</v>
      </c>
      <c r="G73" s="33">
        <f t="shared" ca="1" si="8"/>
        <v>2.0151631548768512</v>
      </c>
      <c r="H73" s="33">
        <f t="shared" ca="1" si="9"/>
        <v>2.1339319515054771</v>
      </c>
      <c r="I73" s="36">
        <f t="shared" ca="1" si="10"/>
        <v>2.0151631548768512</v>
      </c>
      <c r="J73" s="33">
        <f t="shared" ca="1" si="11"/>
        <v>2.1339319515054771</v>
      </c>
      <c r="K73" s="33">
        <f t="shared" ca="1" si="12"/>
        <v>5.5657255867430644E-2</v>
      </c>
    </row>
    <row r="74" spans="1:11">
      <c r="A74" s="2" t="s">
        <v>67</v>
      </c>
      <c r="B74">
        <v>4</v>
      </c>
      <c r="C74" s="7">
        <f ca="1">AVERAGEIF('4MC'!$L$39:$DG$39,1,Distances!$C75:$CX75)</f>
        <v>2.3577039744147705</v>
      </c>
      <c r="D74" s="7">
        <f ca="1">AVERAGEIF('4MC'!$L$39:$DG$39,2,Distances!$C75:$CX75)</f>
        <v>2.432314940928896</v>
      </c>
      <c r="E74" s="7">
        <f ca="1">AVERAGEIF('4MC'!$L$39:$DG$39,3,Distances!$C75:$CX75)</f>
        <v>2.3125965461720392</v>
      </c>
      <c r="F74" s="7">
        <f ca="1">AVERAGEIF('4MC'!$L$39:$DG$39,4,Distances!$C75:$CX75)</f>
        <v>2.1309060321987148</v>
      </c>
      <c r="G74" s="33">
        <f t="shared" ca="1" si="8"/>
        <v>2.1309060321987148</v>
      </c>
      <c r="H74" s="33">
        <f t="shared" ca="1" si="9"/>
        <v>2.3125965461720392</v>
      </c>
      <c r="I74" s="36">
        <f t="shared" ca="1" si="10"/>
        <v>2.1309060321987148</v>
      </c>
      <c r="J74" s="33">
        <f t="shared" ca="1" si="11"/>
        <v>2.3125965461720392</v>
      </c>
      <c r="K74" s="33">
        <f t="shared" ca="1" si="12"/>
        <v>7.8565590817849515E-2</v>
      </c>
    </row>
    <row r="75" spans="1:11">
      <c r="A75" s="2" t="s">
        <v>54</v>
      </c>
      <c r="B75">
        <v>2</v>
      </c>
      <c r="C75" s="7">
        <f ca="1">AVERAGEIF('4MC'!$L$39:$DG$39,1,Distances!$C76:$CX76)</f>
        <v>2.1339319515054771</v>
      </c>
      <c r="D75" s="7">
        <f ca="1">AVERAGEIF('4MC'!$L$39:$DG$39,2,Distances!$C76:$CX76)</f>
        <v>1.6852541038261968</v>
      </c>
      <c r="E75" s="7">
        <f ca="1">AVERAGEIF('4MC'!$L$39:$DG$39,3,Distances!$C76:$CX76)</f>
        <v>2.0798790680841757</v>
      </c>
      <c r="F75" s="7">
        <f ca="1">AVERAGEIF('4MC'!$L$39:$DG$39,4,Distances!$C76:$CX76)</f>
        <v>2.5143063681322926</v>
      </c>
      <c r="G75" s="33">
        <f t="shared" ca="1" si="8"/>
        <v>1.6852541038261968</v>
      </c>
      <c r="H75" s="33">
        <f t="shared" ca="1" si="9"/>
        <v>2.0798790680841757</v>
      </c>
      <c r="I75" s="36">
        <f t="shared" ca="1" si="10"/>
        <v>1.6852541038261968</v>
      </c>
      <c r="J75" s="33">
        <f t="shared" ca="1" si="11"/>
        <v>2.0798790680841757</v>
      </c>
      <c r="K75" s="33">
        <f t="shared" ca="1" si="12"/>
        <v>0.18973457174194122</v>
      </c>
    </row>
    <row r="76" spans="1:11">
      <c r="A76" s="2" t="s">
        <v>40</v>
      </c>
      <c r="B76">
        <v>3</v>
      </c>
      <c r="C76" s="7">
        <f ca="1">AVERAGEIF('4MC'!$L$39:$DG$39,1,Distances!$C77:$CX77)</f>
        <v>1.8830409673318103</v>
      </c>
      <c r="D76" s="7">
        <f ca="1">AVERAGEIF('4MC'!$L$39:$DG$39,2,Distances!$C77:$CX77)</f>
        <v>1.9736644264092804</v>
      </c>
      <c r="E76" s="7">
        <f ca="1">AVERAGEIF('4MC'!$L$39:$DG$39,3,Distances!$C77:$CX77)</f>
        <v>1.7542834400015945</v>
      </c>
      <c r="F76" s="7">
        <f ca="1">AVERAGEIF('4MC'!$L$39:$DG$39,4,Distances!$C77:$CX77)</f>
        <v>2.2393561166541174</v>
      </c>
      <c r="G76" s="33">
        <f t="shared" ca="1" si="8"/>
        <v>1.7542834400015945</v>
      </c>
      <c r="H76" s="33">
        <f t="shared" ca="1" si="9"/>
        <v>1.8830409673318103</v>
      </c>
      <c r="I76" s="36">
        <f t="shared" ca="1" si="10"/>
        <v>1.7542834400015945</v>
      </c>
      <c r="J76" s="33">
        <f t="shared" ca="1" si="11"/>
        <v>1.8830409673318103</v>
      </c>
      <c r="K76" s="33">
        <f t="shared" ca="1" si="12"/>
        <v>6.8377443488475839E-2</v>
      </c>
    </row>
    <row r="77" spans="1:11">
      <c r="A77" s="2" t="s">
        <v>25</v>
      </c>
      <c r="B77">
        <v>2</v>
      </c>
      <c r="C77" s="7">
        <f ca="1">AVERAGEIF('4MC'!$L$39:$DG$39,1,Distances!$C78:$CX78)</f>
        <v>2.1339319515054771</v>
      </c>
      <c r="D77" s="7">
        <f ca="1">AVERAGEIF('4MC'!$L$39:$DG$39,2,Distances!$C78:$CX78)</f>
        <v>1.5413318563245506</v>
      </c>
      <c r="E77" s="7">
        <f ca="1">AVERAGEIF('4MC'!$L$39:$DG$39,3,Distances!$C78:$CX78)</f>
        <v>2.0808268397322323</v>
      </c>
      <c r="F77" s="7">
        <f ca="1">AVERAGEIF('4MC'!$L$39:$DG$39,4,Distances!$C78:$CX78)</f>
        <v>2.5372162394927891</v>
      </c>
      <c r="G77" s="33">
        <f t="shared" ca="1" si="8"/>
        <v>1.5413318563245506</v>
      </c>
      <c r="H77" s="33">
        <f t="shared" ca="1" si="9"/>
        <v>2.0808268397322323</v>
      </c>
      <c r="I77" s="36">
        <f t="shared" ca="1" si="10"/>
        <v>1.5413318563245506</v>
      </c>
      <c r="J77" s="33">
        <f t="shared" ca="1" si="11"/>
        <v>2.0808268397322323</v>
      </c>
      <c r="K77" s="33">
        <f t="shared" ca="1" si="12"/>
        <v>0.25926952358856814</v>
      </c>
    </row>
    <row r="78" spans="1:11">
      <c r="A78" s="2" t="s">
        <v>94</v>
      </c>
      <c r="B78">
        <v>3</v>
      </c>
      <c r="C78" s="7">
        <f ca="1">AVERAGEIF('4MC'!$L$39:$DG$39,1,Distances!$C79:$CX79)</f>
        <v>1.5791152491146938</v>
      </c>
      <c r="D78" s="7">
        <f ca="1">AVERAGEIF('4MC'!$L$39:$DG$39,2,Distances!$C79:$CX79)</f>
        <v>2.2153658735969666</v>
      </c>
      <c r="E78" s="7">
        <f ca="1">AVERAGEIF('4MC'!$L$39:$DG$39,3,Distances!$C79:$CX79)</f>
        <v>2.0268644072878219</v>
      </c>
      <c r="F78" s="7">
        <f ca="1">AVERAGEIF('4MC'!$L$39:$DG$39,4,Distances!$C79:$CX79)</f>
        <v>2.52367108695179</v>
      </c>
      <c r="G78" s="33">
        <f t="shared" ca="1" si="8"/>
        <v>1.5791152491146938</v>
      </c>
      <c r="H78" s="33">
        <f t="shared" ca="1" si="9"/>
        <v>2.0268644072878219</v>
      </c>
      <c r="I78" s="36">
        <f t="shared" ca="1" si="10"/>
        <v>2.0268644072878219</v>
      </c>
      <c r="J78" s="33">
        <f t="shared" ca="1" si="11"/>
        <v>1.5791152491146938</v>
      </c>
      <c r="K78" s="33">
        <f t="shared" ca="1" si="12"/>
        <v>-0.22090730715049067</v>
      </c>
    </row>
    <row r="79" spans="1:11">
      <c r="A79" s="2" t="s">
        <v>56</v>
      </c>
      <c r="B79">
        <v>4</v>
      </c>
      <c r="C79" s="7">
        <f ca="1">AVERAGEIF('4MC'!$L$39:$DG$39,1,Distances!$C80:$CX80)</f>
        <v>2.9269620994633416</v>
      </c>
      <c r="D79" s="7">
        <f ca="1">AVERAGEIF('4MC'!$L$39:$DG$39,2,Distances!$C80:$CX80)</f>
        <v>2.6465244415751621</v>
      </c>
      <c r="E79" s="7">
        <f ca="1">AVERAGEIF('4MC'!$L$39:$DG$39,3,Distances!$C80:$CX80)</f>
        <v>2.807526897711762</v>
      </c>
      <c r="F79" s="7">
        <f ca="1">AVERAGEIF('4MC'!$L$39:$DG$39,4,Distances!$C80:$CX80)</f>
        <v>2.6481373554466021</v>
      </c>
      <c r="G79" s="33">
        <f t="shared" ca="1" si="8"/>
        <v>2.6465244415751621</v>
      </c>
      <c r="H79" s="33">
        <f t="shared" ca="1" si="9"/>
        <v>2.6481373554466021</v>
      </c>
      <c r="I79" s="36">
        <f t="shared" ca="1" si="10"/>
        <v>2.6481373554466021</v>
      </c>
      <c r="J79" s="33">
        <f t="shared" ca="1" si="11"/>
        <v>2.6465244415751621</v>
      </c>
      <c r="K79" s="33">
        <f t="shared" ca="1" si="12"/>
        <v>-6.0907485335782768E-4</v>
      </c>
    </row>
    <row r="80" spans="1:11">
      <c r="A80" s="2" t="s">
        <v>82</v>
      </c>
      <c r="B80">
        <v>3</v>
      </c>
      <c r="C80" s="7">
        <f ca="1">AVERAGEIF('4MC'!$L$39:$DG$39,1,Distances!$C81:$CX81)</f>
        <v>2.1339319515054771</v>
      </c>
      <c r="D80" s="7">
        <f ca="1">AVERAGEIF('4MC'!$L$39:$DG$39,2,Distances!$C81:$CX81)</f>
        <v>1.9837482738025096</v>
      </c>
      <c r="E80" s="7">
        <f ca="1">AVERAGEIF('4MC'!$L$39:$DG$39,3,Distances!$C81:$CX81)</f>
        <v>2.0895848026735475</v>
      </c>
      <c r="F80" s="7">
        <f ca="1">AVERAGEIF('4MC'!$L$39:$DG$39,4,Distances!$C81:$CX81)</f>
        <v>2.5283238690933314</v>
      </c>
      <c r="G80" s="33">
        <f t="shared" ca="1" si="8"/>
        <v>1.9837482738025096</v>
      </c>
      <c r="H80" s="33">
        <f t="shared" ca="1" si="9"/>
        <v>2.0895848026735475</v>
      </c>
      <c r="I80" s="36">
        <f t="shared" ca="1" si="10"/>
        <v>2.0895848026735475</v>
      </c>
      <c r="J80" s="33">
        <f t="shared" ca="1" si="11"/>
        <v>1.9837482738025096</v>
      </c>
      <c r="K80" s="33">
        <f t="shared" ca="1" si="12"/>
        <v>-5.0649549487354575E-2</v>
      </c>
    </row>
    <row r="81" spans="1:11">
      <c r="A81" s="2" t="s">
        <v>86</v>
      </c>
      <c r="B81">
        <v>3</v>
      </c>
      <c r="C81" s="7">
        <f ca="1">AVERAGEIF('4MC'!$L$39:$DG$39,1,Distances!$C82:$CX82)</f>
        <v>1.4695787943777123</v>
      </c>
      <c r="D81" s="7">
        <f ca="1">AVERAGEIF('4MC'!$L$39:$DG$39,2,Distances!$C82:$CX82)</f>
        <v>1.9736644264092804</v>
      </c>
      <c r="E81" s="7">
        <f ca="1">AVERAGEIF('4MC'!$L$39:$DG$39,3,Distances!$C82:$CX82)</f>
        <v>1.8209617844106658</v>
      </c>
      <c r="F81" s="7">
        <f ca="1">AVERAGEIF('4MC'!$L$39:$DG$39,4,Distances!$C82:$CX82)</f>
        <v>2.3510958571613525</v>
      </c>
      <c r="G81" s="33">
        <f t="shared" ca="1" si="8"/>
        <v>1.4695787943777123</v>
      </c>
      <c r="H81" s="33">
        <f t="shared" ca="1" si="9"/>
        <v>1.8209617844106658</v>
      </c>
      <c r="I81" s="36">
        <f t="shared" ca="1" si="10"/>
        <v>1.8209617844106658</v>
      </c>
      <c r="J81" s="33">
        <f t="shared" ca="1" si="11"/>
        <v>1.4695787943777123</v>
      </c>
      <c r="K81" s="33">
        <f t="shared" ca="1" si="12"/>
        <v>-0.19296560369424487</v>
      </c>
    </row>
    <row r="82" spans="1:11">
      <c r="A82" s="2" t="s">
        <v>100</v>
      </c>
      <c r="B82">
        <v>4</v>
      </c>
      <c r="C82" s="7">
        <f ca="1">AVERAGEIF('4MC'!$L$39:$DG$39,1,Distances!$C83:$CX83)</f>
        <v>2.8685446089526949</v>
      </c>
      <c r="D82" s="7">
        <f ca="1">AVERAGEIF('4MC'!$L$39:$DG$39,2,Distances!$C83:$CX83)</f>
        <v>3.1516391780520752</v>
      </c>
      <c r="E82" s="7">
        <f ca="1">AVERAGEIF('4MC'!$L$39:$DG$39,3,Distances!$C83:$CX83)</f>
        <v>2.9157896089708539</v>
      </c>
      <c r="F82" s="7">
        <f ca="1">AVERAGEIF('4MC'!$L$39:$DG$39,4,Distances!$C83:$CX83)</f>
        <v>2.7872216534774652</v>
      </c>
      <c r="G82" s="33">
        <f t="shared" ca="1" si="8"/>
        <v>2.7872216534774652</v>
      </c>
      <c r="H82" s="33">
        <f t="shared" ca="1" si="9"/>
        <v>2.8685446089526949</v>
      </c>
      <c r="I82" s="36">
        <f t="shared" ca="1" si="10"/>
        <v>2.7872216534774652</v>
      </c>
      <c r="J82" s="33">
        <f t="shared" ca="1" si="11"/>
        <v>2.8685446089526949</v>
      </c>
      <c r="K82" s="33">
        <f t="shared" ca="1" si="12"/>
        <v>2.8349900929349924E-2</v>
      </c>
    </row>
    <row r="83" spans="1:11">
      <c r="A83" s="2" t="s">
        <v>81</v>
      </c>
      <c r="B83">
        <v>4</v>
      </c>
      <c r="C83" s="7">
        <f ca="1">AVERAGEIF('4MC'!$L$39:$DG$39,1,Distances!$C84:$CX84)</f>
        <v>3.198881810219794</v>
      </c>
      <c r="D83" s="7">
        <f ca="1">AVERAGEIF('4MC'!$L$39:$DG$39,2,Distances!$C84:$CX84)</f>
        <v>3.4550001331637499</v>
      </c>
      <c r="E83" s="7">
        <f ca="1">AVERAGEIF('4MC'!$L$39:$DG$39,3,Distances!$C84:$CX84)</f>
        <v>3.100392448656121</v>
      </c>
      <c r="F83" s="7">
        <f ca="1">AVERAGEIF('4MC'!$L$39:$DG$39,4,Distances!$C84:$CX84)</f>
        <v>3.1644575455564588</v>
      </c>
      <c r="G83" s="33">
        <f t="shared" ca="1" si="8"/>
        <v>3.100392448656121</v>
      </c>
      <c r="H83" s="33">
        <f t="shared" ca="1" si="9"/>
        <v>3.1644575455564588</v>
      </c>
      <c r="I83" s="36">
        <f t="shared" ca="1" si="10"/>
        <v>3.1644575455564588</v>
      </c>
      <c r="J83" s="33">
        <f t="shared" ca="1" si="11"/>
        <v>3.100392448656121</v>
      </c>
      <c r="K83" s="33">
        <f t="shared" ca="1" si="12"/>
        <v>-2.0245206635904532E-2</v>
      </c>
    </row>
    <row r="84" spans="1:11">
      <c r="A84" s="2" t="s">
        <v>32</v>
      </c>
      <c r="B84">
        <v>3</v>
      </c>
      <c r="C84" s="7">
        <f ca="1">AVERAGEIF('4MC'!$L$39:$DG$39,1,Distances!$C85:$CX85)</f>
        <v>2.3577039744147705</v>
      </c>
      <c r="D84" s="7">
        <f ca="1">AVERAGEIF('4MC'!$L$39:$DG$39,2,Distances!$C85:$CX85)</f>
        <v>2.432314940928896</v>
      </c>
      <c r="E84" s="7">
        <f ca="1">AVERAGEIF('4MC'!$L$39:$DG$39,3,Distances!$C85:$CX85)</f>
        <v>2.2228094236748879</v>
      </c>
      <c r="F84" s="7">
        <f ca="1">AVERAGEIF('4MC'!$L$39:$DG$39,4,Distances!$C85:$CX85)</f>
        <v>2.5541139756634079</v>
      </c>
      <c r="G84" s="33">
        <f t="shared" ca="1" si="8"/>
        <v>2.2228094236748879</v>
      </c>
      <c r="H84" s="33">
        <f t="shared" ca="1" si="9"/>
        <v>2.3577039744147705</v>
      </c>
      <c r="I84" s="36">
        <f t="shared" ca="1" si="10"/>
        <v>2.2228094236748879</v>
      </c>
      <c r="J84" s="33">
        <f t="shared" ca="1" si="11"/>
        <v>2.3577039744147705</v>
      </c>
      <c r="K84" s="33">
        <f t="shared" ca="1" si="12"/>
        <v>5.7214371356084343E-2</v>
      </c>
    </row>
    <row r="85" spans="1:11">
      <c r="A85" s="2" t="s">
        <v>5</v>
      </c>
      <c r="B85">
        <v>1</v>
      </c>
      <c r="C85" s="7">
        <f ca="1">AVERAGEIF('4MC'!$L$39:$DG$39,1,Distances!$C86:$CX86)</f>
        <v>1.3148175095102097</v>
      </c>
      <c r="D85" s="7">
        <f ca="1">AVERAGEIF('4MC'!$L$39:$DG$39,2,Distances!$C86:$CX86)</f>
        <v>2.2153658735969666</v>
      </c>
      <c r="E85" s="7">
        <f ca="1">AVERAGEIF('4MC'!$L$39:$DG$39,3,Distances!$C86:$CX86)</f>
        <v>2.1096908040644671</v>
      </c>
      <c r="F85" s="7">
        <f ca="1">AVERAGEIF('4MC'!$L$39:$DG$39,4,Distances!$C86:$CX86)</f>
        <v>2.5541653360104628</v>
      </c>
      <c r="G85" s="33">
        <f t="shared" ca="1" si="8"/>
        <v>1.3148175095102097</v>
      </c>
      <c r="H85" s="33">
        <f t="shared" ca="1" si="9"/>
        <v>2.1096908040644671</v>
      </c>
      <c r="I85" s="36">
        <f t="shared" ca="1" si="10"/>
        <v>1.3148175095102097</v>
      </c>
      <c r="J85" s="33">
        <f t="shared" ca="1" si="11"/>
        <v>2.1096908040644671</v>
      </c>
      <c r="K85" s="33">
        <f t="shared" ca="1" si="12"/>
        <v>0.37677241282129037</v>
      </c>
    </row>
    <row r="86" spans="1:11">
      <c r="A86" s="2" t="s">
        <v>49</v>
      </c>
      <c r="B86">
        <v>2</v>
      </c>
      <c r="C86" s="7">
        <f ca="1">AVERAGEIF('4MC'!$L$39:$DG$39,1,Distances!$C87:$CX87)</f>
        <v>2.3577039744147705</v>
      </c>
      <c r="D86" s="7">
        <f ca="1">AVERAGEIF('4MC'!$L$39:$DG$39,2,Distances!$C87:$CX87)</f>
        <v>1.4882269780254942</v>
      </c>
      <c r="E86" s="7">
        <f ca="1">AVERAGEIF('4MC'!$L$39:$DG$39,3,Distances!$C87:$CX87)</f>
        <v>2.2666441163639317</v>
      </c>
      <c r="F86" s="7">
        <f ca="1">AVERAGEIF('4MC'!$L$39:$DG$39,4,Distances!$C87:$CX87)</f>
        <v>2.6576094531394499</v>
      </c>
      <c r="G86" s="33">
        <f t="shared" ca="1" si="8"/>
        <v>1.4882269780254942</v>
      </c>
      <c r="H86" s="33">
        <f t="shared" ca="1" si="9"/>
        <v>2.2666441163639317</v>
      </c>
      <c r="I86" s="36">
        <f t="shared" ca="1" si="10"/>
        <v>1.4882269780254942</v>
      </c>
      <c r="J86" s="33">
        <f t="shared" ca="1" si="11"/>
        <v>2.2666441163639317</v>
      </c>
      <c r="K86" s="33">
        <f t="shared" ca="1" si="12"/>
        <v>0.34342274233466613</v>
      </c>
    </row>
    <row r="87" spans="1:11">
      <c r="A87" s="2" t="s">
        <v>85</v>
      </c>
      <c r="B87">
        <v>2</v>
      </c>
      <c r="C87" s="7">
        <f ca="1">AVERAGEIF('4MC'!$L$39:$DG$39,1,Distances!$C88:$CX88)</f>
        <v>2.3577039744147705</v>
      </c>
      <c r="D87" s="7">
        <f ca="1">AVERAGEIF('4MC'!$L$39:$DG$39,2,Distances!$C88:$CX88)</f>
        <v>1.8376931839906125</v>
      </c>
      <c r="E87" s="7">
        <f ca="1">AVERAGEIF('4MC'!$L$39:$DG$39,3,Distances!$C88:$CX88)</f>
        <v>2.2854208000669751</v>
      </c>
      <c r="F87" s="7">
        <f ca="1">AVERAGEIF('4MC'!$L$39:$DG$39,4,Distances!$C88:$CX88)</f>
        <v>2.7068214913999786</v>
      </c>
      <c r="G87" s="33">
        <f t="shared" ca="1" si="8"/>
        <v>1.8376931839906125</v>
      </c>
      <c r="H87" s="33">
        <f t="shared" ca="1" si="9"/>
        <v>2.2854208000669751</v>
      </c>
      <c r="I87" s="36">
        <f t="shared" ca="1" si="10"/>
        <v>1.8376931839906125</v>
      </c>
      <c r="J87" s="33">
        <f t="shared" ca="1" si="11"/>
        <v>2.2854208000669751</v>
      </c>
      <c r="K87" s="33">
        <f t="shared" ca="1" si="12"/>
        <v>0.19590598635631642</v>
      </c>
    </row>
    <row r="88" spans="1:11">
      <c r="A88" s="2" t="s">
        <v>14</v>
      </c>
      <c r="B88">
        <v>2</v>
      </c>
      <c r="C88" s="7">
        <f ca="1">AVERAGEIF('4MC'!$L$39:$DG$39,1,Distances!$C89:$CX89)</f>
        <v>2.5617113651807002</v>
      </c>
      <c r="D88" s="7">
        <f ca="1">AVERAGEIF('4MC'!$L$39:$DG$39,2,Distances!$C89:$CX89)</f>
        <v>1.5056180815105185</v>
      </c>
      <c r="E88" s="7">
        <f ca="1">AVERAGEIF('4MC'!$L$39:$DG$39,3,Distances!$C89:$CX89)</f>
        <v>2.4864587712403408</v>
      </c>
      <c r="F88" s="7">
        <f ca="1">AVERAGEIF('4MC'!$L$39:$DG$39,4,Distances!$C89:$CX89)</f>
        <v>2.8254657424074989</v>
      </c>
      <c r="G88" s="33">
        <f t="shared" ca="1" si="8"/>
        <v>1.5056180815105185</v>
      </c>
      <c r="H88" s="33">
        <f t="shared" ca="1" si="9"/>
        <v>2.4864587712403408</v>
      </c>
      <c r="I88" s="36">
        <f t="shared" ca="1" si="10"/>
        <v>1.5056180815105185</v>
      </c>
      <c r="J88" s="33">
        <f t="shared" ca="1" si="11"/>
        <v>2.4864587712403408</v>
      </c>
      <c r="K88" s="33">
        <f t="shared" ca="1" si="12"/>
        <v>0.39447293519391091</v>
      </c>
    </row>
    <row r="89" spans="1:11">
      <c r="A89" s="2" t="s">
        <v>15</v>
      </c>
      <c r="B89">
        <v>3</v>
      </c>
      <c r="C89" s="7">
        <f ca="1">AVERAGEIF('4MC'!$L$39:$DG$39,1,Distances!$C90:$CX90)</f>
        <v>2.6880238258350375</v>
      </c>
      <c r="D89" s="7">
        <f ca="1">AVERAGEIF('4MC'!$L$39:$DG$39,2,Distances!$C90:$CX90)</f>
        <v>2.9883172464137147</v>
      </c>
      <c r="E89" s="7">
        <f ca="1">AVERAGEIF('4MC'!$L$39:$DG$39,3,Distances!$C90:$CX90)</f>
        <v>2.6211564987722955</v>
      </c>
      <c r="F89" s="7">
        <f ca="1">AVERAGEIF('4MC'!$L$39:$DG$39,4,Distances!$C90:$CX90)</f>
        <v>2.8886363837346334</v>
      </c>
      <c r="G89" s="33">
        <f t="shared" ca="1" si="8"/>
        <v>2.6211564987722955</v>
      </c>
      <c r="H89" s="33">
        <f t="shared" ca="1" si="9"/>
        <v>2.6880238258350375</v>
      </c>
      <c r="I89" s="36">
        <f t="shared" ca="1" si="10"/>
        <v>2.6211564987722955</v>
      </c>
      <c r="J89" s="33">
        <f t="shared" ca="1" si="11"/>
        <v>2.6880238258350375</v>
      </c>
      <c r="K89" s="33">
        <f t="shared" ca="1" si="12"/>
        <v>2.4876017251063465E-2</v>
      </c>
    </row>
    <row r="90" spans="1:11">
      <c r="A90" s="2" t="s">
        <v>19</v>
      </c>
      <c r="B90">
        <v>3</v>
      </c>
      <c r="C90" s="7">
        <f ca="1">AVERAGEIF('4MC'!$L$39:$DG$39,1,Distances!$C91:$CX91)</f>
        <v>2.5617113651807002</v>
      </c>
      <c r="D90" s="7">
        <f ca="1">AVERAGEIF('4MC'!$L$39:$DG$39,2,Distances!$C91:$CX91)</f>
        <v>2.3605975057730872</v>
      </c>
      <c r="E90" s="7">
        <f ca="1">AVERAGEIF('4MC'!$L$39:$DG$39,3,Distances!$C91:$CX91)</f>
        <v>2.3922455418529509</v>
      </c>
      <c r="F90" s="7">
        <f ca="1">AVERAGEIF('4MC'!$L$39:$DG$39,4,Distances!$C91:$CX91)</f>
        <v>2.7917571680284898</v>
      </c>
      <c r="G90" s="33">
        <f t="shared" ca="1" si="8"/>
        <v>2.3605975057730872</v>
      </c>
      <c r="H90" s="33">
        <f t="shared" ca="1" si="9"/>
        <v>2.3922455418529509</v>
      </c>
      <c r="I90" s="36">
        <f t="shared" ca="1" si="10"/>
        <v>2.3922455418529509</v>
      </c>
      <c r="J90" s="33">
        <f t="shared" ca="1" si="11"/>
        <v>2.3605975057730872</v>
      </c>
      <c r="K90" s="33">
        <f t="shared" ca="1" si="12"/>
        <v>-1.3229426296829959E-2</v>
      </c>
    </row>
    <row r="91" spans="1:11">
      <c r="A91" s="2" t="s">
        <v>45</v>
      </c>
      <c r="B91">
        <v>3</v>
      </c>
      <c r="C91" s="7">
        <f ca="1">AVERAGEIF('4MC'!$L$39:$DG$39,1,Distances!$C92:$CX92)</f>
        <v>1.8830409673318103</v>
      </c>
      <c r="D91" s="7">
        <f ca="1">AVERAGEIF('4MC'!$L$39:$DG$39,2,Distances!$C92:$CX92)</f>
        <v>1.7084751459531791</v>
      </c>
      <c r="E91" s="7">
        <f ca="1">AVERAGEIF('4MC'!$L$39:$DG$39,3,Distances!$C92:$CX92)</f>
        <v>1.7630734901284872</v>
      </c>
      <c r="F91" s="7">
        <f ca="1">AVERAGEIF('4MC'!$L$39:$DG$39,4,Distances!$C92:$CX92)</f>
        <v>2.3233414971761102</v>
      </c>
      <c r="G91" s="33">
        <f t="shared" ca="1" si="8"/>
        <v>1.7084751459531791</v>
      </c>
      <c r="H91" s="33">
        <f t="shared" ca="1" si="9"/>
        <v>1.7630734901284872</v>
      </c>
      <c r="I91" s="36">
        <f t="shared" ca="1" si="10"/>
        <v>1.7630734901284872</v>
      </c>
      <c r="J91" s="33">
        <f t="shared" ca="1" si="11"/>
        <v>1.7084751459531791</v>
      </c>
      <c r="K91" s="33">
        <f t="shared" ca="1" si="12"/>
        <v>-3.0967707518152986E-2</v>
      </c>
    </row>
    <row r="92" spans="1:11">
      <c r="A92" s="2" t="s">
        <v>44</v>
      </c>
      <c r="B92">
        <v>3</v>
      </c>
      <c r="C92" s="7">
        <f ca="1">AVERAGEIF('4MC'!$L$39:$DG$39,1,Distances!$C93:$CX93)</f>
        <v>2.5617113651807002</v>
      </c>
      <c r="D92" s="7">
        <f ca="1">AVERAGEIF('4MC'!$L$39:$DG$39,2,Distances!$C93:$CX93)</f>
        <v>2.6309877697672945</v>
      </c>
      <c r="E92" s="7">
        <f ca="1">AVERAGEIF('4MC'!$L$39:$DG$39,3,Distances!$C93:$CX93)</f>
        <v>2.2809152861681605</v>
      </c>
      <c r="F92" s="7">
        <f ca="1">AVERAGEIF('4MC'!$L$39:$DG$39,4,Distances!$C93:$CX93)</f>
        <v>2.584262392291067</v>
      </c>
      <c r="G92" s="33">
        <f t="shared" ca="1" si="8"/>
        <v>2.2809152861681605</v>
      </c>
      <c r="H92" s="33">
        <f t="shared" ca="1" si="9"/>
        <v>2.5617113651807002</v>
      </c>
      <c r="I92" s="36">
        <f t="shared" ca="1" si="10"/>
        <v>2.2809152861681605</v>
      </c>
      <c r="J92" s="33">
        <f t="shared" ca="1" si="11"/>
        <v>2.5617113651807002</v>
      </c>
      <c r="K92" s="33">
        <f t="shared" ca="1" si="12"/>
        <v>0.10961269205780826</v>
      </c>
    </row>
    <row r="93" spans="1:11">
      <c r="A93" s="2" t="s">
        <v>26</v>
      </c>
      <c r="B93">
        <v>2</v>
      </c>
      <c r="C93" s="7">
        <f ca="1">AVERAGEIF('4MC'!$L$39:$DG$39,1,Distances!$C94:$CX94)</f>
        <v>2.1339319515054771</v>
      </c>
      <c r="D93" s="7">
        <f ca="1">AVERAGEIF('4MC'!$L$39:$DG$39,2,Distances!$C94:$CX94)</f>
        <v>1.6025293975545853</v>
      </c>
      <c r="E93" s="7">
        <f ca="1">AVERAGEIF('4MC'!$L$39:$DG$39,3,Distances!$C94:$CX94)</f>
        <v>2.1102570296727032</v>
      </c>
      <c r="F93" s="7">
        <f ca="1">AVERAGEIF('4MC'!$L$39:$DG$39,4,Distances!$C94:$CX94)</f>
        <v>2.5659796474908854</v>
      </c>
      <c r="G93" s="33">
        <f t="shared" ca="1" si="8"/>
        <v>1.6025293975545853</v>
      </c>
      <c r="H93" s="33">
        <f t="shared" ca="1" si="9"/>
        <v>2.1102570296727032</v>
      </c>
      <c r="I93" s="36">
        <f t="shared" ca="1" si="10"/>
        <v>1.6025293975545853</v>
      </c>
      <c r="J93" s="33">
        <f t="shared" ca="1" si="11"/>
        <v>2.1102570296727032</v>
      </c>
      <c r="K93" s="33">
        <f t="shared" ca="1" si="12"/>
        <v>0.24059990085514155</v>
      </c>
    </row>
    <row r="94" spans="1:11">
      <c r="A94" s="2" t="s">
        <v>65</v>
      </c>
      <c r="B94">
        <v>3</v>
      </c>
      <c r="C94" s="7">
        <f ca="1">AVERAGEIF('4MC'!$L$39:$DG$39,1,Distances!$C95:$CX95)</f>
        <v>1.8830409673318103</v>
      </c>
      <c r="D94" s="7">
        <f ca="1">AVERAGEIF('4MC'!$L$39:$DG$39,2,Distances!$C95:$CX95)</f>
        <v>1.9736644264092804</v>
      </c>
      <c r="E94" s="7">
        <f ca="1">AVERAGEIF('4MC'!$L$39:$DG$39,3,Distances!$C95:$CX95)</f>
        <v>1.8020911827227142</v>
      </c>
      <c r="F94" s="7">
        <f ca="1">AVERAGEIF('4MC'!$L$39:$DG$39,4,Distances!$C95:$CX95)</f>
        <v>2.291611183564481</v>
      </c>
      <c r="G94" s="33">
        <f t="shared" ca="1" si="8"/>
        <v>1.8020911827227142</v>
      </c>
      <c r="H94" s="33">
        <f t="shared" ca="1" si="9"/>
        <v>1.8830409673318103</v>
      </c>
      <c r="I94" s="36">
        <f t="shared" ca="1" si="10"/>
        <v>1.8020911827227142</v>
      </c>
      <c r="J94" s="33">
        <f t="shared" ca="1" si="11"/>
        <v>1.8830409673318103</v>
      </c>
      <c r="K94" s="33">
        <f t="shared" ca="1" si="12"/>
        <v>4.2988860047903532E-2</v>
      </c>
    </row>
    <row r="95" spans="1:11">
      <c r="A95" s="2" t="s">
        <v>69</v>
      </c>
      <c r="B95">
        <v>2</v>
      </c>
      <c r="C95" s="7">
        <f ca="1">AVERAGEIF('4MC'!$L$39:$DG$39,1,Distances!$C96:$CX96)</f>
        <v>2.1339319515054771</v>
      </c>
      <c r="D95" s="7">
        <f ca="1">AVERAGEIF('4MC'!$L$39:$DG$39,2,Distances!$C96:$CX96)</f>
        <v>1.5413318563245506</v>
      </c>
      <c r="E95" s="7">
        <f ca="1">AVERAGEIF('4MC'!$L$39:$DG$39,3,Distances!$C96:$CX96)</f>
        <v>2.0808268397322323</v>
      </c>
      <c r="F95" s="7">
        <f ca="1">AVERAGEIF('4MC'!$L$39:$DG$39,4,Distances!$C96:$CX96)</f>
        <v>2.5372162394927891</v>
      </c>
      <c r="G95" s="33">
        <f t="shared" ca="1" si="8"/>
        <v>1.5413318563245506</v>
      </c>
      <c r="H95" s="33">
        <f t="shared" ca="1" si="9"/>
        <v>2.0808268397322323</v>
      </c>
      <c r="I95" s="36">
        <f t="shared" ca="1" si="10"/>
        <v>1.5413318563245506</v>
      </c>
      <c r="J95" s="33">
        <f t="shared" ca="1" si="11"/>
        <v>2.0808268397322323</v>
      </c>
      <c r="K95" s="33">
        <f t="shared" ca="1" si="12"/>
        <v>0.25926952358856814</v>
      </c>
    </row>
    <row r="96" spans="1:11">
      <c r="A96" s="2" t="s">
        <v>20</v>
      </c>
      <c r="B96">
        <v>4</v>
      </c>
      <c r="C96" s="7">
        <f ca="1">AVERAGEIF('4MC'!$L$39:$DG$39,1,Distances!$C97:$CX97)</f>
        <v>2.5617113651807002</v>
      </c>
      <c r="D96" s="7">
        <f ca="1">AVERAGEIF('4MC'!$L$39:$DG$39,2,Distances!$C97:$CX97)</f>
        <v>2.3605975057730872</v>
      </c>
      <c r="E96" s="7">
        <f ca="1">AVERAGEIF('4MC'!$L$39:$DG$39,3,Distances!$C97:$CX97)</f>
        <v>2.4891904852850866</v>
      </c>
      <c r="F96" s="7">
        <f ca="1">AVERAGEIF('4MC'!$L$39:$DG$39,4,Distances!$C97:$CX97)</f>
        <v>2.3486572738771496</v>
      </c>
      <c r="G96" s="33">
        <f t="shared" ca="1" si="8"/>
        <v>2.3486572738771496</v>
      </c>
      <c r="H96" s="33">
        <f t="shared" ca="1" si="9"/>
        <v>2.3605975057730872</v>
      </c>
      <c r="I96" s="36">
        <f t="shared" ca="1" si="10"/>
        <v>2.3486572738771496</v>
      </c>
      <c r="J96" s="33">
        <f t="shared" ca="1" si="11"/>
        <v>2.3605975057730872</v>
      </c>
      <c r="K96" s="33">
        <f t="shared" ca="1" si="12"/>
        <v>5.0581396730008162E-3</v>
      </c>
    </row>
    <row r="97" spans="1:11">
      <c r="A97" s="2" t="s">
        <v>7</v>
      </c>
      <c r="B97">
        <v>4</v>
      </c>
      <c r="C97" s="7">
        <f ca="1">AVERAGEIF('4MC'!$L$39:$DG$39,1,Distances!$C98:$CX98)</f>
        <v>2.3577039744147705</v>
      </c>
      <c r="D97" s="7">
        <f ca="1">AVERAGEIF('4MC'!$L$39:$DG$39,2,Distances!$C98:$CX98)</f>
        <v>2.2267849875325534</v>
      </c>
      <c r="E97" s="7">
        <f ca="1">AVERAGEIF('4MC'!$L$39:$DG$39,3,Distances!$C98:$CX98)</f>
        <v>2.2555212482923745</v>
      </c>
      <c r="F97" s="7">
        <f ca="1">AVERAGEIF('4MC'!$L$39:$DG$39,4,Distances!$C98:$CX98)</f>
        <v>2.1887929526812213</v>
      </c>
      <c r="G97" s="33">
        <f t="shared" ca="1" si="8"/>
        <v>2.1887929526812213</v>
      </c>
      <c r="H97" s="33">
        <f t="shared" ca="1" si="9"/>
        <v>2.2267849875325534</v>
      </c>
      <c r="I97" s="36">
        <f t="shared" ca="1" si="10"/>
        <v>2.1887929526812213</v>
      </c>
      <c r="J97" s="33">
        <f t="shared" ca="1" si="11"/>
        <v>2.2267849875325534</v>
      </c>
      <c r="K97" s="33">
        <f t="shared" ca="1" si="12"/>
        <v>1.7061384491113406E-2</v>
      </c>
    </row>
    <row r="98" spans="1:11">
      <c r="A98" s="2" t="s">
        <v>12</v>
      </c>
      <c r="B98">
        <v>2</v>
      </c>
      <c r="C98" s="7">
        <f ca="1">AVERAGEIF('4MC'!$L$39:$DG$39,1,Distances!$C99:$CX99)</f>
        <v>2.1339319515054771</v>
      </c>
      <c r="D98" s="7">
        <f ca="1">AVERAGEIF('4MC'!$L$39:$DG$39,2,Distances!$C99:$CX99)</f>
        <v>1.5765694100827261</v>
      </c>
      <c r="E98" s="7">
        <f ca="1">AVERAGEIF('4MC'!$L$39:$DG$39,3,Distances!$C99:$CX99)</f>
        <v>2.0463177778939374</v>
      </c>
      <c r="F98" s="7">
        <f ca="1">AVERAGEIF('4MC'!$L$39:$DG$39,4,Distances!$C99:$CX99)</f>
        <v>2.4584224272706643</v>
      </c>
      <c r="G98" s="33">
        <f t="shared" ref="G98:G101" ca="1" si="13">MIN(C98:F98)</f>
        <v>1.5765694100827261</v>
      </c>
      <c r="H98" s="33">
        <f t="shared" ca="1" si="9"/>
        <v>2.0463177778939374</v>
      </c>
      <c r="I98" s="36">
        <f t="shared" ca="1" si="10"/>
        <v>1.5765694100827261</v>
      </c>
      <c r="J98" s="33">
        <f t="shared" ca="1" si="11"/>
        <v>2.0463177778939374</v>
      </c>
      <c r="K98" s="33">
        <f t="shared" ca="1" si="12"/>
        <v>0.22955787849073694</v>
      </c>
    </row>
    <row r="99" spans="1:11">
      <c r="A99" s="2" t="s">
        <v>68</v>
      </c>
      <c r="B99">
        <v>3</v>
      </c>
      <c r="C99" s="7">
        <f ca="1">AVERAGEIF('4MC'!$L$39:$DG$39,1,Distances!$C100:$CX100)</f>
        <v>2.5617113651807002</v>
      </c>
      <c r="D99" s="7">
        <f ca="1">AVERAGEIF('4MC'!$L$39:$DG$39,2,Distances!$C100:$CX100)</f>
        <v>2.6309877697672945</v>
      </c>
      <c r="E99" s="7">
        <f ca="1">AVERAGEIF('4MC'!$L$39:$DG$39,3,Distances!$C100:$CX100)</f>
        <v>2.3269473920847026</v>
      </c>
      <c r="F99" s="7">
        <f ca="1">AVERAGEIF('4MC'!$L$39:$DG$39,4,Distances!$C100:$CX100)</f>
        <v>2.638983750553054</v>
      </c>
      <c r="G99" s="33">
        <f t="shared" ca="1" si="13"/>
        <v>2.3269473920847026</v>
      </c>
      <c r="H99" s="33">
        <f t="shared" ca="1" si="9"/>
        <v>2.5617113651807002</v>
      </c>
      <c r="I99" s="36">
        <f t="shared" ca="1" si="10"/>
        <v>2.3269473920847026</v>
      </c>
      <c r="J99" s="33">
        <f t="shared" ca="1" si="11"/>
        <v>2.5617113651807002</v>
      </c>
      <c r="K99" s="33">
        <f t="shared" ca="1" si="12"/>
        <v>9.164341318345115E-2</v>
      </c>
    </row>
    <row r="100" spans="1:11">
      <c r="A100" s="2" t="s">
        <v>30</v>
      </c>
      <c r="B100">
        <v>3</v>
      </c>
      <c r="C100" s="7">
        <f ca="1">AVERAGEIF('4MC'!$L$39:$DG$39,1,Distances!$C101:$CX101)</f>
        <v>2.5617113651807002</v>
      </c>
      <c r="D100" s="7">
        <f ca="1">AVERAGEIF('4MC'!$L$39:$DG$39,2,Distances!$C101:$CX101)</f>
        <v>2.6309877697672945</v>
      </c>
      <c r="E100" s="7">
        <f ca="1">AVERAGEIF('4MC'!$L$39:$DG$39,3,Distances!$C101:$CX101)</f>
        <v>2.362203371737805</v>
      </c>
      <c r="F100" s="7">
        <f ca="1">AVERAGEIF('4MC'!$L$39:$DG$39,4,Distances!$C101:$CX101)</f>
        <v>2.669876866078452</v>
      </c>
      <c r="G100" s="33">
        <f t="shared" ca="1" si="13"/>
        <v>2.362203371737805</v>
      </c>
      <c r="H100" s="33">
        <f t="shared" ca="1" si="9"/>
        <v>2.5617113651807002</v>
      </c>
      <c r="I100" s="36">
        <f t="shared" ca="1" si="10"/>
        <v>2.362203371737805</v>
      </c>
      <c r="J100" s="33">
        <f t="shared" ca="1" si="11"/>
        <v>2.5617113651807002</v>
      </c>
      <c r="K100" s="33">
        <f t="shared" ca="1" si="12"/>
        <v>7.7880746501986217E-2</v>
      </c>
    </row>
    <row r="101" spans="1:11">
      <c r="A101" s="2" t="s">
        <v>28</v>
      </c>
      <c r="B101">
        <v>4</v>
      </c>
      <c r="C101" s="7">
        <f ca="1">AVERAGEIF('4MC'!$L$39:$DG$39,1,Distances!$C102:$CX102)</f>
        <v>2.9269620994633416</v>
      </c>
      <c r="D101" s="7">
        <f ca="1">AVERAGEIF('4MC'!$L$39:$DG$39,2,Distances!$C102:$CX102)</f>
        <v>2.9883172464137147</v>
      </c>
      <c r="E101" s="7">
        <f ca="1">AVERAGEIF('4MC'!$L$39:$DG$39,3,Distances!$C102:$CX102)</f>
        <v>2.7200234967735262</v>
      </c>
      <c r="F101" s="7">
        <f ca="1">AVERAGEIF('4MC'!$L$39:$DG$39,4,Distances!$C102:$CX102)</f>
        <v>2.5522087739318438</v>
      </c>
      <c r="G101" s="33">
        <f t="shared" ca="1" si="13"/>
        <v>2.5522087739318438</v>
      </c>
      <c r="H101" s="33">
        <f t="shared" ca="1" si="9"/>
        <v>2.7200234967735262</v>
      </c>
      <c r="I101" s="36">
        <f t="shared" ca="1" si="10"/>
        <v>2.5522087739318438</v>
      </c>
      <c r="J101" s="33">
        <f t="shared" ca="1" si="11"/>
        <v>2.7200234967735262</v>
      </c>
      <c r="K101" s="33">
        <f t="shared" ca="1" si="12"/>
        <v>6.1696056317433703E-2</v>
      </c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5" x14ac:dyDescent="0"/>
  <cols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19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19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19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19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phoneticPr fontId="12" type="noConversion"/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5" x14ac:dyDescent="0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2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>
      <c r="B34" s="5"/>
    </row>
    <row r="35" spans="1:12">
      <c r="B35" s="5"/>
    </row>
    <row r="36" spans="1:12">
      <c r="B36" s="5"/>
    </row>
    <row r="37" spans="1:12">
      <c r="B37" s="5"/>
    </row>
    <row r="38" spans="1:12">
      <c r="B38" s="5"/>
    </row>
    <row r="39" spans="1:12">
      <c r="B39" s="5"/>
    </row>
    <row r="40" spans="1:12">
      <c r="B40" s="5"/>
    </row>
    <row r="41" spans="1:12">
      <c r="B41" s="5"/>
    </row>
    <row r="42" spans="1:12">
      <c r="B42" s="5"/>
    </row>
    <row r="43" spans="1:12">
      <c r="B43" s="5"/>
    </row>
    <row r="44" spans="1:12">
      <c r="B44" s="5"/>
    </row>
    <row r="45" spans="1:12">
      <c r="B45" s="5"/>
    </row>
    <row r="46" spans="1:12">
      <c r="B46" s="5"/>
    </row>
    <row r="47" spans="1:12">
      <c r="B47" s="5"/>
    </row>
    <row r="48" spans="1:1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L100">
    <sortState ref="A2:L100">
      <sortCondition ref="A1:A100"/>
    </sortState>
  </autoFilter>
  <phoneticPr fontId="12" type="noConversion"/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baseColWidth="10" defaultRowHeight="15" x14ac:dyDescent="0"/>
  <cols>
    <col min="1" max="1" width="10.5" bestFit="1" customWidth="1"/>
    <col min="2" max="2" width="10.6640625" bestFit="1" customWidth="1"/>
    <col min="3" max="12" width="11.1640625" style="7" customWidth="1"/>
  </cols>
  <sheetData>
    <row r="1" spans="1:14" s="12" customFormat="1" ht="46" customHeight="1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5" x14ac:dyDescent="0"/>
  <cols>
    <col min="1" max="1" width="8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19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19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19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19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phoneticPr fontId="12" type="noConversion"/>
  <conditionalFormatting sqref="H2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5" x14ac:dyDescent="0"/>
  <cols>
    <col min="2" max="2" width="12" style="4" bestFit="1" customWidth="1"/>
    <col min="3" max="6" width="10.83203125" style="4"/>
    <col min="7" max="7" width="14.5" style="4" customWidth="1"/>
    <col min="8" max="12" width="10.83203125" style="29"/>
  </cols>
  <sheetData>
    <row r="1" spans="1:12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>
      <c r="B34" s="5"/>
    </row>
    <row r="35" spans="1:12">
      <c r="B35" s="5"/>
    </row>
    <row r="36" spans="1:12">
      <c r="B36" s="5"/>
    </row>
    <row r="37" spans="1:12">
      <c r="B37" s="5"/>
    </row>
    <row r="38" spans="1:12">
      <c r="B38" s="5"/>
    </row>
    <row r="39" spans="1:12">
      <c r="B39" s="5"/>
    </row>
    <row r="40" spans="1:12">
      <c r="B40" s="5"/>
    </row>
    <row r="41" spans="1:12">
      <c r="B41" s="5"/>
    </row>
    <row r="42" spans="1:12">
      <c r="B42" s="5"/>
    </row>
    <row r="43" spans="1:12">
      <c r="B43" s="5"/>
    </row>
    <row r="44" spans="1:12">
      <c r="B44" s="5"/>
    </row>
    <row r="45" spans="1:12">
      <c r="B45" s="5"/>
    </row>
    <row r="46" spans="1:12">
      <c r="B46" s="5"/>
    </row>
    <row r="47" spans="1:12">
      <c r="B47" s="5"/>
    </row>
    <row r="48" spans="1:1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L100">
    <sortState ref="A2:L100">
      <sortCondition ref="A1:A100"/>
    </sortState>
  </autoFilter>
  <phoneticPr fontId="12" type="noConversion"/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OfferInformation</vt:lpstr>
      <vt:lpstr>Transactions</vt:lpstr>
      <vt:lpstr>Pivot</vt:lpstr>
      <vt:lpstr>Matrix</vt:lpstr>
      <vt:lpstr>4MC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Jack</cp:lastModifiedBy>
  <dcterms:created xsi:type="dcterms:W3CDTF">2012-10-09T18:27:05Z</dcterms:created>
  <dcterms:modified xsi:type="dcterms:W3CDTF">2017-04-09T16:20:46Z</dcterms:modified>
</cp:coreProperties>
</file>