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mii\ownCloud\Temporary\"/>
    </mc:Choice>
  </mc:AlternateContent>
  <bookViews>
    <workbookView xWindow="0" yWindow="465" windowWidth="12795" windowHeight="15465" tabRatio="500" activeTab="3"/>
  </bookViews>
  <sheets>
    <sheet name="all" sheetId="4" r:id="rId1"/>
    <sheet name="distance" sheetId="1" r:id="rId2"/>
    <sheet name="phi" sheetId="2" r:id="rId3"/>
    <sheet name="theta" sheetId="3" r:id="rId4"/>
    <sheet name="graph" sheetId="5" r:id="rId5"/>
    <sheet name="Sheet1" sheetId="7" r:id="rId6"/>
  </sheets>
  <definedNames>
    <definedName name="_xlnm._FilterDatabase" localSheetId="0" hidden="1">all!$A$1:$G$38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A9" i="1"/>
  <c r="B9" i="1"/>
  <c r="E10" i="1"/>
  <c r="A10" i="1"/>
  <c r="B10" i="1"/>
  <c r="E11" i="1"/>
  <c r="A11" i="1"/>
  <c r="B11" i="1"/>
  <c r="E12" i="1"/>
  <c r="A12" i="1"/>
  <c r="B12" i="1"/>
  <c r="E13" i="1"/>
  <c r="A13" i="1"/>
  <c r="B13" i="1"/>
  <c r="E14" i="1"/>
  <c r="A14" i="1"/>
  <c r="B14" i="1"/>
  <c r="E2" i="1"/>
  <c r="E3" i="1"/>
  <c r="E4" i="1"/>
  <c r="E5" i="1"/>
  <c r="E6" i="1"/>
  <c r="E7" i="1"/>
  <c r="E8" i="1"/>
  <c r="D8" i="1"/>
  <c r="C8" i="1"/>
  <c r="B8" i="1"/>
  <c r="A8" i="1"/>
  <c r="C20" i="2"/>
  <c r="E7" i="2"/>
  <c r="E6" i="2"/>
  <c r="E5" i="2"/>
  <c r="E4" i="2"/>
  <c r="E3" i="2"/>
  <c r="E2" i="2"/>
  <c r="E14" i="3"/>
  <c r="E21" i="3"/>
  <c r="C21" i="3"/>
  <c r="B21" i="3"/>
  <c r="A21" i="3"/>
  <c r="E13" i="3"/>
  <c r="E20" i="3"/>
  <c r="C20" i="3"/>
  <c r="B20" i="3"/>
  <c r="A20" i="3"/>
  <c r="E12" i="3"/>
  <c r="E19" i="3"/>
  <c r="C19" i="3"/>
  <c r="B19" i="3"/>
  <c r="A19" i="3"/>
  <c r="E11" i="3"/>
  <c r="E18" i="3"/>
  <c r="C18" i="3"/>
  <c r="B18" i="3"/>
  <c r="A18" i="3"/>
  <c r="E10" i="3"/>
  <c r="E17" i="3"/>
  <c r="C17" i="3"/>
  <c r="B17" i="3"/>
  <c r="A17" i="3"/>
  <c r="E9" i="3"/>
  <c r="E16" i="3"/>
  <c r="C16" i="3"/>
  <c r="B16" i="3"/>
  <c r="A16" i="3"/>
  <c r="E21" i="1"/>
  <c r="C21" i="1"/>
  <c r="B21" i="1"/>
  <c r="A21" i="1"/>
  <c r="E20" i="1"/>
  <c r="C20" i="1"/>
  <c r="B20" i="1"/>
  <c r="A20" i="1"/>
  <c r="E19" i="1"/>
  <c r="C19" i="1"/>
  <c r="B19" i="1"/>
  <c r="A19" i="1"/>
  <c r="E18" i="1"/>
  <c r="C18" i="1"/>
  <c r="B18" i="1"/>
  <c r="A18" i="1"/>
  <c r="E17" i="1"/>
  <c r="C17" i="1"/>
  <c r="B17" i="1"/>
  <c r="A17" i="1"/>
  <c r="E16" i="1"/>
  <c r="C16" i="1"/>
  <c r="B16" i="1"/>
  <c r="A16" i="1"/>
  <c r="E14" i="2"/>
  <c r="E21" i="2"/>
  <c r="C21" i="2"/>
  <c r="E13" i="2"/>
  <c r="E20" i="2"/>
  <c r="E12" i="2"/>
  <c r="E19" i="2"/>
  <c r="C19" i="2"/>
  <c r="E11" i="2"/>
  <c r="E18" i="2"/>
  <c r="C18" i="2"/>
  <c r="E10" i="2"/>
  <c r="E17" i="2"/>
  <c r="C17" i="2"/>
  <c r="E9" i="2"/>
  <c r="E16" i="2"/>
  <c r="C16" i="2"/>
  <c r="A21" i="2"/>
  <c r="A20" i="2"/>
  <c r="A19" i="2"/>
  <c r="A18" i="2"/>
  <c r="A17" i="2"/>
  <c r="A16" i="2"/>
  <c r="B21" i="2"/>
  <c r="B20" i="2"/>
  <c r="B19" i="2"/>
  <c r="B18" i="2"/>
  <c r="B17" i="2"/>
  <c r="B16" i="2"/>
  <c r="B14" i="3"/>
  <c r="A14" i="3"/>
  <c r="B13" i="3"/>
  <c r="A13" i="3"/>
  <c r="B12" i="3"/>
  <c r="A12" i="3"/>
  <c r="B11" i="3"/>
  <c r="A11" i="3"/>
  <c r="B10" i="3"/>
  <c r="A10" i="3"/>
  <c r="B9" i="3"/>
  <c r="A9" i="3"/>
  <c r="B14" i="2"/>
  <c r="B13" i="2"/>
  <c r="B12" i="2"/>
  <c r="B11" i="2"/>
  <c r="B10" i="2"/>
  <c r="B9" i="2"/>
  <c r="A14" i="2"/>
  <c r="A13" i="2"/>
  <c r="A12" i="2"/>
  <c r="A11" i="2"/>
  <c r="A10" i="2"/>
  <c r="A9" i="2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<sst xmlns="http://schemas.openxmlformats.org/spreadsheetml/2006/main" count="69" uniqueCount="20">
  <si>
    <t>sw not induced</t>
    <phoneticPr fontId="1"/>
  </si>
  <si>
    <t>sw induced but not collided</t>
    <phoneticPr fontId="1"/>
  </si>
  <si>
    <t>sw induced and terminated</t>
    <phoneticPr fontId="1"/>
  </si>
  <si>
    <t>sw induced and sustained</t>
    <phoneticPr fontId="1"/>
  </si>
  <si>
    <t>SUM</t>
    <phoneticPr fontId="1"/>
  </si>
  <si>
    <t>id</t>
    <phoneticPr fontId="1"/>
  </si>
  <si>
    <t>category</t>
    <phoneticPr fontId="1"/>
  </si>
  <si>
    <t>distance</t>
    <phoneticPr fontId="1"/>
  </si>
  <si>
    <t>phi</t>
    <phoneticPr fontId="1"/>
  </si>
  <si>
    <t>theta</t>
    <phoneticPr fontId="1"/>
  </si>
  <si>
    <t>20160907-3</t>
  </si>
  <si>
    <t>20161019-1</t>
  </si>
  <si>
    <t>20161019-2</t>
  </si>
  <si>
    <t>20161019-3</t>
  </si>
  <si>
    <t>20161021-1</t>
  </si>
  <si>
    <t>20161021-2</t>
  </si>
  <si>
    <t>sample</t>
    <phoneticPr fontId="1"/>
  </si>
  <si>
    <t>session</t>
    <phoneticPr fontId="1"/>
  </si>
  <si>
    <t xml:space="preserve"> </t>
    <phoneticPr fontId="1"/>
  </si>
  <si>
    <t>sw induced and collided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</si>
</sst>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cat>
            <c:numRef>
              <c:f>distance!$F$2:$F$6</c:f>
              <c:numCache>
                <c:formatCode>General</c:formatCode>
                <c:ptCount val="5"/>
              </c:numCache>
            </c:numRef>
          </c:cat>
          <c:val>
            <c:numRef>
              <c:f>distance!$E$9:$E$14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10480"/>
        <c:axId val="216811040"/>
      </c:barChart>
      <c:catAx>
        <c:axId val="21681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6811040"/>
        <c:crosses val="autoZero"/>
        <c:auto val="1"/>
        <c:lblAlgn val="ctr"/>
        <c:lblOffset val="100"/>
        <c:noMultiLvlLbl val="0"/>
      </c:catAx>
      <c:valAx>
        <c:axId val="216811040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681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cat>
            <c:numRef>
              <c:f>phi!$F$2:$F$7</c:f>
              <c:numCache>
                <c:formatCode>@</c:formatCode>
                <c:ptCount val="6"/>
              </c:numCache>
            </c:numRef>
          </c:cat>
          <c:val>
            <c:numRef>
              <c:f>phi!$E$2:$E$7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40128"/>
        <c:axId val="218940688"/>
      </c:barChart>
      <c:catAx>
        <c:axId val="2189401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940688"/>
        <c:crosses val="autoZero"/>
        <c:auto val="1"/>
        <c:lblAlgn val="ctr"/>
        <c:lblOffset val="100"/>
        <c:noMultiLvlLbl val="0"/>
      </c:catAx>
      <c:valAx>
        <c:axId val="218940688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940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theta!$A$15</c:f>
              <c:strCache>
                <c:ptCount val="1"/>
                <c:pt idx="0">
                  <c:v>sw not induced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theta!$F$2:$F$7</c:f>
              <c:numCache>
                <c:formatCode>General</c:formatCode>
                <c:ptCount val="6"/>
              </c:numCache>
            </c:numRef>
          </c:cat>
          <c:val>
            <c:numRef>
              <c:f>theta!$A$16:$A$21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0.54545454545454541</c:v>
                </c:pt>
                <c:pt idx="2">
                  <c:v>0.4</c:v>
                </c:pt>
                <c:pt idx="3">
                  <c:v>0.5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</c:ser>
        <c:ser>
          <c:idx val="1"/>
          <c:order val="1"/>
          <c:tx>
            <c:strRef>
              <c:f>theta!$B$15</c:f>
              <c:strCache>
                <c:ptCount val="1"/>
                <c:pt idx="0">
                  <c:v>sw induced but not collided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theta!$F$2:$F$7</c:f>
              <c:numCache>
                <c:formatCode>General</c:formatCode>
                <c:ptCount val="6"/>
              </c:numCache>
            </c:numRef>
          </c:cat>
          <c:val>
            <c:numRef>
              <c:f>theta!$B$16:$B$21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</c:ser>
        <c:ser>
          <c:idx val="2"/>
          <c:order val="2"/>
          <c:tx>
            <c:strRef>
              <c:f>theta!$C$15</c:f>
              <c:strCache>
                <c:ptCount val="1"/>
                <c:pt idx="0">
                  <c:v>sw induced and collided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theta!$F$2:$F$7</c:f>
              <c:numCache>
                <c:formatCode>General</c:formatCode>
                <c:ptCount val="6"/>
              </c:numCache>
            </c:numRef>
          </c:cat>
          <c:val>
            <c:numRef>
              <c:f>theta!$C$16:$C$21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0.45454545454545453</c:v>
                </c:pt>
                <c:pt idx="2">
                  <c:v>0.6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44048"/>
        <c:axId val="219438880"/>
      </c:barChart>
      <c:catAx>
        <c:axId val="21894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9438880"/>
        <c:crosses val="autoZero"/>
        <c:auto val="1"/>
        <c:lblAlgn val="ctr"/>
        <c:lblOffset val="100"/>
        <c:noMultiLvlLbl val="0"/>
      </c:catAx>
      <c:valAx>
        <c:axId val="2194388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94404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cat>
            <c:numRef>
              <c:f>theta!$F$2:$F$7</c:f>
              <c:numCache>
                <c:formatCode>General</c:formatCode>
                <c:ptCount val="6"/>
              </c:numCache>
            </c:numRef>
          </c:cat>
          <c:val>
            <c:numRef>
              <c:f>theta!$E$2:$E$7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5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41680"/>
        <c:axId val="219442240"/>
      </c:barChart>
      <c:catAx>
        <c:axId val="21944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9442240"/>
        <c:crosses val="autoZero"/>
        <c:auto val="1"/>
        <c:lblAlgn val="ctr"/>
        <c:lblOffset val="100"/>
        <c:noMultiLvlLbl val="0"/>
      </c:catAx>
      <c:valAx>
        <c:axId val="219442240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9441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distance!$A$15</c:f>
              <c:strCache>
                <c:ptCount val="1"/>
                <c:pt idx="0">
                  <c:v>sw not induced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distance!$F$2:$F$6</c:f>
              <c:numCache>
                <c:formatCode>General</c:formatCode>
                <c:ptCount val="5"/>
              </c:numCache>
            </c:numRef>
          </c:cat>
          <c:val>
            <c:numRef>
              <c:f>distance!$A$16:$A$21</c:f>
              <c:numCache>
                <c:formatCode>General</c:formatCode>
                <c:ptCount val="6"/>
                <c:pt idx="0">
                  <c:v>0</c:v>
                </c:pt>
                <c:pt idx="1">
                  <c:v>0.33333333333333331</c:v>
                </c:pt>
                <c:pt idx="2">
                  <c:v>0.8</c:v>
                </c:pt>
                <c:pt idx="3">
                  <c:v>0.2857142857142857</c:v>
                </c:pt>
                <c:pt idx="4">
                  <c:v>0.45454545454545453</c:v>
                </c:pt>
                <c:pt idx="5">
                  <c:v>0.44444444444444442</c:v>
                </c:pt>
              </c:numCache>
            </c:numRef>
          </c:val>
        </c:ser>
        <c:ser>
          <c:idx val="1"/>
          <c:order val="1"/>
          <c:tx>
            <c:strRef>
              <c:f>distance!$B$15</c:f>
              <c:strCache>
                <c:ptCount val="1"/>
                <c:pt idx="0">
                  <c:v>sw induced but not collided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distance!$F$2:$F$6</c:f>
              <c:numCache>
                <c:formatCode>General</c:formatCode>
                <c:ptCount val="5"/>
              </c:numCache>
            </c:numRef>
          </c:cat>
          <c:val>
            <c:numRef>
              <c:f>distance!$B$16:$B$21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0.18181818181818182</c:v>
                </c:pt>
                <c:pt idx="5">
                  <c:v>0.1111111111111111</c:v>
                </c:pt>
              </c:numCache>
            </c:numRef>
          </c:val>
        </c:ser>
        <c:ser>
          <c:idx val="2"/>
          <c:order val="2"/>
          <c:tx>
            <c:strRef>
              <c:f>distance!$C$15</c:f>
              <c:strCache>
                <c:ptCount val="1"/>
                <c:pt idx="0">
                  <c:v>sw induced and collided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distance!$F$2:$F$6</c:f>
              <c:numCache>
                <c:formatCode>General</c:formatCode>
                <c:ptCount val="5"/>
              </c:numCache>
            </c:numRef>
          </c:cat>
          <c:val>
            <c:numRef>
              <c:f>distance!$C$16:$C$21</c:f>
              <c:numCache>
                <c:formatCode>General</c:formatCode>
                <c:ptCount val="6"/>
                <c:pt idx="0">
                  <c:v>1</c:v>
                </c:pt>
                <c:pt idx="1">
                  <c:v>0.66666666666666663</c:v>
                </c:pt>
                <c:pt idx="2">
                  <c:v>0.2</c:v>
                </c:pt>
                <c:pt idx="3">
                  <c:v>0.7142857142857143</c:v>
                </c:pt>
                <c:pt idx="4">
                  <c:v>0.36363636363636365</c:v>
                </c:pt>
                <c:pt idx="5">
                  <c:v>0.44444444444444442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814400"/>
        <c:axId val="214174960"/>
      </c:barChart>
      <c:catAx>
        <c:axId val="2168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174960"/>
        <c:crosses val="autoZero"/>
        <c:auto val="1"/>
        <c:lblAlgn val="ctr"/>
        <c:lblOffset val="100"/>
        <c:noMultiLvlLbl val="0"/>
      </c:catAx>
      <c:valAx>
        <c:axId val="2141749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681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phi!$A$15</c:f>
              <c:strCache>
                <c:ptCount val="1"/>
                <c:pt idx="0">
                  <c:v>sw not induced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phi!$F$2:$F$7</c:f>
              <c:numCache>
                <c:formatCode>@</c:formatCode>
                <c:ptCount val="6"/>
              </c:numCache>
            </c:numRef>
          </c:cat>
          <c:val>
            <c:numRef>
              <c:f>phi!$A$16:$A$21</c:f>
              <c:numCache>
                <c:formatCode>General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phi!$B$15</c:f>
              <c:strCache>
                <c:ptCount val="1"/>
                <c:pt idx="0">
                  <c:v>sw induced but not collided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phi!$F$2:$F$7</c:f>
              <c:numCache>
                <c:formatCode>@</c:formatCode>
                <c:ptCount val="6"/>
              </c:numCache>
            </c:numRef>
          </c:cat>
          <c:val>
            <c:numRef>
              <c:f>phi!$B$16:$B$21</c:f>
              <c:numCache>
                <c:formatCode>General</c:formatCode>
                <c:ptCount val="6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</c:numCache>
            </c:numRef>
          </c:val>
        </c:ser>
        <c:ser>
          <c:idx val="2"/>
          <c:order val="2"/>
          <c:tx>
            <c:strRef>
              <c:f>phi!$C$15</c:f>
              <c:strCache>
                <c:ptCount val="1"/>
                <c:pt idx="0">
                  <c:v>sw induced and collided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phi!$F$2:$F$7</c:f>
              <c:numCache>
                <c:formatCode>@</c:formatCode>
                <c:ptCount val="6"/>
              </c:numCache>
            </c:numRef>
          </c:cat>
          <c:val>
            <c:numRef>
              <c:f>phi!$C$16:$C$21</c:f>
              <c:numCache>
                <c:formatCode>General</c:formatCode>
                <c:ptCount val="6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0.83333333333333337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024480"/>
        <c:axId val="218025040"/>
      </c:barChart>
      <c:catAx>
        <c:axId val="2180244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025040"/>
        <c:crosses val="autoZero"/>
        <c:auto val="1"/>
        <c:lblAlgn val="ctr"/>
        <c:lblOffset val="100"/>
        <c:noMultiLvlLbl val="0"/>
      </c:catAx>
      <c:valAx>
        <c:axId val="2180250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02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cat>
            <c:numRef>
              <c:f>phi!$F$2:$F$7</c:f>
              <c:numCache>
                <c:formatCode>@</c:formatCode>
                <c:ptCount val="6"/>
              </c:numCache>
            </c:numRef>
          </c:cat>
          <c:val>
            <c:numRef>
              <c:f>phi!$E$2:$E$7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27840"/>
        <c:axId val="218028400"/>
      </c:barChart>
      <c:catAx>
        <c:axId val="2180278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028400"/>
        <c:crosses val="autoZero"/>
        <c:auto val="1"/>
        <c:lblAlgn val="ctr"/>
        <c:lblOffset val="100"/>
        <c:noMultiLvlLbl val="0"/>
      </c:catAx>
      <c:valAx>
        <c:axId val="218028400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02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theta!$A$15</c:f>
              <c:strCache>
                <c:ptCount val="1"/>
                <c:pt idx="0">
                  <c:v>sw not induced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theta!$F$2:$F$7</c:f>
              <c:numCache>
                <c:formatCode>General</c:formatCode>
                <c:ptCount val="6"/>
              </c:numCache>
            </c:numRef>
          </c:cat>
          <c:val>
            <c:numRef>
              <c:f>theta!$A$16:$A$21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0.54545454545454541</c:v>
                </c:pt>
                <c:pt idx="2">
                  <c:v>0.4</c:v>
                </c:pt>
                <c:pt idx="3">
                  <c:v>0.5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</c:ser>
        <c:ser>
          <c:idx val="1"/>
          <c:order val="1"/>
          <c:tx>
            <c:strRef>
              <c:f>theta!$B$15</c:f>
              <c:strCache>
                <c:ptCount val="1"/>
                <c:pt idx="0">
                  <c:v>sw induced but not collided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theta!$F$2:$F$7</c:f>
              <c:numCache>
                <c:formatCode>General</c:formatCode>
                <c:ptCount val="6"/>
              </c:numCache>
            </c:numRef>
          </c:cat>
          <c:val>
            <c:numRef>
              <c:f>theta!$B$16:$B$21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</c:ser>
        <c:ser>
          <c:idx val="2"/>
          <c:order val="2"/>
          <c:tx>
            <c:strRef>
              <c:f>theta!$C$15</c:f>
              <c:strCache>
                <c:ptCount val="1"/>
                <c:pt idx="0">
                  <c:v>sw induced and collided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theta!$F$2:$F$7</c:f>
              <c:numCache>
                <c:formatCode>General</c:formatCode>
                <c:ptCount val="6"/>
              </c:numCache>
            </c:numRef>
          </c:cat>
          <c:val>
            <c:numRef>
              <c:f>theta!$C$16:$C$21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0.45454545454545453</c:v>
                </c:pt>
                <c:pt idx="2">
                  <c:v>0.6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379696"/>
        <c:axId val="218380256"/>
      </c:barChart>
      <c:catAx>
        <c:axId val="21837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380256"/>
        <c:crosses val="autoZero"/>
        <c:auto val="1"/>
        <c:lblAlgn val="ctr"/>
        <c:lblOffset val="100"/>
        <c:noMultiLvlLbl val="0"/>
      </c:catAx>
      <c:valAx>
        <c:axId val="2183802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37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cat>
            <c:numRef>
              <c:f>theta!$F$2:$F$7</c:f>
              <c:numCache>
                <c:formatCode>General</c:formatCode>
                <c:ptCount val="6"/>
              </c:numCache>
            </c:numRef>
          </c:cat>
          <c:val>
            <c:numRef>
              <c:f>theta!$E$2:$E$7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5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83056"/>
        <c:axId val="218383616"/>
      </c:barChart>
      <c:catAx>
        <c:axId val="21838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383616"/>
        <c:crosses val="autoZero"/>
        <c:auto val="1"/>
        <c:lblAlgn val="ctr"/>
        <c:lblOffset val="100"/>
        <c:noMultiLvlLbl val="0"/>
      </c:catAx>
      <c:valAx>
        <c:axId val="218383616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38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cat>
            <c:numRef>
              <c:f>distance!$F$2:$F$7</c:f>
              <c:numCache>
                <c:formatCode>General</c:formatCode>
                <c:ptCount val="6"/>
              </c:numCache>
            </c:numRef>
          </c:cat>
          <c:val>
            <c:numRef>
              <c:f>distance!$E$9:$E$14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85856"/>
        <c:axId val="218386416"/>
      </c:barChart>
      <c:catAx>
        <c:axId val="2183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386416"/>
        <c:crosses val="autoZero"/>
        <c:auto val="1"/>
        <c:lblAlgn val="ctr"/>
        <c:lblOffset val="100"/>
        <c:noMultiLvlLbl val="0"/>
      </c:catAx>
      <c:valAx>
        <c:axId val="218386416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3858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distance!$A$15</c:f>
              <c:strCache>
                <c:ptCount val="1"/>
                <c:pt idx="0">
                  <c:v>sw not induced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distance!$F$2:$F$7</c:f>
              <c:numCache>
                <c:formatCode>General</c:formatCode>
                <c:ptCount val="6"/>
              </c:numCache>
            </c:numRef>
          </c:cat>
          <c:val>
            <c:numRef>
              <c:f>distance!$A$16:$A$21</c:f>
              <c:numCache>
                <c:formatCode>General</c:formatCode>
                <c:ptCount val="6"/>
                <c:pt idx="0">
                  <c:v>0</c:v>
                </c:pt>
                <c:pt idx="1">
                  <c:v>0.33333333333333331</c:v>
                </c:pt>
                <c:pt idx="2">
                  <c:v>0.8</c:v>
                </c:pt>
                <c:pt idx="3">
                  <c:v>0.2857142857142857</c:v>
                </c:pt>
                <c:pt idx="4">
                  <c:v>0.45454545454545453</c:v>
                </c:pt>
                <c:pt idx="5">
                  <c:v>0.44444444444444442</c:v>
                </c:pt>
              </c:numCache>
            </c:numRef>
          </c:val>
        </c:ser>
        <c:ser>
          <c:idx val="1"/>
          <c:order val="1"/>
          <c:tx>
            <c:strRef>
              <c:f>distance!$B$15</c:f>
              <c:strCache>
                <c:ptCount val="1"/>
                <c:pt idx="0">
                  <c:v>sw induced but not collided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distance!$F$2:$F$7</c:f>
              <c:numCache>
                <c:formatCode>General</c:formatCode>
                <c:ptCount val="6"/>
              </c:numCache>
            </c:numRef>
          </c:cat>
          <c:val>
            <c:numRef>
              <c:f>distance!$B$16:$B$21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0.18181818181818182</c:v>
                </c:pt>
                <c:pt idx="5">
                  <c:v>0.1111111111111111</c:v>
                </c:pt>
              </c:numCache>
            </c:numRef>
          </c:val>
        </c:ser>
        <c:ser>
          <c:idx val="2"/>
          <c:order val="2"/>
          <c:tx>
            <c:strRef>
              <c:f>distance!$C$15</c:f>
              <c:strCache>
                <c:ptCount val="1"/>
                <c:pt idx="0">
                  <c:v>sw induced and collided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distance!$F$2:$F$7</c:f>
              <c:numCache>
                <c:formatCode>General</c:formatCode>
                <c:ptCount val="6"/>
              </c:numCache>
            </c:numRef>
          </c:cat>
          <c:val>
            <c:numRef>
              <c:f>distance!$C$16:$C$21</c:f>
              <c:numCache>
                <c:formatCode>General</c:formatCode>
                <c:ptCount val="6"/>
                <c:pt idx="0">
                  <c:v>1</c:v>
                </c:pt>
                <c:pt idx="1">
                  <c:v>0.66666666666666663</c:v>
                </c:pt>
                <c:pt idx="2">
                  <c:v>0.2</c:v>
                </c:pt>
                <c:pt idx="3">
                  <c:v>0.7142857142857143</c:v>
                </c:pt>
                <c:pt idx="4">
                  <c:v>0.36363636363636365</c:v>
                </c:pt>
                <c:pt idx="5">
                  <c:v>0.44444444444444442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042368"/>
        <c:axId val="219042928"/>
      </c:barChart>
      <c:catAx>
        <c:axId val="2190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9042928"/>
        <c:crosses val="autoZero"/>
        <c:auto val="1"/>
        <c:lblAlgn val="ctr"/>
        <c:lblOffset val="100"/>
        <c:noMultiLvlLbl val="0"/>
      </c:catAx>
      <c:valAx>
        <c:axId val="2190429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90423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phi!$A$15</c:f>
              <c:strCache>
                <c:ptCount val="1"/>
                <c:pt idx="0">
                  <c:v>sw not induced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phi!$F$2:$F$7</c:f>
              <c:numCache>
                <c:formatCode>@</c:formatCode>
                <c:ptCount val="6"/>
              </c:numCache>
            </c:numRef>
          </c:cat>
          <c:val>
            <c:numRef>
              <c:f>phi!$A$16:$A$21</c:f>
              <c:numCache>
                <c:formatCode>General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phi!$B$15</c:f>
              <c:strCache>
                <c:ptCount val="1"/>
                <c:pt idx="0">
                  <c:v>sw induced but not collided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phi!$F$2:$F$7</c:f>
              <c:numCache>
                <c:formatCode>@</c:formatCode>
                <c:ptCount val="6"/>
              </c:numCache>
            </c:numRef>
          </c:cat>
          <c:val>
            <c:numRef>
              <c:f>phi!$B$16:$B$21</c:f>
              <c:numCache>
                <c:formatCode>General</c:formatCode>
                <c:ptCount val="6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</c:numCache>
            </c:numRef>
          </c:val>
        </c:ser>
        <c:ser>
          <c:idx val="2"/>
          <c:order val="2"/>
          <c:tx>
            <c:strRef>
              <c:f>phi!$C$15</c:f>
              <c:strCache>
                <c:ptCount val="1"/>
                <c:pt idx="0">
                  <c:v>sw induced and collided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phi!$F$2:$F$7</c:f>
              <c:numCache>
                <c:formatCode>@</c:formatCode>
                <c:ptCount val="6"/>
              </c:numCache>
            </c:numRef>
          </c:cat>
          <c:val>
            <c:numRef>
              <c:f>phi!$C$16:$C$21</c:f>
              <c:numCache>
                <c:formatCode>General</c:formatCode>
                <c:ptCount val="6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0.83333333333333337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36768"/>
        <c:axId val="218937328"/>
      </c:barChart>
      <c:catAx>
        <c:axId val="2189367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937328"/>
        <c:crosses val="autoZero"/>
        <c:auto val="1"/>
        <c:lblAlgn val="ctr"/>
        <c:lblOffset val="100"/>
        <c:noMultiLvlLbl val="0"/>
      </c:catAx>
      <c:valAx>
        <c:axId val="2189373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9367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101600</xdr:rowOff>
    </xdr:from>
    <xdr:to>
      <xdr:col>11</xdr:col>
      <xdr:colOff>304800</xdr:colOff>
      <xdr:row>25</xdr:row>
      <xdr:rowOff>152084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25</xdr:row>
      <xdr:rowOff>152400</xdr:rowOff>
    </xdr:from>
    <xdr:to>
      <xdr:col>11</xdr:col>
      <xdr:colOff>304800</xdr:colOff>
      <xdr:row>42</xdr:row>
      <xdr:rowOff>152400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245966</xdr:colOff>
      <xdr:row>20</xdr:row>
      <xdr:rowOff>160456</xdr:rowOff>
    </xdr:from>
    <xdr:to>
      <xdr:col>12</xdr:col>
      <xdr:colOff>355600</xdr:colOff>
      <xdr:row>41</xdr:row>
      <xdr:rowOff>114300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</xdr:row>
      <xdr:rowOff>127000</xdr:rowOff>
    </xdr:from>
    <xdr:to>
      <xdr:col>12</xdr:col>
      <xdr:colOff>355600</xdr:colOff>
      <xdr:row>20</xdr:row>
      <xdr:rowOff>177484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19</xdr:row>
      <xdr:rowOff>0</xdr:rowOff>
    </xdr:from>
    <xdr:to>
      <xdr:col>12</xdr:col>
      <xdr:colOff>787400</xdr:colOff>
      <xdr:row>36</xdr:row>
      <xdr:rowOff>69850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876300</xdr:colOff>
      <xdr:row>1</xdr:row>
      <xdr:rowOff>63500</xdr:rowOff>
    </xdr:from>
    <xdr:to>
      <xdr:col>12</xdr:col>
      <xdr:colOff>787400</xdr:colOff>
      <xdr:row>19</xdr:row>
      <xdr:rowOff>12700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611434</xdr:colOff>
      <xdr:row>1</xdr:row>
      <xdr:rowOff>136013</xdr:rowOff>
    </xdr:from>
    <xdr:to>
      <xdr:col>6</xdr:col>
      <xdr:colOff>469839</xdr:colOff>
      <xdr:row>20</xdr:row>
      <xdr:rowOff>109856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630455</xdr:colOff>
      <xdr:row>22</xdr:row>
      <xdr:rowOff>93244</xdr:rowOff>
    </xdr:from>
    <xdr:to>
      <xdr:col>6</xdr:col>
      <xdr:colOff>475284</xdr:colOff>
      <xdr:row>41</xdr:row>
      <xdr:rowOff>57591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741151</xdr:colOff>
      <xdr:row>22</xdr:row>
      <xdr:rowOff>96025</xdr:rowOff>
    </xdr:from>
    <xdr:to>
      <xdr:col>12</xdr:col>
      <xdr:colOff>577141</xdr:colOff>
      <xdr:row>41</xdr:row>
      <xdr:rowOff>66385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749139</xdr:colOff>
      <xdr:row>1</xdr:row>
      <xdr:rowOff>136013</xdr:rowOff>
    </xdr:from>
    <xdr:to>
      <xdr:col>12</xdr:col>
      <xdr:colOff>583569</xdr:colOff>
      <xdr:row>20</xdr:row>
      <xdr:rowOff>109856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845911</xdr:colOff>
      <xdr:row>22</xdr:row>
      <xdr:rowOff>93319</xdr:rowOff>
    </xdr:from>
    <xdr:to>
      <xdr:col>18</xdr:col>
      <xdr:colOff>708073</xdr:colOff>
      <xdr:row>41</xdr:row>
      <xdr:rowOff>59175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849720</xdr:colOff>
      <xdr:row>1</xdr:row>
      <xdr:rowOff>129428</xdr:rowOff>
    </xdr:from>
    <xdr:to>
      <xdr:col>18</xdr:col>
      <xdr:colOff>716935</xdr:colOff>
      <xdr:row>20</xdr:row>
      <xdr:rowOff>107982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8"/>
  <sheetViews>
    <sheetView workbookViewId="0">
      <selection activeCell="F38" sqref="F38"/>
    </sheetView>
  </sheetViews>
  <sheetFormatPr defaultColWidth="13" defaultRowHeight="14.25" x14ac:dyDescent="0.15"/>
  <sheetData>
    <row r="1" spans="1:7" x14ac:dyDescent="0.15">
      <c r="A1" t="s">
        <v>5</v>
      </c>
      <c r="B1" t="s">
        <v>16</v>
      </c>
      <c r="C1" t="s">
        <v>17</v>
      </c>
      <c r="D1" t="s">
        <v>7</v>
      </c>
      <c r="E1" t="s">
        <v>8</v>
      </c>
      <c r="F1" t="s">
        <v>9</v>
      </c>
      <c r="G1" t="s">
        <v>6</v>
      </c>
    </row>
    <row r="2" spans="1:7" hidden="1" x14ac:dyDescent="0.15">
      <c r="A2">
        <v>0</v>
      </c>
      <c r="B2" t="s">
        <v>10</v>
      </c>
      <c r="C2">
        <v>6</v>
      </c>
      <c r="D2">
        <v>3</v>
      </c>
      <c r="E2">
        <v>5</v>
      </c>
      <c r="F2">
        <v>3</v>
      </c>
      <c r="G2">
        <v>2</v>
      </c>
    </row>
    <row r="3" spans="1:7" hidden="1" x14ac:dyDescent="0.15">
      <c r="A3">
        <v>1</v>
      </c>
      <c r="B3" t="s">
        <v>10</v>
      </c>
      <c r="C3">
        <v>10</v>
      </c>
      <c r="D3">
        <v>3</v>
      </c>
      <c r="E3">
        <v>3</v>
      </c>
      <c r="F3">
        <v>5</v>
      </c>
      <c r="G3">
        <v>3</v>
      </c>
    </row>
    <row r="4" spans="1:7" hidden="1" x14ac:dyDescent="0.15">
      <c r="A4">
        <v>2</v>
      </c>
      <c r="B4" t="s">
        <v>10</v>
      </c>
      <c r="C4">
        <v>11</v>
      </c>
      <c r="D4">
        <v>2</v>
      </c>
      <c r="E4">
        <v>5</v>
      </c>
      <c r="F4">
        <v>4</v>
      </c>
      <c r="G4">
        <v>2</v>
      </c>
    </row>
    <row r="5" spans="1:7" hidden="1" x14ac:dyDescent="0.15">
      <c r="A5">
        <v>3</v>
      </c>
      <c r="B5" t="s">
        <v>10</v>
      </c>
      <c r="C5">
        <v>17</v>
      </c>
      <c r="D5">
        <v>0</v>
      </c>
      <c r="E5">
        <v>4</v>
      </c>
      <c r="F5">
        <v>0</v>
      </c>
      <c r="G5">
        <v>2</v>
      </c>
    </row>
    <row r="6" spans="1:7" hidden="1" x14ac:dyDescent="0.15">
      <c r="A6">
        <v>4</v>
      </c>
      <c r="B6" t="s">
        <v>10</v>
      </c>
      <c r="C6">
        <v>22</v>
      </c>
      <c r="D6">
        <v>0</v>
      </c>
      <c r="E6">
        <v>4</v>
      </c>
      <c r="F6">
        <v>5</v>
      </c>
      <c r="G6">
        <v>3</v>
      </c>
    </row>
    <row r="7" spans="1:7" hidden="1" x14ac:dyDescent="0.15">
      <c r="A7">
        <v>5</v>
      </c>
      <c r="B7" t="s">
        <v>11</v>
      </c>
      <c r="C7">
        <v>19</v>
      </c>
      <c r="D7">
        <v>1</v>
      </c>
      <c r="E7">
        <v>0</v>
      </c>
      <c r="F7">
        <v>0</v>
      </c>
      <c r="G7">
        <v>3</v>
      </c>
    </row>
    <row r="8" spans="1:7" x14ac:dyDescent="0.15">
      <c r="A8">
        <v>6</v>
      </c>
      <c r="B8" t="s">
        <v>12</v>
      </c>
      <c r="C8">
        <v>6</v>
      </c>
      <c r="D8">
        <v>4</v>
      </c>
      <c r="E8">
        <v>2</v>
      </c>
      <c r="F8">
        <v>1</v>
      </c>
      <c r="G8">
        <v>0</v>
      </c>
    </row>
    <row r="9" spans="1:7" hidden="1" x14ac:dyDescent="0.15">
      <c r="A9">
        <v>7</v>
      </c>
      <c r="B9" t="s">
        <v>12</v>
      </c>
      <c r="C9">
        <v>7</v>
      </c>
      <c r="D9">
        <v>4</v>
      </c>
      <c r="E9">
        <v>0</v>
      </c>
      <c r="F9">
        <v>1</v>
      </c>
      <c r="G9">
        <v>3</v>
      </c>
    </row>
    <row r="10" spans="1:7" hidden="1" x14ac:dyDescent="0.15">
      <c r="A10">
        <v>8</v>
      </c>
      <c r="B10" t="s">
        <v>12</v>
      </c>
      <c r="C10">
        <v>8</v>
      </c>
      <c r="D10">
        <v>4</v>
      </c>
      <c r="E10">
        <v>4</v>
      </c>
      <c r="F10">
        <v>2</v>
      </c>
      <c r="G10">
        <v>3</v>
      </c>
    </row>
    <row r="11" spans="1:7" x14ac:dyDescent="0.15">
      <c r="A11">
        <v>9</v>
      </c>
      <c r="B11" t="s">
        <v>12</v>
      </c>
      <c r="C11">
        <v>9</v>
      </c>
      <c r="D11">
        <v>2</v>
      </c>
      <c r="E11">
        <v>2</v>
      </c>
      <c r="F11">
        <v>5</v>
      </c>
      <c r="G11">
        <v>0</v>
      </c>
    </row>
    <row r="12" spans="1:7" hidden="1" x14ac:dyDescent="0.15">
      <c r="A12">
        <v>10</v>
      </c>
      <c r="B12" t="s">
        <v>12</v>
      </c>
      <c r="C12">
        <v>10</v>
      </c>
      <c r="D12">
        <v>4</v>
      </c>
      <c r="E12">
        <v>5</v>
      </c>
      <c r="F12">
        <v>1</v>
      </c>
      <c r="G12">
        <v>3</v>
      </c>
    </row>
    <row r="13" spans="1:7" x14ac:dyDescent="0.15">
      <c r="A13">
        <v>11</v>
      </c>
      <c r="B13" t="s">
        <v>12</v>
      </c>
      <c r="C13">
        <v>11</v>
      </c>
      <c r="D13">
        <v>2</v>
      </c>
      <c r="E13">
        <v>4</v>
      </c>
      <c r="F13">
        <v>0</v>
      </c>
      <c r="G13">
        <v>0</v>
      </c>
    </row>
    <row r="14" spans="1:7" x14ac:dyDescent="0.15">
      <c r="A14">
        <v>12</v>
      </c>
      <c r="B14" t="s">
        <v>12</v>
      </c>
      <c r="C14">
        <v>12</v>
      </c>
      <c r="D14">
        <v>5</v>
      </c>
      <c r="E14">
        <v>4</v>
      </c>
      <c r="F14">
        <v>2</v>
      </c>
      <c r="G14">
        <v>0</v>
      </c>
    </row>
    <row r="15" spans="1:7" hidden="1" x14ac:dyDescent="0.15">
      <c r="A15">
        <v>13</v>
      </c>
      <c r="B15" t="s">
        <v>12</v>
      </c>
      <c r="C15">
        <v>13</v>
      </c>
      <c r="D15">
        <v>4</v>
      </c>
      <c r="E15">
        <v>4</v>
      </c>
      <c r="F15">
        <v>2</v>
      </c>
      <c r="G15">
        <v>3</v>
      </c>
    </row>
    <row r="16" spans="1:7" hidden="1" x14ac:dyDescent="0.15">
      <c r="A16">
        <v>14</v>
      </c>
      <c r="B16" t="s">
        <v>12</v>
      </c>
      <c r="C16">
        <v>14</v>
      </c>
      <c r="D16">
        <v>5</v>
      </c>
      <c r="E16">
        <v>5</v>
      </c>
      <c r="F16">
        <v>1</v>
      </c>
      <c r="G16">
        <v>3</v>
      </c>
    </row>
    <row r="17" spans="1:7" hidden="1" x14ac:dyDescent="0.15">
      <c r="A17">
        <v>15</v>
      </c>
      <c r="B17" t="s">
        <v>12</v>
      </c>
      <c r="C17">
        <v>15</v>
      </c>
      <c r="D17">
        <v>5</v>
      </c>
      <c r="E17">
        <v>0</v>
      </c>
      <c r="F17">
        <v>1</v>
      </c>
      <c r="G17">
        <v>3</v>
      </c>
    </row>
    <row r="18" spans="1:7" hidden="1" x14ac:dyDescent="0.15">
      <c r="A18">
        <v>16</v>
      </c>
      <c r="B18" t="s">
        <v>12</v>
      </c>
      <c r="C18">
        <v>16</v>
      </c>
      <c r="D18">
        <v>5</v>
      </c>
      <c r="E18">
        <v>0</v>
      </c>
      <c r="F18">
        <v>1</v>
      </c>
      <c r="G18">
        <v>3</v>
      </c>
    </row>
    <row r="19" spans="1:7" x14ac:dyDescent="0.15">
      <c r="A19">
        <v>17</v>
      </c>
      <c r="B19" t="s">
        <v>12</v>
      </c>
      <c r="C19">
        <v>17</v>
      </c>
      <c r="D19">
        <v>4</v>
      </c>
      <c r="E19">
        <v>0</v>
      </c>
      <c r="F19">
        <v>1</v>
      </c>
      <c r="G19">
        <v>0</v>
      </c>
    </row>
    <row r="20" spans="1:7" x14ac:dyDescent="0.15">
      <c r="A20">
        <v>18</v>
      </c>
      <c r="B20" t="s">
        <v>12</v>
      </c>
      <c r="C20">
        <v>18</v>
      </c>
      <c r="D20">
        <v>5</v>
      </c>
      <c r="E20">
        <v>1</v>
      </c>
      <c r="F20">
        <v>1</v>
      </c>
      <c r="G20">
        <v>0</v>
      </c>
    </row>
    <row r="21" spans="1:7" x14ac:dyDescent="0.15">
      <c r="A21">
        <v>19</v>
      </c>
      <c r="B21" t="s">
        <v>12</v>
      </c>
      <c r="C21">
        <v>19</v>
      </c>
      <c r="D21">
        <v>3</v>
      </c>
      <c r="E21">
        <v>1</v>
      </c>
      <c r="F21">
        <v>1</v>
      </c>
      <c r="G21">
        <v>0</v>
      </c>
    </row>
    <row r="22" spans="1:7" x14ac:dyDescent="0.15">
      <c r="A22">
        <v>20</v>
      </c>
      <c r="B22" t="s">
        <v>12</v>
      </c>
      <c r="C22">
        <v>20</v>
      </c>
      <c r="D22">
        <v>2</v>
      </c>
      <c r="E22">
        <v>2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>
        <v>21</v>
      </c>
      <c r="D23">
        <v>3</v>
      </c>
      <c r="E23">
        <v>3</v>
      </c>
      <c r="F23">
        <v>1</v>
      </c>
      <c r="G23">
        <v>0</v>
      </c>
    </row>
    <row r="24" spans="1:7" x14ac:dyDescent="0.15">
      <c r="A24">
        <v>22</v>
      </c>
      <c r="B24" t="s">
        <v>12</v>
      </c>
      <c r="C24">
        <v>22</v>
      </c>
      <c r="D24">
        <v>4</v>
      </c>
      <c r="E24">
        <v>3</v>
      </c>
      <c r="F24">
        <v>0</v>
      </c>
      <c r="G24">
        <v>0</v>
      </c>
    </row>
    <row r="25" spans="1:7" x14ac:dyDescent="0.15">
      <c r="A25">
        <v>23</v>
      </c>
      <c r="B25" t="s">
        <v>12</v>
      </c>
      <c r="C25">
        <v>23</v>
      </c>
      <c r="D25">
        <v>5</v>
      </c>
      <c r="E25">
        <v>4</v>
      </c>
      <c r="F25">
        <v>0</v>
      </c>
      <c r="G25">
        <v>0</v>
      </c>
    </row>
    <row r="26" spans="1:7" x14ac:dyDescent="0.15">
      <c r="A26">
        <v>24</v>
      </c>
      <c r="B26" t="s">
        <v>12</v>
      </c>
      <c r="C26">
        <v>24</v>
      </c>
      <c r="D26">
        <v>5</v>
      </c>
      <c r="E26">
        <v>4</v>
      </c>
      <c r="F26">
        <v>0</v>
      </c>
      <c r="G26">
        <v>0</v>
      </c>
    </row>
    <row r="27" spans="1:7" x14ac:dyDescent="0.15">
      <c r="A27">
        <v>25</v>
      </c>
      <c r="B27" t="s">
        <v>13</v>
      </c>
      <c r="C27">
        <v>24</v>
      </c>
      <c r="D27">
        <v>4</v>
      </c>
      <c r="E27">
        <v>1</v>
      </c>
      <c r="F27">
        <v>1</v>
      </c>
      <c r="G27">
        <v>0</v>
      </c>
    </row>
    <row r="28" spans="1:7" x14ac:dyDescent="0.15">
      <c r="A28">
        <v>26</v>
      </c>
      <c r="B28" t="s">
        <v>13</v>
      </c>
      <c r="C28">
        <v>25</v>
      </c>
      <c r="D28">
        <v>4</v>
      </c>
      <c r="E28">
        <v>0</v>
      </c>
      <c r="F28">
        <v>3</v>
      </c>
      <c r="G28">
        <v>0</v>
      </c>
    </row>
    <row r="29" spans="1:7" hidden="1" x14ac:dyDescent="0.15">
      <c r="A29">
        <v>27</v>
      </c>
      <c r="B29" t="s">
        <v>14</v>
      </c>
      <c r="C29">
        <v>9</v>
      </c>
      <c r="D29">
        <v>5</v>
      </c>
      <c r="E29">
        <v>0</v>
      </c>
      <c r="F29">
        <v>5</v>
      </c>
      <c r="G29">
        <v>3</v>
      </c>
    </row>
    <row r="30" spans="1:7" hidden="1" x14ac:dyDescent="0.15">
      <c r="A30">
        <v>28</v>
      </c>
      <c r="B30" t="s">
        <v>14</v>
      </c>
      <c r="C30">
        <v>10</v>
      </c>
      <c r="D30">
        <v>1</v>
      </c>
      <c r="E30">
        <v>5</v>
      </c>
      <c r="F30">
        <v>2</v>
      </c>
      <c r="G30">
        <v>3</v>
      </c>
    </row>
    <row r="31" spans="1:7" hidden="1" x14ac:dyDescent="0.15">
      <c r="A31">
        <v>29</v>
      </c>
      <c r="B31" t="s">
        <v>14</v>
      </c>
      <c r="C31">
        <v>11</v>
      </c>
      <c r="D31">
        <v>5</v>
      </c>
      <c r="E31">
        <v>4</v>
      </c>
      <c r="F31">
        <v>5</v>
      </c>
      <c r="G31">
        <v>1</v>
      </c>
    </row>
    <row r="32" spans="1:7" hidden="1" x14ac:dyDescent="0.15">
      <c r="A32">
        <v>30</v>
      </c>
      <c r="B32" t="s">
        <v>14</v>
      </c>
      <c r="C32">
        <v>12</v>
      </c>
      <c r="D32">
        <v>4</v>
      </c>
      <c r="E32">
        <v>5</v>
      </c>
      <c r="F32">
        <v>4</v>
      </c>
      <c r="G32">
        <v>1</v>
      </c>
    </row>
    <row r="33" spans="1:7" hidden="1" x14ac:dyDescent="0.15">
      <c r="A33">
        <v>31</v>
      </c>
      <c r="B33" t="s">
        <v>14</v>
      </c>
      <c r="C33">
        <v>13</v>
      </c>
      <c r="D33">
        <v>3</v>
      </c>
      <c r="E33">
        <v>4</v>
      </c>
      <c r="F33">
        <v>4</v>
      </c>
      <c r="G33">
        <v>2</v>
      </c>
    </row>
    <row r="34" spans="1:7" hidden="1" x14ac:dyDescent="0.15">
      <c r="A34">
        <v>32</v>
      </c>
      <c r="B34" t="s">
        <v>14</v>
      </c>
      <c r="C34">
        <v>14</v>
      </c>
      <c r="D34">
        <v>3</v>
      </c>
      <c r="E34">
        <v>3</v>
      </c>
      <c r="F34">
        <v>4</v>
      </c>
      <c r="G34">
        <v>3</v>
      </c>
    </row>
    <row r="35" spans="1:7" hidden="1" x14ac:dyDescent="0.15">
      <c r="A35">
        <v>33</v>
      </c>
      <c r="B35" t="s">
        <v>14</v>
      </c>
      <c r="C35">
        <v>16</v>
      </c>
      <c r="D35">
        <v>4</v>
      </c>
      <c r="E35">
        <v>0</v>
      </c>
      <c r="F35">
        <v>4</v>
      </c>
      <c r="G35">
        <v>1</v>
      </c>
    </row>
    <row r="36" spans="1:7" hidden="1" x14ac:dyDescent="0.15">
      <c r="A36">
        <v>34</v>
      </c>
      <c r="B36" t="s">
        <v>15</v>
      </c>
      <c r="C36">
        <v>10</v>
      </c>
      <c r="D36">
        <v>3</v>
      </c>
      <c r="E36">
        <v>0</v>
      </c>
      <c r="F36">
        <v>4</v>
      </c>
      <c r="G36">
        <v>3</v>
      </c>
    </row>
    <row r="37" spans="1:7" x14ac:dyDescent="0.15">
      <c r="A37">
        <v>35</v>
      </c>
      <c r="B37" t="s">
        <v>15</v>
      </c>
      <c r="C37">
        <v>11</v>
      </c>
      <c r="D37">
        <v>2</v>
      </c>
      <c r="E37">
        <v>0</v>
      </c>
      <c r="F37">
        <v>4</v>
      </c>
      <c r="G37">
        <v>0</v>
      </c>
    </row>
    <row r="38" spans="1:7" x14ac:dyDescent="0.15">
      <c r="A38">
        <v>36</v>
      </c>
      <c r="B38" t="s">
        <v>15</v>
      </c>
      <c r="C38">
        <v>12</v>
      </c>
      <c r="D38">
        <v>1</v>
      </c>
      <c r="E38">
        <v>1</v>
      </c>
      <c r="F38">
        <v>4</v>
      </c>
      <c r="G38">
        <v>0</v>
      </c>
    </row>
    <row r="48" spans="1:7" x14ac:dyDescent="0.15">
      <c r="D48" t="s">
        <v>18</v>
      </c>
    </row>
  </sheetData>
  <autoFilter ref="A1:G38">
    <filterColumn colId="6">
      <filters>
        <filter val="0"/>
      </filters>
    </filterColumn>
  </autoFilter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9" sqref="A9:XFD9"/>
    </sheetView>
  </sheetViews>
  <sheetFormatPr defaultColWidth="13" defaultRowHeight="14.25" x14ac:dyDescent="0.15"/>
  <cols>
    <col min="2" max="2" width="25.625" bestFit="1" customWidth="1"/>
    <col min="3" max="3" width="25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0</v>
      </c>
      <c r="B2">
        <v>0</v>
      </c>
      <c r="C2">
        <v>1</v>
      </c>
      <c r="D2">
        <v>1</v>
      </c>
      <c r="E2">
        <f>SUM(A2:D2)</f>
        <v>2</v>
      </c>
    </row>
    <row r="3" spans="1:5" x14ac:dyDescent="0.15">
      <c r="A3">
        <v>1</v>
      </c>
      <c r="B3">
        <v>0</v>
      </c>
      <c r="C3">
        <v>0</v>
      </c>
      <c r="D3">
        <v>2</v>
      </c>
      <c r="E3">
        <f t="shared" ref="E3:E7" si="0">SUM(A3:D3)</f>
        <v>3</v>
      </c>
    </row>
    <row r="4" spans="1:5" x14ac:dyDescent="0.15">
      <c r="A4">
        <v>4</v>
      </c>
      <c r="B4">
        <v>0</v>
      </c>
      <c r="C4">
        <v>1</v>
      </c>
      <c r="D4">
        <v>0</v>
      </c>
      <c r="E4">
        <f t="shared" si="0"/>
        <v>5</v>
      </c>
    </row>
    <row r="5" spans="1:5" x14ac:dyDescent="0.15">
      <c r="A5">
        <v>2</v>
      </c>
      <c r="B5">
        <v>0</v>
      </c>
      <c r="C5">
        <v>2</v>
      </c>
      <c r="D5">
        <v>3</v>
      </c>
      <c r="E5">
        <f t="shared" si="0"/>
        <v>7</v>
      </c>
    </row>
    <row r="6" spans="1:5" x14ac:dyDescent="0.15">
      <c r="A6">
        <v>5</v>
      </c>
      <c r="B6">
        <v>2</v>
      </c>
      <c r="C6">
        <v>0</v>
      </c>
      <c r="D6">
        <v>4</v>
      </c>
      <c r="E6">
        <f t="shared" si="0"/>
        <v>11</v>
      </c>
    </row>
    <row r="7" spans="1:5" x14ac:dyDescent="0.15">
      <c r="A7">
        <v>4</v>
      </c>
      <c r="B7">
        <v>1</v>
      </c>
      <c r="C7">
        <v>0</v>
      </c>
      <c r="D7">
        <v>4</v>
      </c>
      <c r="E7">
        <f t="shared" si="0"/>
        <v>9</v>
      </c>
    </row>
    <row r="8" spans="1:5" x14ac:dyDescent="0.15">
      <c r="A8">
        <f>SUM(A2:A7)</f>
        <v>16</v>
      </c>
      <c r="B8">
        <f t="shared" ref="B8:D8" si="1">SUM(B2:B7)</f>
        <v>3</v>
      </c>
      <c r="C8">
        <f t="shared" si="1"/>
        <v>4</v>
      </c>
      <c r="D8">
        <f t="shared" si="1"/>
        <v>14</v>
      </c>
      <c r="E8">
        <f>SUM(E2:E7)</f>
        <v>37</v>
      </c>
    </row>
    <row r="9" spans="1:5" x14ac:dyDescent="0.15">
      <c r="A9">
        <f>A2/$E9</f>
        <v>0</v>
      </c>
      <c r="B9">
        <f>SUM(B2:D2)/$E9</f>
        <v>1</v>
      </c>
      <c r="E9">
        <f>SUM(A2:D2)</f>
        <v>2</v>
      </c>
    </row>
    <row r="10" spans="1:5" x14ac:dyDescent="0.15">
      <c r="A10">
        <f>A3/$E10</f>
        <v>0.33333333333333331</v>
      </c>
      <c r="B10">
        <f>SUM(B3:D3)/$E10</f>
        <v>0.66666666666666663</v>
      </c>
      <c r="E10">
        <f>SUM(A3:D3)</f>
        <v>3</v>
      </c>
    </row>
    <row r="11" spans="1:5" x14ac:dyDescent="0.15">
      <c r="A11">
        <f>A4/$E11</f>
        <v>0.8</v>
      </c>
      <c r="B11">
        <f>SUM(B4:D4)/$E11</f>
        <v>0.2</v>
      </c>
      <c r="E11">
        <f>SUM(A4:D4)</f>
        <v>5</v>
      </c>
    </row>
    <row r="12" spans="1:5" x14ac:dyDescent="0.15">
      <c r="A12">
        <f>A5/$E12</f>
        <v>0.2857142857142857</v>
      </c>
      <c r="B12">
        <f>SUM(B5:D5)/$E12</f>
        <v>0.7142857142857143</v>
      </c>
      <c r="E12">
        <f>SUM(A5:D5)</f>
        <v>7</v>
      </c>
    </row>
    <row r="13" spans="1:5" x14ac:dyDescent="0.15">
      <c r="A13">
        <f>A6/$E13</f>
        <v>0.45454545454545453</v>
      </c>
      <c r="B13">
        <f>SUM(B6:D6)/$E13</f>
        <v>0.54545454545454541</v>
      </c>
      <c r="E13">
        <f>SUM(A6:D6)</f>
        <v>11</v>
      </c>
    </row>
    <row r="14" spans="1:5" x14ac:dyDescent="0.15">
      <c r="A14">
        <f>A7/$E14</f>
        <v>0.44444444444444442</v>
      </c>
      <c r="B14">
        <f>SUM(B7:D7)/$E14</f>
        <v>0.55555555555555558</v>
      </c>
      <c r="E14">
        <f>SUM(A7:D7)</f>
        <v>9</v>
      </c>
    </row>
    <row r="15" spans="1:5" x14ac:dyDescent="0.15">
      <c r="A15" t="s">
        <v>0</v>
      </c>
      <c r="B15" t="s">
        <v>1</v>
      </c>
      <c r="C15" t="s">
        <v>19</v>
      </c>
    </row>
    <row r="16" spans="1:5" x14ac:dyDescent="0.15">
      <c r="A16">
        <f>A2/E16</f>
        <v>0</v>
      </c>
      <c r="B16">
        <f>B2/E16</f>
        <v>0</v>
      </c>
      <c r="C16">
        <f>SUM(C2:D2)/E16</f>
        <v>1</v>
      </c>
      <c r="E16">
        <f>E9</f>
        <v>2</v>
      </c>
    </row>
    <row r="17" spans="1:5" x14ac:dyDescent="0.15">
      <c r="A17">
        <f>A3/E17</f>
        <v>0.33333333333333331</v>
      </c>
      <c r="B17">
        <f>B3/E17</f>
        <v>0</v>
      </c>
      <c r="C17">
        <f>SUM(C3:D3)/E17</f>
        <v>0.66666666666666663</v>
      </c>
      <c r="E17">
        <f>E10</f>
        <v>3</v>
      </c>
    </row>
    <row r="18" spans="1:5" x14ac:dyDescent="0.15">
      <c r="A18">
        <f>A4/E18</f>
        <v>0.8</v>
      </c>
      <c r="B18">
        <f>B4/E18</f>
        <v>0</v>
      </c>
      <c r="C18">
        <f>SUM(C4:D4)/E18</f>
        <v>0.2</v>
      </c>
      <c r="E18">
        <f>E11</f>
        <v>5</v>
      </c>
    </row>
    <row r="19" spans="1:5" x14ac:dyDescent="0.15">
      <c r="A19">
        <f>A5/E19</f>
        <v>0.2857142857142857</v>
      </c>
      <c r="B19">
        <f>B5/E19</f>
        <v>0</v>
      </c>
      <c r="C19">
        <f>SUM(C5:D5)/E19</f>
        <v>0.7142857142857143</v>
      </c>
      <c r="E19">
        <f>E12</f>
        <v>7</v>
      </c>
    </row>
    <row r="20" spans="1:5" x14ac:dyDescent="0.15">
      <c r="A20">
        <f>A6/E20</f>
        <v>0.45454545454545453</v>
      </c>
      <c r="B20">
        <f>B6/E20</f>
        <v>0.18181818181818182</v>
      </c>
      <c r="C20">
        <f>SUM(C6:D6)/E20</f>
        <v>0.36363636363636365</v>
      </c>
      <c r="E20">
        <f>E13</f>
        <v>11</v>
      </c>
    </row>
    <row r="21" spans="1:5" x14ac:dyDescent="0.15">
      <c r="A21">
        <f>A7/E21</f>
        <v>0.44444444444444442</v>
      </c>
      <c r="B21">
        <f>B7/E21</f>
        <v>0.1111111111111111</v>
      </c>
      <c r="C21">
        <f>SUM(C7:D7)/E21</f>
        <v>0.44444444444444442</v>
      </c>
      <c r="E21">
        <f>E14</f>
        <v>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30" sqref="D30"/>
    </sheetView>
  </sheetViews>
  <sheetFormatPr defaultColWidth="13" defaultRowHeight="14.25" x14ac:dyDescent="0.15"/>
  <cols>
    <col min="2" max="2" width="25.625" bestFit="1" customWidth="1"/>
    <col min="3" max="3" width="25.5" bestFit="1" customWidth="1"/>
    <col min="4" max="4" width="24.12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15">
      <c r="A2">
        <v>3</v>
      </c>
      <c r="B2">
        <v>1</v>
      </c>
      <c r="C2">
        <v>0</v>
      </c>
      <c r="D2">
        <v>6</v>
      </c>
      <c r="E2">
        <f>SUM(A2:D2)</f>
        <v>10</v>
      </c>
      <c r="F2" s="1"/>
    </row>
    <row r="3" spans="1:6" x14ac:dyDescent="0.15">
      <c r="A3">
        <v>4</v>
      </c>
      <c r="B3">
        <v>0</v>
      </c>
      <c r="C3">
        <v>0</v>
      </c>
      <c r="D3">
        <v>0</v>
      </c>
      <c r="E3">
        <f t="shared" ref="E3:E7" si="0">SUM(A3:D3)</f>
        <v>4</v>
      </c>
      <c r="F3" s="1"/>
    </row>
    <row r="4" spans="1:6" x14ac:dyDescent="0.15">
      <c r="A4">
        <v>3</v>
      </c>
      <c r="B4">
        <v>0</v>
      </c>
      <c r="C4">
        <v>0</v>
      </c>
      <c r="D4">
        <v>0</v>
      </c>
      <c r="E4">
        <f t="shared" si="0"/>
        <v>3</v>
      </c>
      <c r="F4" s="1"/>
    </row>
    <row r="5" spans="1:6" x14ac:dyDescent="0.15">
      <c r="A5">
        <v>2</v>
      </c>
      <c r="B5">
        <v>0</v>
      </c>
      <c r="C5">
        <v>0</v>
      </c>
      <c r="D5">
        <v>2</v>
      </c>
      <c r="E5">
        <f t="shared" si="0"/>
        <v>4</v>
      </c>
      <c r="F5" s="1"/>
    </row>
    <row r="6" spans="1:6" x14ac:dyDescent="0.15">
      <c r="A6">
        <v>4</v>
      </c>
      <c r="B6">
        <v>1</v>
      </c>
      <c r="C6">
        <v>2</v>
      </c>
      <c r="D6">
        <v>3</v>
      </c>
      <c r="E6">
        <f t="shared" si="0"/>
        <v>10</v>
      </c>
      <c r="F6" s="1"/>
    </row>
    <row r="7" spans="1:6" x14ac:dyDescent="0.15">
      <c r="A7">
        <v>0</v>
      </c>
      <c r="B7">
        <v>1</v>
      </c>
      <c r="C7">
        <v>2</v>
      </c>
      <c r="D7">
        <v>3</v>
      </c>
      <c r="E7">
        <f t="shared" si="0"/>
        <v>6</v>
      </c>
      <c r="F7" s="1"/>
    </row>
    <row r="9" spans="1:6" x14ac:dyDescent="0.15">
      <c r="A9">
        <f t="shared" ref="A9:A14" si="1">A2/$E9</f>
        <v>0.3</v>
      </c>
      <c r="B9">
        <f t="shared" ref="B9:B14" si="2">SUM(B2:D2)/$E9</f>
        <v>0.7</v>
      </c>
      <c r="E9">
        <f t="shared" ref="E9:E14" si="3">SUM(A2:D2)</f>
        <v>10</v>
      </c>
    </row>
    <row r="10" spans="1:6" x14ac:dyDescent="0.15">
      <c r="A10">
        <f t="shared" si="1"/>
        <v>1</v>
      </c>
      <c r="B10">
        <f t="shared" si="2"/>
        <v>0</v>
      </c>
      <c r="E10">
        <f t="shared" si="3"/>
        <v>4</v>
      </c>
    </row>
    <row r="11" spans="1:6" x14ac:dyDescent="0.15">
      <c r="A11">
        <f t="shared" si="1"/>
        <v>1</v>
      </c>
      <c r="B11">
        <f t="shared" si="2"/>
        <v>0</v>
      </c>
      <c r="E11">
        <f t="shared" si="3"/>
        <v>3</v>
      </c>
    </row>
    <row r="12" spans="1:6" x14ac:dyDescent="0.15">
      <c r="A12">
        <f t="shared" si="1"/>
        <v>0.5</v>
      </c>
      <c r="B12">
        <f t="shared" si="2"/>
        <v>0.5</v>
      </c>
      <c r="E12">
        <f t="shared" si="3"/>
        <v>4</v>
      </c>
    </row>
    <row r="13" spans="1:6" x14ac:dyDescent="0.15">
      <c r="A13">
        <f t="shared" si="1"/>
        <v>0.4</v>
      </c>
      <c r="B13">
        <f t="shared" si="2"/>
        <v>0.6</v>
      </c>
      <c r="E13">
        <f t="shared" si="3"/>
        <v>10</v>
      </c>
    </row>
    <row r="14" spans="1:6" x14ac:dyDescent="0.15">
      <c r="A14">
        <f t="shared" si="1"/>
        <v>0</v>
      </c>
      <c r="B14">
        <f t="shared" si="2"/>
        <v>1</v>
      </c>
      <c r="E14">
        <f t="shared" si="3"/>
        <v>6</v>
      </c>
    </row>
    <row r="15" spans="1:6" x14ac:dyDescent="0.15">
      <c r="A15" t="s">
        <v>0</v>
      </c>
      <c r="B15" t="s">
        <v>1</v>
      </c>
      <c r="C15" t="s">
        <v>19</v>
      </c>
    </row>
    <row r="16" spans="1:6" x14ac:dyDescent="0.15">
      <c r="A16">
        <f>A2/E16</f>
        <v>0.3</v>
      </c>
      <c r="B16">
        <f t="shared" ref="B16:B21" si="4">B2/E16</f>
        <v>0.1</v>
      </c>
      <c r="C16">
        <f>SUM(C2:D2)/E16</f>
        <v>0.6</v>
      </c>
      <c r="E16">
        <f t="shared" ref="E16:E21" si="5">E9</f>
        <v>10</v>
      </c>
    </row>
    <row r="17" spans="1:5" x14ac:dyDescent="0.15">
      <c r="A17">
        <f t="shared" ref="A17:A21" si="6">A3/E17</f>
        <v>1</v>
      </c>
      <c r="B17">
        <f t="shared" si="4"/>
        <v>0</v>
      </c>
      <c r="C17">
        <f t="shared" ref="C17:C21" si="7">SUM(C3:D3)/E17</f>
        <v>0</v>
      </c>
      <c r="E17">
        <f t="shared" si="5"/>
        <v>4</v>
      </c>
    </row>
    <row r="18" spans="1:5" x14ac:dyDescent="0.15">
      <c r="A18">
        <f t="shared" si="6"/>
        <v>1</v>
      </c>
      <c r="B18">
        <f t="shared" si="4"/>
        <v>0</v>
      </c>
      <c r="C18">
        <f t="shared" si="7"/>
        <v>0</v>
      </c>
      <c r="E18">
        <f t="shared" si="5"/>
        <v>3</v>
      </c>
    </row>
    <row r="19" spans="1:5" x14ac:dyDescent="0.15">
      <c r="A19">
        <f t="shared" si="6"/>
        <v>0.5</v>
      </c>
      <c r="B19">
        <f t="shared" si="4"/>
        <v>0</v>
      </c>
      <c r="C19">
        <f t="shared" si="7"/>
        <v>0.5</v>
      </c>
      <c r="E19">
        <f t="shared" si="5"/>
        <v>4</v>
      </c>
    </row>
    <row r="20" spans="1:5" x14ac:dyDescent="0.15">
      <c r="A20">
        <f t="shared" si="6"/>
        <v>0.4</v>
      </c>
      <c r="B20">
        <f t="shared" si="4"/>
        <v>0.1</v>
      </c>
      <c r="C20">
        <f>SUM(C6:D6)/E20</f>
        <v>0.5</v>
      </c>
      <c r="E20">
        <f t="shared" si="5"/>
        <v>10</v>
      </c>
    </row>
    <row r="21" spans="1:5" x14ac:dyDescent="0.15">
      <c r="A21">
        <f t="shared" si="6"/>
        <v>0</v>
      </c>
      <c r="B21">
        <f t="shared" si="4"/>
        <v>0.16666666666666666</v>
      </c>
      <c r="C21">
        <f t="shared" si="7"/>
        <v>0.83333333333333337</v>
      </c>
      <c r="E21">
        <f t="shared" si="5"/>
        <v>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21" sqref="G21"/>
    </sheetView>
  </sheetViews>
  <sheetFormatPr defaultColWidth="13" defaultRowHeight="14.2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4</v>
      </c>
      <c r="B2">
        <v>0</v>
      </c>
      <c r="C2">
        <v>1</v>
      </c>
      <c r="D2">
        <v>1</v>
      </c>
      <c r="E2">
        <f>SUM(A2:D2)</f>
        <v>6</v>
      </c>
    </row>
    <row r="3" spans="1:5" x14ac:dyDescent="0.15">
      <c r="A3">
        <v>6</v>
      </c>
      <c r="B3">
        <v>0</v>
      </c>
      <c r="C3">
        <v>0</v>
      </c>
      <c r="D3">
        <v>5</v>
      </c>
      <c r="E3">
        <f t="shared" ref="E3:E7" si="0">SUM(A3:D3)</f>
        <v>11</v>
      </c>
    </row>
    <row r="4" spans="1:5" x14ac:dyDescent="0.15">
      <c r="A4">
        <v>2</v>
      </c>
      <c r="B4">
        <v>0</v>
      </c>
      <c r="C4">
        <v>0</v>
      </c>
      <c r="D4">
        <v>3</v>
      </c>
      <c r="E4">
        <f t="shared" si="0"/>
        <v>5</v>
      </c>
    </row>
    <row r="5" spans="1:5" x14ac:dyDescent="0.15">
      <c r="A5">
        <v>1</v>
      </c>
      <c r="B5">
        <v>0</v>
      </c>
      <c r="C5">
        <v>1</v>
      </c>
      <c r="D5">
        <v>0</v>
      </c>
      <c r="E5">
        <f t="shared" si="0"/>
        <v>2</v>
      </c>
    </row>
    <row r="6" spans="1:5" x14ac:dyDescent="0.15">
      <c r="A6">
        <v>2</v>
      </c>
      <c r="B6">
        <v>2</v>
      </c>
      <c r="C6">
        <v>2</v>
      </c>
      <c r="D6">
        <v>2</v>
      </c>
      <c r="E6">
        <f t="shared" si="0"/>
        <v>8</v>
      </c>
    </row>
    <row r="7" spans="1:5" x14ac:dyDescent="0.15">
      <c r="A7">
        <v>1</v>
      </c>
      <c r="B7">
        <v>1</v>
      </c>
      <c r="C7">
        <v>0</v>
      </c>
      <c r="D7">
        <v>3</v>
      </c>
      <c r="E7">
        <f t="shared" si="0"/>
        <v>5</v>
      </c>
    </row>
    <row r="9" spans="1:5" x14ac:dyDescent="0.15">
      <c r="A9">
        <f t="shared" ref="A9:A14" si="1">A2/$E9</f>
        <v>0.66666666666666663</v>
      </c>
      <c r="B9">
        <f t="shared" ref="B9:B14" si="2">SUM(B2:D2)/$E9</f>
        <v>0.33333333333333331</v>
      </c>
      <c r="E9">
        <f t="shared" ref="E9:E14" si="3">SUM(A2:D2)</f>
        <v>6</v>
      </c>
    </row>
    <row r="10" spans="1:5" x14ac:dyDescent="0.15">
      <c r="A10">
        <f t="shared" si="1"/>
        <v>0.54545454545454541</v>
      </c>
      <c r="B10">
        <f t="shared" si="2"/>
        <v>0.45454545454545453</v>
      </c>
      <c r="E10">
        <f t="shared" si="3"/>
        <v>11</v>
      </c>
    </row>
    <row r="11" spans="1:5" x14ac:dyDescent="0.15">
      <c r="A11">
        <f t="shared" si="1"/>
        <v>0.4</v>
      </c>
      <c r="B11">
        <f t="shared" si="2"/>
        <v>0.6</v>
      </c>
      <c r="E11">
        <f t="shared" si="3"/>
        <v>5</v>
      </c>
    </row>
    <row r="12" spans="1:5" x14ac:dyDescent="0.15">
      <c r="A12">
        <f t="shared" si="1"/>
        <v>0.5</v>
      </c>
      <c r="B12">
        <f t="shared" si="2"/>
        <v>0.5</v>
      </c>
      <c r="E12">
        <f t="shared" si="3"/>
        <v>2</v>
      </c>
    </row>
    <row r="13" spans="1:5" x14ac:dyDescent="0.15">
      <c r="A13">
        <f t="shared" si="1"/>
        <v>0.25</v>
      </c>
      <c r="B13">
        <f t="shared" si="2"/>
        <v>0.75</v>
      </c>
      <c r="E13">
        <f t="shared" si="3"/>
        <v>8</v>
      </c>
    </row>
    <row r="14" spans="1:5" x14ac:dyDescent="0.15">
      <c r="A14">
        <f t="shared" si="1"/>
        <v>0.2</v>
      </c>
      <c r="B14">
        <f t="shared" si="2"/>
        <v>0.8</v>
      </c>
      <c r="E14">
        <f t="shared" si="3"/>
        <v>5</v>
      </c>
    </row>
    <row r="15" spans="1:5" x14ac:dyDescent="0.15">
      <c r="A15" t="s">
        <v>0</v>
      </c>
      <c r="B15" t="s">
        <v>1</v>
      </c>
      <c r="C15" t="s">
        <v>19</v>
      </c>
    </row>
    <row r="16" spans="1:5" x14ac:dyDescent="0.15">
      <c r="A16">
        <f>A2/E16</f>
        <v>0.66666666666666663</v>
      </c>
      <c r="B16">
        <f t="shared" ref="B16:B21" si="4">B2/E16</f>
        <v>0</v>
      </c>
      <c r="C16">
        <f>SUM(C2:D2)/E16</f>
        <v>0.33333333333333331</v>
      </c>
      <c r="E16">
        <f t="shared" ref="E16:E21" si="5">E9</f>
        <v>6</v>
      </c>
    </row>
    <row r="17" spans="1:5" x14ac:dyDescent="0.15">
      <c r="A17">
        <f t="shared" ref="A17:A21" si="6">A3/E17</f>
        <v>0.54545454545454541</v>
      </c>
      <c r="B17">
        <f t="shared" si="4"/>
        <v>0</v>
      </c>
      <c r="C17">
        <f t="shared" ref="C17:C21" si="7">SUM(C3:D3)/E17</f>
        <v>0.45454545454545453</v>
      </c>
      <c r="E17">
        <f t="shared" si="5"/>
        <v>11</v>
      </c>
    </row>
    <row r="18" spans="1:5" x14ac:dyDescent="0.15">
      <c r="A18">
        <f t="shared" si="6"/>
        <v>0.4</v>
      </c>
      <c r="B18">
        <f t="shared" si="4"/>
        <v>0</v>
      </c>
      <c r="C18">
        <f t="shared" si="7"/>
        <v>0.6</v>
      </c>
      <c r="E18">
        <f t="shared" si="5"/>
        <v>5</v>
      </c>
    </row>
    <row r="19" spans="1:5" x14ac:dyDescent="0.15">
      <c r="A19">
        <f t="shared" si="6"/>
        <v>0.5</v>
      </c>
      <c r="B19">
        <f t="shared" si="4"/>
        <v>0</v>
      </c>
      <c r="C19">
        <f t="shared" si="7"/>
        <v>0.5</v>
      </c>
      <c r="E19">
        <f t="shared" si="5"/>
        <v>2</v>
      </c>
    </row>
    <row r="20" spans="1:5" x14ac:dyDescent="0.15">
      <c r="A20">
        <f t="shared" si="6"/>
        <v>0.25</v>
      </c>
      <c r="B20">
        <f t="shared" si="4"/>
        <v>0.25</v>
      </c>
      <c r="C20">
        <f t="shared" si="7"/>
        <v>0.5</v>
      </c>
      <c r="E20">
        <f t="shared" si="5"/>
        <v>8</v>
      </c>
    </row>
    <row r="21" spans="1:5" x14ac:dyDescent="0.15">
      <c r="A21">
        <f t="shared" si="6"/>
        <v>0.2</v>
      </c>
      <c r="B21">
        <f t="shared" si="4"/>
        <v>0.2</v>
      </c>
      <c r="C21">
        <f t="shared" si="7"/>
        <v>0.6</v>
      </c>
      <c r="E21">
        <f t="shared" si="5"/>
        <v>5</v>
      </c>
    </row>
  </sheetData>
  <phoneticPr fontId="1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7" zoomScaleNormal="77" zoomScalePageLayoutView="77" workbookViewId="0">
      <selection activeCell="H49" sqref="H49"/>
    </sheetView>
  </sheetViews>
  <sheetFormatPr defaultColWidth="13" defaultRowHeight="14.25" x14ac:dyDescent="0.1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3" defaultRowHeight="14.2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distance</vt:lpstr>
      <vt:lpstr>phi</vt:lpstr>
      <vt:lpstr>theta</vt:lpstr>
      <vt:lpstr>graph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Tomii</dc:creator>
  <cp:lastModifiedBy>tomii</cp:lastModifiedBy>
  <dcterms:created xsi:type="dcterms:W3CDTF">2017-07-30T10:21:25Z</dcterms:created>
  <dcterms:modified xsi:type="dcterms:W3CDTF">2017-12-22T02:28:45Z</dcterms:modified>
</cp:coreProperties>
</file>