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chenc/Documents/GitHub/Silverlight/materials/"/>
    </mc:Choice>
  </mc:AlternateContent>
  <xr:revisionPtr revIDLastSave="0" documentId="13_ncr:1_{005E686E-8F23-D047-99C4-6FCABAF87D93}" xr6:coauthVersionLast="47" xr6:coauthVersionMax="47" xr10:uidLastSave="{00000000-0000-0000-0000-000000000000}"/>
  <bookViews>
    <workbookView xWindow="0" yWindow="760" windowWidth="30240" windowHeight="17580" activeTab="2" xr2:uid="{ED4B7AAF-33E7-45F5-97F5-BC5AAD8FCC6E}"/>
  </bookViews>
  <sheets>
    <sheet name="US Growth Nowcast Data" sheetId="1" r:id="rId1"/>
    <sheet name="US Inflation Nowcast Data" sheetId="2" r:id="rId2"/>
    <sheet name="US Growth Nowcast (Macro4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5" i="3" l="1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AG44" i="3"/>
  <c r="AH44" i="3"/>
  <c r="AI44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AG50" i="3"/>
  <c r="AH50" i="3"/>
  <c r="AI50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F51" i="3"/>
  <c r="AG51" i="3"/>
  <c r="AH51" i="3"/>
  <c r="AI51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AG52" i="3"/>
  <c r="AH52" i="3"/>
  <c r="AI52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AG53" i="3"/>
  <c r="AH53" i="3"/>
  <c r="AI53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AH54" i="3"/>
  <c r="AI54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AG55" i="3"/>
  <c r="AH55" i="3"/>
  <c r="AI55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AG56" i="3"/>
  <c r="AH56" i="3"/>
  <c r="AI56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AG57" i="3"/>
  <c r="AH57" i="3"/>
  <c r="AI57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AG58" i="3"/>
  <c r="AH58" i="3"/>
  <c r="AI58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AG59" i="3"/>
  <c r="AH59" i="3"/>
  <c r="AI59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AG60" i="3"/>
  <c r="AH60" i="3"/>
  <c r="AI60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AF61" i="3"/>
  <c r="AG61" i="3"/>
  <c r="AH61" i="3"/>
  <c r="AI61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AF62" i="3"/>
  <c r="AG62" i="3"/>
  <c r="AH62" i="3"/>
  <c r="AI62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AG63" i="3"/>
  <c r="AH63" i="3"/>
  <c r="AI63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N41" i="3"/>
  <c r="F41" i="3" s="1"/>
  <c r="AN43" i="3"/>
  <c r="F43" i="3" s="1"/>
  <c r="AN59" i="3"/>
  <c r="F59" i="3" s="1"/>
  <c r="AN45" i="3"/>
  <c r="F45" i="3" s="1"/>
  <c r="AN39" i="3"/>
  <c r="F39" i="3" s="1"/>
  <c r="AN56" i="3"/>
  <c r="F56" i="3" s="1"/>
  <c r="AN57" i="3"/>
  <c r="F57" i="3" s="1"/>
  <c r="AN63" i="3"/>
  <c r="F63" i="3" s="1"/>
  <c r="AN53" i="3"/>
  <c r="F53" i="3" s="1"/>
  <c r="AN40" i="3"/>
  <c r="F40" i="3" s="1"/>
  <c r="AN46" i="3"/>
  <c r="F46" i="3" s="1"/>
  <c r="AN62" i="3"/>
  <c r="F62" i="3" s="1"/>
  <c r="AN38" i="3"/>
  <c r="F38" i="3" s="1"/>
  <c r="AN44" i="3"/>
  <c r="F44" i="3" s="1"/>
  <c r="AN54" i="3"/>
  <c r="F54" i="3" s="1"/>
  <c r="AN60" i="3"/>
  <c r="F60" i="3" s="1"/>
  <c r="AN47" i="3"/>
  <c r="F47" i="3" s="1"/>
  <c r="AN61" i="3"/>
  <c r="F61" i="3" s="1"/>
  <c r="AN52" i="3"/>
  <c r="F52" i="3" s="1"/>
  <c r="AN42" i="3"/>
  <c r="F42" i="3" s="1"/>
  <c r="AN49" i="3"/>
  <c r="F49" i="3" s="1"/>
  <c r="AN51" i="3"/>
  <c r="F51" i="3" s="1"/>
  <c r="AN58" i="3"/>
  <c r="F58" i="3" s="1"/>
  <c r="AN48" i="3"/>
  <c r="F48" i="3" s="1"/>
  <c r="AN55" i="3"/>
  <c r="F55" i="3" s="1"/>
  <c r="AN50" i="3"/>
  <c r="F50" i="3" s="1"/>
  <c r="AN37" i="3"/>
  <c r="F37" i="3" s="1"/>
  <c r="AG20" i="1"/>
  <c r="AN18" i="3"/>
  <c r="AN20" i="3"/>
  <c r="AN9" i="3"/>
  <c r="AG23" i="1"/>
  <c r="AG18" i="1"/>
  <c r="AN23" i="3"/>
  <c r="AN17" i="3"/>
  <c r="AG12" i="1"/>
  <c r="AG30" i="1"/>
  <c r="AN12" i="3"/>
  <c r="AN30" i="3"/>
  <c r="AG10" i="1"/>
  <c r="AG9" i="1"/>
  <c r="AN10" i="3"/>
  <c r="AG17" i="1"/>
  <c r="AG11" i="1"/>
  <c r="AG22" i="1"/>
  <c r="AN19" i="3"/>
  <c r="AN11" i="3"/>
  <c r="AN22" i="3"/>
  <c r="AN24" i="3"/>
  <c r="AN14" i="3"/>
  <c r="AN15" i="3"/>
  <c r="AN25" i="3"/>
  <c r="AG27" i="1"/>
  <c r="AN32" i="3"/>
  <c r="AG8" i="1"/>
  <c r="AG7" i="1"/>
  <c r="AN8" i="3"/>
  <c r="AN7" i="3"/>
  <c r="AG19" i="1"/>
  <c r="AG25" i="1"/>
  <c r="AG21" i="1"/>
  <c r="AG24" i="1"/>
  <c r="AG16" i="1"/>
  <c r="AG28" i="1"/>
  <c r="AG14" i="1"/>
  <c r="AN16" i="3"/>
  <c r="AN28" i="3"/>
  <c r="AG15" i="1"/>
  <c r="AG32" i="1"/>
  <c r="AG6" i="1"/>
  <c r="AN13" i="3"/>
  <c r="AN6" i="3"/>
  <c r="AN21" i="3"/>
  <c r="AG13" i="1"/>
  <c r="AN27" i="3"/>
  <c r="B7" i="1" a="1"/>
  <c r="B7" i="1" s="1"/>
  <c r="B7" i="3" a="1"/>
  <c r="B7" i="3" s="1"/>
  <c r="B38" i="3" a="1"/>
  <c r="B38" i="3" s="1"/>
  <c r="D6" i="2" a="1"/>
  <c r="D6" i="2" s="1"/>
  <c r="B19" i="1" a="1"/>
  <c r="B19" i="1" s="1"/>
  <c r="B50" i="3" a="1"/>
  <c r="B50" i="3" s="1"/>
  <c r="B19" i="3" a="1"/>
  <c r="B19" i="3" s="1"/>
  <c r="D5" i="2" a="1"/>
  <c r="D5" i="2" s="1"/>
  <c r="D27" i="1" a="1"/>
  <c r="D27" i="1" s="1"/>
  <c r="D58" i="3" a="1"/>
  <c r="D58" i="3" s="1"/>
  <c r="D27" i="3" a="1"/>
  <c r="D27" i="3" s="1"/>
  <c r="B29" i="1" a="1"/>
  <c r="B29" i="1" s="1"/>
  <c r="B60" i="3" a="1"/>
  <c r="B60" i="3" s="1"/>
  <c r="B29" i="3" a="1"/>
  <c r="B29" i="3" s="1"/>
  <c r="D5" i="1" a="1"/>
  <c r="D5" i="1" s="1"/>
  <c r="D5" i="3" a="1"/>
  <c r="D5" i="3" s="1"/>
  <c r="D36" i="3" a="1"/>
  <c r="D36" i="3" s="1"/>
  <c r="D9" i="2" a="1"/>
  <c r="D9" i="2" s="1"/>
  <c r="D24" i="1" a="1"/>
  <c r="D24" i="1" s="1"/>
  <c r="D55" i="3" a="1"/>
  <c r="D55" i="3" s="1"/>
  <c r="D24" i="3" a="1"/>
  <c r="D24" i="3" s="1"/>
  <c r="D19" i="1" a="1"/>
  <c r="D19" i="1" s="1"/>
  <c r="D50" i="3" a="1"/>
  <c r="D50" i="3" s="1"/>
  <c r="D19" i="3" a="1"/>
  <c r="D19" i="3" s="1"/>
  <c r="D14" i="1" a="1"/>
  <c r="D14" i="1" s="1"/>
  <c r="D45" i="3" a="1"/>
  <c r="D45" i="3" s="1"/>
  <c r="D14" i="3" a="1"/>
  <c r="D14" i="3" s="1"/>
  <c r="D29" i="1" a="1"/>
  <c r="D29" i="1" s="1"/>
  <c r="D60" i="3" a="1"/>
  <c r="D60" i="3" s="1"/>
  <c r="D29" i="3" a="1"/>
  <c r="D29" i="3" s="1"/>
  <c r="B5" i="2" a="1"/>
  <c r="B5" i="2" s="1"/>
  <c r="B6" i="2" a="1"/>
  <c r="B6" i="2" s="1"/>
  <c r="B14" i="1" a="1"/>
  <c r="B14" i="1" s="1"/>
  <c r="B45" i="3" a="1"/>
  <c r="B45" i="3" s="1"/>
  <c r="B14" i="3" a="1"/>
  <c r="B14" i="3" s="1"/>
  <c r="D7" i="1" a="1"/>
  <c r="D7" i="1" s="1"/>
  <c r="D7" i="3" a="1"/>
  <c r="D7" i="3" s="1"/>
  <c r="D38" i="3" a="1"/>
  <c r="D38" i="3" s="1"/>
  <c r="B9" i="2" a="1"/>
  <c r="B9" i="2" s="1"/>
  <c r="B5" i="1" a="1"/>
  <c r="B5" i="1" s="1"/>
  <c r="B5" i="3" a="1"/>
  <c r="B5" i="3" s="1"/>
  <c r="B36" i="3" a="1"/>
  <c r="B36" i="3" s="1"/>
  <c r="B27" i="1" a="1"/>
  <c r="B27" i="1" s="1"/>
  <c r="B58" i="3" a="1"/>
  <c r="B58" i="3" s="1"/>
  <c r="B27" i="3" a="1"/>
  <c r="B27" i="3" s="1"/>
  <c r="B24" i="1" a="1"/>
  <c r="B24" i="1" s="1"/>
  <c r="B55" i="3" a="1"/>
  <c r="B55" i="3" s="1"/>
  <c r="B24" i="3" a="1"/>
  <c r="B24" i="3" s="1"/>
  <c r="D30" i="1" a="1"/>
  <c r="D30" i="1" s="1"/>
  <c r="D61" i="3" a="1"/>
  <c r="D61" i="3" s="1"/>
  <c r="D30" i="3" a="1"/>
  <c r="D30" i="3" s="1"/>
  <c r="D20" i="1" a="1"/>
  <c r="D20" i="1" s="1"/>
  <c r="D51" i="3" a="1"/>
  <c r="D51" i="3" s="1"/>
  <c r="D20" i="3" a="1"/>
  <c r="D20" i="3" s="1"/>
  <c r="B31" i="1" a="1"/>
  <c r="B31" i="1" s="1"/>
  <c r="B62" i="3" a="1"/>
  <c r="B62" i="3" s="1"/>
  <c r="B31" i="3" a="1"/>
  <c r="B31" i="3" s="1"/>
  <c r="B8" i="2" a="1"/>
  <c r="B8" i="2" s="1"/>
  <c r="B7" i="2" a="1"/>
  <c r="B7" i="2" s="1"/>
  <c r="B11" i="1" a="1"/>
  <c r="B11" i="1" s="1"/>
  <c r="B42" i="3" a="1"/>
  <c r="B42" i="3" s="1"/>
  <c r="B11" i="3" a="1"/>
  <c r="B11" i="3" s="1"/>
  <c r="B22" i="1" a="1"/>
  <c r="B22" i="1" s="1"/>
  <c r="B53" i="3" a="1"/>
  <c r="B53" i="3" s="1"/>
  <c r="B22" i="3" a="1"/>
  <c r="B22" i="3" s="1"/>
  <c r="B32" i="1" a="1"/>
  <c r="B32" i="1" s="1"/>
  <c r="B63" i="3" a="1"/>
  <c r="B63" i="3" s="1"/>
  <c r="B32" i="3" a="1"/>
  <c r="B32" i="3" s="1"/>
  <c r="D7" i="2" a="1"/>
  <c r="D7" i="2" s="1"/>
  <c r="D22" i="1" a="1"/>
  <c r="D22" i="1" s="1"/>
  <c r="D53" i="3" a="1"/>
  <c r="D53" i="3" s="1"/>
  <c r="D22" i="3" a="1"/>
  <c r="D22" i="3" s="1"/>
  <c r="B30" i="1" a="1"/>
  <c r="B30" i="1" s="1"/>
  <c r="B61" i="3" a="1"/>
  <c r="B61" i="3" s="1"/>
  <c r="B30" i="3" a="1"/>
  <c r="B30" i="3" s="1"/>
  <c r="B23" i="1" a="1"/>
  <c r="B23" i="1" s="1"/>
  <c r="B54" i="3" a="1"/>
  <c r="B54" i="3" s="1"/>
  <c r="B23" i="3" a="1"/>
  <c r="B23" i="3" s="1"/>
  <c r="B20" i="1" a="1"/>
  <c r="B20" i="1" s="1"/>
  <c r="B51" i="3" a="1"/>
  <c r="B51" i="3" s="1"/>
  <c r="B20" i="3" a="1"/>
  <c r="B20" i="3" s="1"/>
  <c r="B17" i="1" a="1"/>
  <c r="B17" i="1" s="1"/>
  <c r="B48" i="3" a="1"/>
  <c r="B48" i="3" s="1"/>
  <c r="B17" i="3" a="1"/>
  <c r="B17" i="3" s="1"/>
  <c r="D23" i="1" a="1"/>
  <c r="D23" i="1" s="1"/>
  <c r="D54" i="3" a="1"/>
  <c r="D54" i="3" s="1"/>
  <c r="D23" i="3" a="1"/>
  <c r="D23" i="3" s="1"/>
  <c r="D17" i="1" a="1"/>
  <c r="D17" i="1" s="1"/>
  <c r="D48" i="3" a="1"/>
  <c r="D48" i="3" s="1"/>
  <c r="D17" i="3" a="1"/>
  <c r="D17" i="3" s="1"/>
  <c r="D31" i="1" a="1"/>
  <c r="D31" i="1" s="1"/>
  <c r="D62" i="3" a="1"/>
  <c r="D62" i="3" s="1"/>
  <c r="D31" i="3" a="1"/>
  <c r="D31" i="3" s="1"/>
  <c r="D11" i="1" a="1"/>
  <c r="D11" i="1" s="1"/>
  <c r="D42" i="3" a="1"/>
  <c r="D42" i="3" s="1"/>
  <c r="D11" i="3" a="1"/>
  <c r="D11" i="3" s="1"/>
  <c r="D32" i="1" a="1"/>
  <c r="D32" i="1" s="1"/>
  <c r="D63" i="3" a="1"/>
  <c r="D63" i="3" s="1"/>
  <c r="D32" i="3" a="1"/>
  <c r="D32" i="3" s="1"/>
  <c r="D8" i="2" a="1"/>
  <c r="D8" i="2" s="1"/>
  <c r="D10" i="1" a="1"/>
  <c r="D10" i="1" s="1"/>
  <c r="D41" i="3" a="1"/>
  <c r="D41" i="3" s="1"/>
  <c r="D10" i="3" a="1"/>
  <c r="D10" i="3" s="1"/>
  <c r="B6" i="1" a="1"/>
  <c r="B6" i="1" s="1"/>
  <c r="B6" i="3" a="1"/>
  <c r="B6" i="3" s="1"/>
  <c r="B37" i="3" a="1"/>
  <c r="B37" i="3" s="1"/>
  <c r="D13" i="1" a="1"/>
  <c r="D13" i="1" s="1"/>
  <c r="D44" i="3" a="1"/>
  <c r="D44" i="3" s="1"/>
  <c r="D13" i="3" a="1"/>
  <c r="D13" i="3" s="1"/>
  <c r="D16" i="1" a="1"/>
  <c r="D16" i="1" s="1"/>
  <c r="D47" i="3" a="1"/>
  <c r="D47" i="3" s="1"/>
  <c r="D16" i="3" a="1"/>
  <c r="D16" i="3" s="1"/>
  <c r="D12" i="1" a="1"/>
  <c r="D12" i="1" s="1"/>
  <c r="D43" i="3" a="1"/>
  <c r="D43" i="3" s="1"/>
  <c r="D12" i="3" a="1"/>
  <c r="D12" i="3" s="1"/>
  <c r="D8" i="1" a="1"/>
  <c r="D8" i="1" s="1"/>
  <c r="D8" i="3" a="1"/>
  <c r="D8" i="3" s="1"/>
  <c r="D39" i="3" a="1"/>
  <c r="D39" i="3" s="1"/>
  <c r="D26" i="1" a="1"/>
  <c r="D26" i="1" s="1"/>
  <c r="D57" i="3" a="1"/>
  <c r="D57" i="3" s="1"/>
  <c r="D26" i="3" a="1"/>
  <c r="D26" i="3" s="1"/>
  <c r="B18" i="1" a="1"/>
  <c r="B18" i="1" s="1"/>
  <c r="B49" i="3" a="1"/>
  <c r="B49" i="3" s="1"/>
  <c r="B18" i="3" a="1"/>
  <c r="B18" i="3" s="1"/>
  <c r="B28" i="1" a="1"/>
  <c r="B28" i="1" s="1"/>
  <c r="B59" i="3" a="1"/>
  <c r="B59" i="3" s="1"/>
  <c r="B28" i="3" a="1"/>
  <c r="B28" i="3" s="1"/>
  <c r="D15" i="1" a="1"/>
  <c r="D15" i="1" s="1"/>
  <c r="D46" i="3" a="1"/>
  <c r="D46" i="3" s="1"/>
  <c r="D15" i="3" a="1"/>
  <c r="D15" i="3" s="1"/>
  <c r="D18" i="1" a="1"/>
  <c r="D18" i="1" s="1"/>
  <c r="D49" i="3" a="1"/>
  <c r="D49" i="3" s="1"/>
  <c r="D18" i="3" a="1"/>
  <c r="D18" i="3" s="1"/>
  <c r="B10" i="1" a="1"/>
  <c r="B10" i="1" s="1"/>
  <c r="B41" i="3" a="1"/>
  <c r="B41" i="3" s="1"/>
  <c r="B10" i="3" a="1"/>
  <c r="B10" i="3" s="1"/>
  <c r="B26" i="1" a="1"/>
  <c r="B26" i="1" s="1"/>
  <c r="B57" i="3" a="1"/>
  <c r="B57" i="3" s="1"/>
  <c r="B26" i="3" a="1"/>
  <c r="B26" i="3" s="1"/>
  <c r="D28" i="1" a="1"/>
  <c r="D28" i="1" s="1"/>
  <c r="D59" i="3" a="1"/>
  <c r="D59" i="3" s="1"/>
  <c r="D28" i="3" a="1"/>
  <c r="D28" i="3" s="1"/>
  <c r="B15" i="1" a="1"/>
  <c r="B15" i="1" s="1"/>
  <c r="B46" i="3" a="1"/>
  <c r="B46" i="3" s="1"/>
  <c r="B15" i="3" a="1"/>
  <c r="B15" i="3" s="1"/>
  <c r="B8" i="1" a="1"/>
  <c r="B8" i="1" s="1"/>
  <c r="B8" i="3" a="1"/>
  <c r="B8" i="3" s="1"/>
  <c r="B39" i="3" a="1"/>
  <c r="B39" i="3" s="1"/>
  <c r="B13" i="1" a="1"/>
  <c r="B13" i="1" s="1"/>
  <c r="B44" i="3" a="1"/>
  <c r="B44" i="3" s="1"/>
  <c r="B13" i="3" a="1"/>
  <c r="B13" i="3" s="1"/>
  <c r="B12" i="1" a="1"/>
  <c r="B12" i="1" s="1"/>
  <c r="B43" i="3" a="1"/>
  <c r="B43" i="3" s="1"/>
  <c r="B12" i="3" a="1"/>
  <c r="B12" i="3" s="1"/>
  <c r="B16" i="1" a="1"/>
  <c r="B16" i="1" s="1"/>
  <c r="B47" i="3" a="1"/>
  <c r="B47" i="3" s="1"/>
  <c r="B16" i="3" a="1"/>
  <c r="B16" i="3" s="1"/>
  <c r="D6" i="1" a="1"/>
  <c r="D6" i="1" s="1"/>
  <c r="D6" i="3" a="1"/>
  <c r="D6" i="3" s="1"/>
  <c r="D37" i="3" a="1"/>
  <c r="D37" i="3" s="1"/>
  <c r="AG26" i="1"/>
  <c r="AN26" i="3"/>
  <c r="AG31" i="1"/>
  <c r="AN31" i="3"/>
  <c r="AG29" i="1"/>
  <c r="AN29" i="3"/>
  <c r="D21" i="1" a="1"/>
  <c r="D21" i="1" s="1"/>
  <c r="D52" i="3" a="1"/>
  <c r="D52" i="3" s="1"/>
  <c r="D21" i="3" a="1"/>
  <c r="D21" i="3" s="1"/>
  <c r="B25" i="1" a="1"/>
  <c r="B25" i="1" s="1"/>
  <c r="B56" i="3" a="1"/>
  <c r="B56" i="3" s="1"/>
  <c r="B25" i="3" a="1"/>
  <c r="B25" i="3" s="1"/>
  <c r="D9" i="1" a="1"/>
  <c r="D9" i="1" s="1"/>
  <c r="D9" i="3" a="1"/>
  <c r="D9" i="3" s="1"/>
  <c r="D40" i="3" a="1"/>
  <c r="D40" i="3" s="1"/>
  <c r="D25" i="1" a="1"/>
  <c r="D25" i="1" s="1"/>
  <c r="D56" i="3" a="1"/>
  <c r="D56" i="3" s="1"/>
  <c r="D25" i="3" a="1"/>
  <c r="D25" i="3" s="1"/>
  <c r="B21" i="1" a="1"/>
  <c r="B21" i="1" s="1"/>
  <c r="B52" i="3" a="1"/>
  <c r="B52" i="3" s="1"/>
  <c r="B21" i="3" a="1"/>
  <c r="B21" i="3" s="1"/>
  <c r="B9" i="1" a="1"/>
  <c r="B9" i="1" s="1"/>
  <c r="B9" i="3" a="1"/>
  <c r="B9" i="3" s="1"/>
  <c r="B40" i="3" a="1"/>
  <c r="B40" i="3" s="1"/>
  <c r="C64" i="3"/>
  <c r="AG4" i="1"/>
  <c r="AN35" i="3"/>
  <c r="F35" i="3" s="1"/>
  <c r="AN4" i="3"/>
  <c r="C33" i="3" l="1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AD31" i="3" l="1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AD30" i="3" l="1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AD29" i="3" l="1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AD28" i="3" l="1"/>
  <c r="AC28" i="3"/>
  <c r="AB28" i="3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AD27" i="3" l="1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AD26" i="3" l="1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AD25" i="3" l="1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AD24" i="3" l="1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AD23" i="3" l="1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AD22" i="3" l="1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AD21" i="3" l="1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AD20" i="3" l="1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AD19" i="3" l="1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AD18" i="3" l="1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AD17" i="3" l="1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AD16" i="3" l="1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AD15" i="3" l="1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AD14" i="3" l="1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AD13" i="3" l="1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AD12" i="3" l="1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AD11" i="3" l="1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AD10" i="3" l="1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AD9" i="3" l="1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AD8" i="3" l="1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AD7" i="3" l="1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AD6" i="3" l="1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AD5" i="3" l="1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AD4" i="3" l="1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C33" i="2"/>
  <c r="D32" i="2" a="1"/>
  <c r="D32" i="2" s="1"/>
  <c r="B32" i="2"/>
  <c r="B32" i="2" a="1"/>
  <c r="D31" i="2" a="1"/>
  <c r="D31" i="2" s="1"/>
  <c r="B31" i="2" a="1"/>
  <c r="B31" i="2" s="1"/>
  <c r="D30" i="2" a="1"/>
  <c r="D30" i="2" s="1"/>
  <c r="B30" i="2" a="1"/>
  <c r="B30" i="2" s="1"/>
  <c r="D29" i="2" a="1"/>
  <c r="D29" i="2" s="1"/>
  <c r="B29" i="2"/>
  <c r="B29" i="2" a="1"/>
  <c r="D28" i="2" a="1"/>
  <c r="D28" i="2" s="1"/>
  <c r="B28" i="2" a="1"/>
  <c r="B28" i="2" s="1"/>
  <c r="D27" i="2" a="1"/>
  <c r="D27" i="2" s="1"/>
  <c r="B27" i="2" a="1"/>
  <c r="B27" i="2" s="1"/>
  <c r="D26" i="2" a="1"/>
  <c r="D26" i="2" s="1"/>
  <c r="B26" i="2" a="1"/>
  <c r="B26" i="2" s="1"/>
  <c r="D25" i="2" a="1"/>
  <c r="D25" i="2" s="1"/>
  <c r="B25" i="2" a="1"/>
  <c r="B25" i="2" s="1"/>
  <c r="D24" i="2" a="1"/>
  <c r="D24" i="2" s="1"/>
  <c r="B24" i="2" a="1"/>
  <c r="B24" i="2" s="1"/>
  <c r="D23" i="2" a="1"/>
  <c r="D23" i="2" s="1"/>
  <c r="B23" i="2"/>
  <c r="B23" i="2" a="1"/>
  <c r="D22" i="2" a="1"/>
  <c r="D22" i="2" s="1"/>
  <c r="B22" i="2" a="1"/>
  <c r="B22" i="2" s="1"/>
  <c r="D21" i="2" a="1"/>
  <c r="D21" i="2" s="1"/>
  <c r="B21" i="2" a="1"/>
  <c r="B21" i="2" s="1"/>
  <c r="D20" i="2" a="1"/>
  <c r="D20" i="2" s="1"/>
  <c r="B20" i="2" a="1"/>
  <c r="B20" i="2" s="1"/>
  <c r="D19" i="2" a="1"/>
  <c r="D19" i="2" s="1"/>
  <c r="B19" i="2" a="1"/>
  <c r="B19" i="2" s="1"/>
  <c r="D18" i="2" a="1"/>
  <c r="D18" i="2" s="1"/>
  <c r="B18" i="2" a="1"/>
  <c r="B18" i="2" s="1"/>
  <c r="D17" i="2" a="1"/>
  <c r="D17" i="2" s="1"/>
  <c r="B17" i="2"/>
  <c r="B17" i="2" a="1"/>
  <c r="D16" i="2" a="1"/>
  <c r="D16" i="2" s="1"/>
  <c r="B16" i="2" a="1"/>
  <c r="B16" i="2" s="1"/>
  <c r="D15" i="2" a="1"/>
  <c r="D15" i="2" s="1"/>
  <c r="B15" i="2" a="1"/>
  <c r="B15" i="2" s="1"/>
  <c r="D14" i="2" a="1"/>
  <c r="D14" i="2" s="1"/>
  <c r="B14" i="2" a="1"/>
  <c r="B14" i="2" s="1"/>
  <c r="D13" i="2" a="1"/>
  <c r="D13" i="2" s="1"/>
  <c r="B13" i="2" a="1"/>
  <c r="B13" i="2" s="1"/>
  <c r="D12" i="2" a="1"/>
  <c r="D12" i="2" s="1"/>
  <c r="B12" i="2" a="1"/>
  <c r="B12" i="2" s="1"/>
  <c r="D11" i="2" a="1"/>
  <c r="D11" i="2" s="1"/>
  <c r="B11" i="2"/>
  <c r="B11" i="2" a="1"/>
  <c r="D10" i="2" a="1"/>
  <c r="D10" i="2" s="1"/>
  <c r="B10" i="2" a="1"/>
  <c r="B10" i="2" s="1"/>
  <c r="C33" i="1" l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AD31" i="1" l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AD30" i="1" l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AD29" i="1" l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AD28" i="1" l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AD27" i="1" l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AD26" i="1" l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AD25" i="1" l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AD24" i="1" l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AD23" i="1" l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AD22" i="1" l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AD21" i="1" l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AD20" i="1" l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AD19" i="1" l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AD18" i="1" l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AD17" i="1" l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AD16" i="1" l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AD15" i="1" l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AD14" i="1" l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AD13" i="1" l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AD12" i="1" l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AD11" i="1" l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AD10" i="1" l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AD9" i="1" l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AD8" i="1" l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AD7" i="1" l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AD6" i="1" l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AD5" i="1" l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AD4" i="1" l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<sst xmlns="http://schemas.openxmlformats.org/spreadsheetml/2006/main" count="112" uniqueCount="41">
  <si>
    <t>US Growth Agent-Based Nowcast Model</t>
  </si>
  <si>
    <t>United States</t>
  </si>
  <si>
    <t>OEUSKLAC Index</t>
  </si>
  <si>
    <t>BBG Ticker</t>
  </si>
  <si>
    <t>Factor</t>
  </si>
  <si>
    <t>Weight</t>
  </si>
  <si>
    <t>IP YOY Index</t>
  </si>
  <si>
    <t>USTBEXPY Index</t>
  </si>
  <si>
    <t>RSTAABG% Index</t>
  </si>
  <si>
    <t>NAPMPMI Index</t>
  </si>
  <si>
    <t>NAPMNMI Index</t>
  </si>
  <si>
    <t>OEUSDHAO Index</t>
  </si>
  <si>
    <t>OEUSLCAC Index</t>
  </si>
  <si>
    <t>NFP T Index</t>
  </si>
  <si>
    <t>NFP P Index</t>
  </si>
  <si>
    <t>USWHTOT Index</t>
  </si>
  <si>
    <t>USWETOTA Index</t>
  </si>
  <si>
    <t>JOLTTOTL Index</t>
  </si>
  <si>
    <t>EMDINP1M Index</t>
  </si>
  <si>
    <t>PCE SRVC Index</t>
  </si>
  <si>
    <t>PIDSDCWT Index</t>
  </si>
  <si>
    <t>RSTATOTL Index</t>
  </si>
  <si>
    <t>MBAVPRCH Index</t>
  </si>
  <si>
    <t>SAARTOTL Index</t>
  </si>
  <si>
    <t>CPTICHNG Index</t>
  </si>
  <si>
    <t>TMNOTOT Index</t>
  </si>
  <si>
    <t>CGNOXAIR Index</t>
  </si>
  <si>
    <t>DGNOTOT Index</t>
  </si>
  <si>
    <t>USTBIMP Index</t>
  </si>
  <si>
    <t>RAILTRAF Index</t>
  </si>
  <si>
    <t>CNSTTOTA Index</t>
  </si>
  <si>
    <t>PCE CONC Index</t>
  </si>
  <si>
    <t>RPCEDGDS Index</t>
  </si>
  <si>
    <t>Column1</t>
  </si>
  <si>
    <t>Column2</t>
  </si>
  <si>
    <t>CPI YOY Index</t>
  </si>
  <si>
    <t>CPI XYOY Index</t>
  </si>
  <si>
    <t>FDIUFDYO Index</t>
  </si>
  <si>
    <t>CRB CMDT Index</t>
  </si>
  <si>
    <t>CRB FOOD Index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</si>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</sst>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164" fontId="0" fillId="0" borderId="0" xfId="0" applyNumberFormat="1"/>
    <xf numFmtId="14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13" formatCode="0%"/>
    </dxf>
    <dxf>
      <numFmt numFmtId="13" formatCode="0%"/>
    </dxf>
    <dxf>
      <numFmt numFmtId="0" formatCode="General"/>
    </dxf>
    <dxf>
      <numFmt numFmtId="0" formatCode="General"/>
    </dxf>
    <dxf>
      <numFmt numFmtId="13" formatCode="0%"/>
    </dxf>
    <dxf>
      <numFmt numFmtId="13" formatCode="0%"/>
    </dxf>
    <dxf>
      <numFmt numFmtId="0" formatCode="General"/>
    </dxf>
    <dxf>
      <numFmt numFmtId="0" formatCode="General"/>
    </dxf>
    <dxf>
      <numFmt numFmtId="13" formatCode="0%"/>
    </dxf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  <dxf>
      <numFmt numFmtId="13" formatCode="0%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BDH|16652531790624904563</stp>
        <tr r="AG22" s="1"/>
        <tr r="AN22" s="3"/>
      </tp>
      <tp t="e">
        <v>#N/A</v>
        <stp/>
        <stp>BDH|18122413925910915780</stp>
        <tr r="AG29" s="1"/>
        <tr r="AN29" s="3"/>
      </tp>
      <tp t="e">
        <v>#N/A</v>
        <stp/>
        <stp>BDH|13612505985990663125</stp>
        <tr r="AG19" s="1"/>
        <tr r="AN19" s="3"/>
      </tp>
      <tp t="e">
        <v>#N/A</v>
        <stp/>
        <stp>BDH|17573660048399762370</stp>
        <tr r="AG27" s="1"/>
        <tr r="AN27" s="3"/>
      </tp>
      <tp t="e">
        <v>#N/A</v>
        <stp/>
        <stp>BDH|14826480824767197882</stp>
        <tr r="AG21" s="1"/>
        <tr r="AN21" s="3"/>
      </tp>
      <tp t="e">
        <v>#N/A</v>
        <stp/>
        <stp>BDH|18395811148504373275</stp>
        <tr r="AG26" s="1"/>
        <tr r="AN26" s="3"/>
      </tp>
      <tp t="e">
        <v>#N/A</v>
        <stp/>
        <stp>BDH|12023358889573715925</stp>
        <tr r="AG23" s="1"/>
        <tr r="AN23" s="3"/>
      </tp>
      <tp t="e">
        <v>#N/A</v>
        <stp/>
        <stp>BDH|18182181756916019970</stp>
        <tr r="AG31" s="1"/>
        <tr r="AN31" s="3"/>
      </tp>
      <tp t="e">
        <v>#N/A</v>
        <stp/>
        <stp>BDH|12445401605056904021</stp>
        <tr r="AG20" s="1"/>
        <tr r="AN20" s="3"/>
      </tp>
      <tp t="e">
        <v>#N/A</v>
        <stp/>
        <stp>BDH|17221656716282429362</stp>
        <tr r="AG32" s="1"/>
        <tr r="AN32" s="3"/>
      </tp>
      <tp t="e">
        <v>#N/A</v>
        <stp/>
        <stp>BDH|12506358876676907174</stp>
        <tr r="AG16" s="1"/>
        <tr r="AN16" s="3"/>
      </tp>
      <tp t="e">
        <v>#N/A</v>
        <stp/>
        <stp>BDH|14860073264714664119</stp>
        <tr r="AG7" s="1"/>
        <tr r="AN7" s="3"/>
      </tp>
      <tp t="e">
        <v>#N/A</v>
        <stp/>
        <stp>BDH|15229019117696994621</stp>
        <tr r="AG14" s="1"/>
        <tr r="AN14" s="3"/>
      </tp>
      <tp t="e">
        <v>#N/A</v>
        <stp/>
        <stp>BDH|8628698571876266314</stp>
        <tr r="AG12" s="1"/>
        <tr r="AN12" s="3"/>
      </tp>
      <tp t="e">
        <v>#N/A</v>
        <stp/>
        <stp>BDH|3354043413789962705</stp>
        <tr r="AG24" s="1"/>
        <tr r="AN24" s="3"/>
      </tp>
      <tp t="e">
        <v>#N/A</v>
        <stp/>
        <stp>BDH|6473690440030261987</stp>
        <tr r="AG30" s="1"/>
        <tr r="AN30" s="3"/>
      </tp>
      <tp t="e">
        <v>#N/A</v>
        <stp/>
        <stp>BDH|7469883210124282796</stp>
        <tr r="AG10" s="1"/>
        <tr r="AN10" s="3"/>
      </tp>
      <tp t="e">
        <v>#N/A</v>
        <stp/>
        <stp>BDH|1347986038861915463</stp>
        <tr r="AG15" s="1"/>
        <tr r="AN15" s="3"/>
      </tp>
      <tp t="e">
        <v>#N/A</v>
        <stp/>
        <stp>BDH|5403933607126491451</stp>
        <tr r="AG18" s="1"/>
        <tr r="AN18" s="3"/>
      </tp>
      <tp t="e">
        <v>#N/A</v>
        <stp/>
        <stp>BDH|5134994532121119174</stp>
        <tr r="AG11" s="1"/>
        <tr r="AN11" s="3"/>
      </tp>
      <tp t="e">
        <v>#N/A</v>
        <stp/>
        <stp>BDH|2780621903089756725</stp>
        <tr r="AG28" s="1"/>
        <tr r="AN28" s="3"/>
      </tp>
      <tp t="e">
        <v>#N/A</v>
        <stp/>
        <stp>BDH|2413829062116974090</stp>
        <tr r="AG6" s="1"/>
        <tr r="AN6" s="3"/>
      </tp>
      <tp t="e">
        <v>#N/A</v>
        <stp/>
        <stp>BDH|5951165742626517263</stp>
        <tr r="AG4" s="1"/>
        <tr r="AN4" s="3"/>
      </tp>
      <tp t="e">
        <v>#N/A</v>
        <stp/>
        <stp>BDH|1076916983310876674</stp>
        <tr r="AG25" s="1"/>
        <tr r="AN25" s="3"/>
      </tp>
      <tp t="e">
        <v>#N/A</v>
        <stp/>
        <stp>BDH|7275915435128129498</stp>
        <tr r="AG17" s="1"/>
        <tr r="AN17" s="3"/>
      </tp>
      <tp t="e">
        <v>#N/A</v>
        <stp/>
        <stp>BDH|5028500917420121376</stp>
        <tr r="AG8" s="1"/>
        <tr r="AN8" s="3"/>
      </tp>
      <tp t="e">
        <v>#N/A</v>
        <stp/>
        <stp>BDH|5916760137654242640</stp>
        <tr r="AG9" s="1"/>
        <tr r="AN9" s="3"/>
      </tp>
      <tp t="e">
        <v>#N/A</v>
        <stp/>
        <stp>BDH|948132808420888110</stp>
        <tr r="AG13" s="1"/>
        <tr r="AN13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volatileDependencies" Target="volatileDependenci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76E085-71AF-451F-9BB0-56FAFC2A0BED}" name="GrowthTickers" displayName="GrowthTickers" ref="A4:D33" totalsRowCount="1">
  <autoFilter ref="A4:D32" xr:uid="{2376E085-71AF-451F-9BB0-56FAFC2A0BED}"/>
  <tableColumns count="4">
    <tableColumn id="1" xr3:uid="{DDD6120F-64DF-4643-96D6-05329DA4ED10}" name="BBG Ticker"/>
    <tableColumn id="2" xr3:uid="{63B22205-5998-41E2-A078-7D70833883CA}" name="Factor" dataDxfId="16">
      <calculatedColumnFormula array="1">IF(A5="", "", _xll.BDP(A5, "LONG_COMP_NAME"))</calculatedColumnFormula>
    </tableColumn>
    <tableColumn id="3" xr3:uid="{33F86F0A-1A56-4263-86B9-B2006D0FF5F1}" name="Weight" totalsRowFunction="custom" dataDxfId="15" totalsRowDxfId="14">
      <totalsRowFormula>SUM(C5:C32)</totalsRowFormula>
    </tableColumn>
    <tableColumn id="4" xr3:uid="{7F27544D-A5F9-45CE-A323-847D755DA0B5}" name="Last Price" dataDxfId="13">
      <calculatedColumnFormula array="1">_xll.BDP(A5, "PX_LAST")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D4EFDE-DA6B-4B05-8F95-D883FB37B6F8}" name="Table13" displayName="Table13" ref="A4:E33" totalsRowCount="1">
  <autoFilter ref="A4:E32" xr:uid="{2376E085-71AF-451F-9BB0-56FAFC2A0BED}"/>
  <tableColumns count="5">
    <tableColumn id="1" xr3:uid="{F0BDDDDB-8486-4AB7-B5D1-F337BF233280}" name="BBG Ticker"/>
    <tableColumn id="2" xr3:uid="{4A93AC55-76D1-4373-9B42-30E7D07560AB}" name="Factor" dataDxfId="12" totalsRowDxfId="11">
      <calculatedColumnFormula array="1">IF(A5="", "", _xll.BDP(A5, "LONG_COMP_NAME"))</calculatedColumnFormula>
    </tableColumn>
    <tableColumn id="3" xr3:uid="{06B2234A-BC85-44FC-9FED-096F1931462E}" name="Weight" totalsRowFunction="custom" dataDxfId="10" totalsRowDxfId="9">
      <totalsRowFormula>SUM(C5:C32)</totalsRowFormula>
    </tableColumn>
    <tableColumn id="4" xr3:uid="{0702D28D-7ADD-46D8-BC24-50D1A757CB1A}" name="Column1" dataDxfId="8">
      <calculatedColumnFormula array="1">IF(A5="", "", _xll.BDP(A5, "PX_LAST"))</calculatedColumnFormula>
    </tableColumn>
    <tableColumn id="5" xr3:uid="{7A9798BB-8BF0-4A5B-AFD6-98187B0C7FE2}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84389C-09CE-46B4-9F7F-3F4EBBACC7D5}" name="GrowthTickers4" displayName="GrowthTickers4" ref="A4:D33" totalsRowCount="1">
  <autoFilter ref="A4:D32" xr:uid="{2376E085-71AF-451F-9BB0-56FAFC2A0BED}"/>
  <tableColumns count="4">
    <tableColumn id="1" xr3:uid="{A92E04C9-21CE-4404-9CD7-467DCAAA9500}" name="BBG Ticker"/>
    <tableColumn id="2" xr3:uid="{6C6556EF-3E34-4E38-8D9B-63D89C83B3E0}" name="Factor" dataDxfId="7">
      <calculatedColumnFormula array="1">IF(A5="", "", _xll.BDP(A5, "LONG_COMP_NAME"))</calculatedColumnFormula>
    </tableColumn>
    <tableColumn id="3" xr3:uid="{5A090CDF-7250-46CF-A970-2F22B9E04C8F}" name="Weight" totalsRowFunction="custom" dataDxfId="6" totalsRowDxfId="5">
      <totalsRowFormula>SUM(C5:C32)</totalsRowFormula>
    </tableColumn>
    <tableColumn id="4" xr3:uid="{DDABE1EF-8EA2-4DF7-8E23-02601945BF72}" name="Last Price" dataDxfId="4">
      <calculatedColumnFormula array="1">_xll.BDP(A5, "PX_LAST")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70F1449-3ECB-46EE-A5D9-DB19B155942D}" name="GrowthTickers42" displayName="GrowthTickers42" ref="A35:D64" totalsRowCount="1">
  <autoFilter ref="A35:D63" xr:uid="{370F1449-3ECB-46EE-A5D9-DB19B155942D}"/>
  <tableColumns count="4">
    <tableColumn id="1" xr3:uid="{16FB358D-54E9-4579-BC03-F5A04D75B81A}" name="BBG Ticker"/>
    <tableColumn id="2" xr3:uid="{0D7989F6-F6D0-426A-9D67-12F50E6F921A}" name="Factor" dataDxfId="3">
      <calculatedColumnFormula array="1">IF(A36="", "", _xll.BDP(A36, "LONG_COMP_NAME"))</calculatedColumnFormula>
    </tableColumn>
    <tableColumn id="3" xr3:uid="{8D940BBC-A043-4CA5-8FD4-A78A61F2B01C}" name="Weight" totalsRowFunction="custom" dataDxfId="2" totalsRowDxfId="1">
      <totalsRowFormula>SUM(C36:C63)</totalsRowFormula>
    </tableColumn>
    <tableColumn id="4" xr3:uid="{91A64D5B-615A-4A7A-874D-F97F3AE1AEF0}" name="Last Price" dataDxfId="0">
      <calculatedColumnFormula array="1">_xll.BDP(A36, "PX_LAST")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0A75-8A35-4C3A-88FD-398B5287AAFE}">
  <dimension ref="A1:BH33"/>
  <sheetViews>
    <sheetView zoomScaleNormal="100" workbookViewId="0">
      <selection activeCell="AE40" sqref="AE40"/>
    </sheetView>
  </sheetViews>
  <sheetFormatPr baseColWidth="10" defaultColWidth="8.83203125" defaultRowHeight="15" x14ac:dyDescent="0.2"/>
  <cols>
    <col min="1" max="1" width="15.33203125" customWidth="1"/>
    <col min="2" max="2" width="58" customWidth="1"/>
    <col min="4" max="4" width="10.1640625" customWidth="1"/>
    <col min="33" max="33" width="11.1640625" bestFit="1" customWidth="1"/>
    <col min="34" max="34" width="11.1640625" customWidth="1"/>
    <col min="35" max="60" width="10.83203125" customWidth="1"/>
    <col min="61" max="85" width="8.83203125" customWidth="1"/>
  </cols>
  <sheetData>
    <row r="1" spans="1:60" x14ac:dyDescent="0.2">
      <c r="A1" t="s">
        <v>0</v>
      </c>
    </row>
    <row r="3" spans="1:60" x14ac:dyDescent="0.2">
      <c r="A3" t="s">
        <v>1</v>
      </c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</row>
    <row r="4" spans="1:60" x14ac:dyDescent="0.2">
      <c r="A4" t="s">
        <v>3</v>
      </c>
      <c r="B4" t="s">
        <v>4</v>
      </c>
      <c r="C4" t="s">
        <v>5</v>
      </c>
      <c r="D4" t="s">
        <v>40</v>
      </c>
      <c r="F4" s="2">
        <f t="shared" ref="F4:AD4" si="0">AH4</f>
        <v>45107</v>
      </c>
      <c r="G4" s="2">
        <f t="shared" si="0"/>
        <v>45138</v>
      </c>
      <c r="H4" s="2">
        <f t="shared" si="0"/>
        <v>45169</v>
      </c>
      <c r="I4" s="2">
        <f t="shared" si="0"/>
        <v>45199</v>
      </c>
      <c r="J4" s="2">
        <f t="shared" si="0"/>
        <v>45230</v>
      </c>
      <c r="K4" s="2">
        <f t="shared" si="0"/>
        <v>45260</v>
      </c>
      <c r="L4" s="2">
        <f t="shared" si="0"/>
        <v>45291</v>
      </c>
      <c r="M4" s="2">
        <f t="shared" si="0"/>
        <v>45322</v>
      </c>
      <c r="N4" s="2">
        <f t="shared" si="0"/>
        <v>45351</v>
      </c>
      <c r="O4" s="2">
        <f t="shared" si="0"/>
        <v>45382</v>
      </c>
      <c r="P4" s="2">
        <f t="shared" si="0"/>
        <v>45412</v>
      </c>
      <c r="Q4" s="2">
        <f t="shared" si="0"/>
        <v>45443</v>
      </c>
      <c r="R4" s="2">
        <f t="shared" si="0"/>
        <v>45473</v>
      </c>
      <c r="S4" s="2">
        <f t="shared" si="0"/>
        <v>45504</v>
      </c>
      <c r="T4" s="2">
        <f t="shared" si="0"/>
        <v>45535</v>
      </c>
      <c r="U4" s="2">
        <f t="shared" si="0"/>
        <v>45565</v>
      </c>
      <c r="V4" s="2">
        <f t="shared" si="0"/>
        <v>45596</v>
      </c>
      <c r="W4" s="2">
        <f t="shared" si="0"/>
        <v>45626</v>
      </c>
      <c r="X4" s="2">
        <f t="shared" si="0"/>
        <v>45657</v>
      </c>
      <c r="Y4" s="2">
        <f t="shared" si="0"/>
        <v>45688</v>
      </c>
      <c r="Z4" s="2">
        <f t="shared" si="0"/>
        <v>45716</v>
      </c>
      <c r="AA4" s="2">
        <f t="shared" si="0"/>
        <v>45747</v>
      </c>
      <c r="AB4" s="2">
        <f t="shared" si="0"/>
        <v>45777</v>
      </c>
      <c r="AC4" s="2">
        <f t="shared" si="0"/>
        <v>45808</v>
      </c>
      <c r="AD4" s="2">
        <f t="shared" si="0"/>
        <v>45838</v>
      </c>
      <c r="AG4" s="2">
        <f>_xll.BDH(A5,"px_last","-26am","","dir=h","per=m","cols=26;rows=2")</f>
        <v>45077</v>
      </c>
      <c r="AH4" s="2">
        <v>45107</v>
      </c>
      <c r="AI4" s="2">
        <v>45138</v>
      </c>
      <c r="AJ4" s="2">
        <v>45169</v>
      </c>
      <c r="AK4" s="2">
        <v>45199</v>
      </c>
      <c r="AL4" s="2">
        <v>45230</v>
      </c>
      <c r="AM4" s="2">
        <v>45260</v>
      </c>
      <c r="AN4" s="2">
        <v>45291</v>
      </c>
      <c r="AO4" s="2">
        <v>45322</v>
      </c>
      <c r="AP4" s="2">
        <v>45351</v>
      </c>
      <c r="AQ4" s="2">
        <v>45382</v>
      </c>
      <c r="AR4" s="2">
        <v>45412</v>
      </c>
      <c r="AS4" s="2">
        <v>45443</v>
      </c>
      <c r="AT4" s="2">
        <v>45473</v>
      </c>
      <c r="AU4" s="2">
        <v>45504</v>
      </c>
      <c r="AV4" s="2">
        <v>45535</v>
      </c>
      <c r="AW4" s="2">
        <v>45565</v>
      </c>
      <c r="AX4" s="2">
        <v>45596</v>
      </c>
      <c r="AY4" s="2">
        <v>45626</v>
      </c>
      <c r="AZ4" s="2">
        <v>45657</v>
      </c>
      <c r="BA4" s="2">
        <v>45688</v>
      </c>
      <c r="BB4" s="2">
        <v>45716</v>
      </c>
      <c r="BC4" s="2">
        <v>45747</v>
      </c>
      <c r="BD4" s="2">
        <v>45777</v>
      </c>
      <c r="BE4" s="2">
        <v>45808</v>
      </c>
      <c r="BF4" s="2">
        <v>45838</v>
      </c>
      <c r="BG4" s="3"/>
      <c r="BH4" s="3"/>
    </row>
    <row r="5" spans="1:60" x14ac:dyDescent="0.2">
      <c r="A5" t="s">
        <v>2</v>
      </c>
      <c r="B5" t="e" cm="1">
        <f t="array" aca="1" ref="B5" ca="1">IF(A5="", "", _xll.BDP(A5, "LONG_COMP_NAME"))</f>
        <v>#NAME?</v>
      </c>
      <c r="C5" s="1"/>
      <c r="D5" t="e" cm="1">
        <f t="array" aca="1" ref="D5" ca="1">_xll.BDP(A5, "PX_LAST")</f>
        <v>#NAME?</v>
      </c>
      <c r="F5" s="5">
        <f t="shared" ref="F5:F32" si="1">IF(OR(ISBLANK(AH5), ISBLANK(AG5),AH5=0,AG5=0), "", (AH5-AG5)/AG5)</f>
        <v>8.6743012678058232E-4</v>
      </c>
      <c r="G5" s="5">
        <f t="shared" ref="G5:G32" si="2">IF(OR(ISBLANK(AI5), ISBLANK(AH5),AI5=0,AH5=0), "", (AI5-AH5)/AH5)</f>
        <v>9.3552662352847245E-4</v>
      </c>
      <c r="H5" s="5">
        <f t="shared" ref="H5:H32" si="3">IF(OR(ISBLANK(AJ5), ISBLANK(AI5),AJ5=0,AI5=0), "", (AJ5-AI5)/AI5)</f>
        <v>7.5965782017661451E-4</v>
      </c>
      <c r="I5" s="5">
        <f t="shared" ref="I5:I32" si="4">IF(OR(ISBLANK(AK5), ISBLANK(AJ5),AK5=0,AJ5=0), "", (AK5-AJ5)/AJ5)</f>
        <v>5.6905819352823293E-4</v>
      </c>
      <c r="J5" s="5">
        <f t="shared" ref="J5:J32" si="5">IF(OR(ISBLANK(AL5), ISBLANK(AK5),AL5=0,AK5=0), "", (AL5-AK5)/AK5)</f>
        <v>4.858993228725756E-4</v>
      </c>
      <c r="K5" s="5">
        <f t="shared" ref="K5:K32" si="6">IF(OR(ISBLANK(AM5), ISBLANK(AL5),AM5=0,AL5=0), "", (AM5-AL5)/AL5)</f>
        <v>6.9567991857818069E-4</v>
      </c>
      <c r="L5" s="5">
        <f t="shared" ref="L5:L32" si="7">IF(OR(ISBLANK(AN5), ISBLANK(AM5),AN5=0,AM5=0), "", (AN5-AM5)/AM5)</f>
        <v>1.043298923303481E-3</v>
      </c>
      <c r="M5" s="5">
        <f t="shared" ref="M5:M32" si="8">IF(OR(ISBLANK(AO5), ISBLANK(AN5),AO5=0,AN5=0), "", (AO5-AN5)/AN5)</f>
        <v>1.3002446274193438E-3</v>
      </c>
      <c r="N5" s="5">
        <f t="shared" ref="N5:N32" si="9">IF(OR(ISBLANK(AP5), ISBLANK(AO5),AP5=0,AO5=0), "", (AP5-AO5)/AO5)</f>
        <v>1.3478811891553147E-3</v>
      </c>
      <c r="O5" s="5">
        <f t="shared" ref="O5:O32" si="10">IF(OR(ISBLANK(AQ5), ISBLANK(AP5),AQ5=0,AP5=0), "", (AQ5-AP5)/AP5)</f>
        <v>1.1218899220910774E-3</v>
      </c>
      <c r="P5" s="5">
        <f t="shared" ref="P5:P32" si="11">IF(OR(ISBLANK(AR5), ISBLANK(AQ5),AR5=0,AQ5=0), "", (AR5-AQ5)/AQ5)</f>
        <v>6.4667334761897707E-4</v>
      </c>
      <c r="Q5" s="5">
        <f t="shared" ref="Q5:Q32" si="12">IF(OR(ISBLANK(AS5), ISBLANK(AR5),AS5=0,AR5=0), "", (AS5-AR5)/AR5)</f>
        <v>2.2679150234314826E-4</v>
      </c>
      <c r="R5" s="5">
        <f t="shared" ref="R5:R32" si="13">IF(OR(ISBLANK(AT5), ISBLANK(AS5),AT5=0,AS5=0), "", (AT5-AS5)/AS5)</f>
        <v>7.6248876332456233E-5</v>
      </c>
      <c r="S5" s="5">
        <f t="shared" ref="S5:S32" si="14">IF(OR(ISBLANK(AU5), ISBLANK(AT5),AU5=0,AT5=0), "", (AU5-AT5)/AT5)</f>
        <v>3.0697864792952564E-4</v>
      </c>
      <c r="T5" s="5">
        <f t="shared" ref="T5:T32" si="15">IF(OR(ISBLANK(AV5), ISBLANK(AU5),AV5=0,AU5=0), "", (AV5-AU5)/AU5)</f>
        <v>7.5116485711820998E-4</v>
      </c>
      <c r="U5" s="5">
        <f t="shared" ref="U5:U32" si="16">IF(OR(ISBLANK(AW5), ISBLANK(AV5),AW5=0,AV5=0), "", (AW5-AV5)/AV5)</f>
        <v>1.2045693464158749E-3</v>
      </c>
      <c r="V5" s="5">
        <f t="shared" ref="V5:V32" si="17">IF(OR(ISBLANK(AX5), ISBLANK(AW5),AX5=0,AW5=0), "", (AX5-AW5)/AW5)</f>
        <v>1.4523521398423288E-3</v>
      </c>
      <c r="W5" s="5">
        <f t="shared" ref="W5:W32" si="18">IF(OR(ISBLANK(AY5), ISBLANK(AX5),AY5=0,AX5=0), "", (AY5-AX5)/AX5)</f>
        <v>1.4572422340382416E-3</v>
      </c>
      <c r="X5" s="5">
        <f t="shared" ref="X5:X32" si="19">IF(OR(ISBLANK(AZ5), ISBLANK(AY5),AZ5=0,AY5=0), "", (AZ5-AY5)/AY5)</f>
        <v>1.1118008579031004E-3</v>
      </c>
      <c r="Y5" s="5">
        <f t="shared" ref="Y5:Y32" si="20">IF(OR(ISBLANK(BA5), ISBLANK(AZ5),BA5=0,AZ5=0), "", (BA5-AZ5)/AZ5)</f>
        <v>5.0045260055896755E-4</v>
      </c>
      <c r="Z5" s="5">
        <f t="shared" ref="Z5:Z32" si="21">IF(OR(ISBLANK(BB5), ISBLANK(BA5),BB5=0,BA5=0), "", (BB5-BA5)/BA5)</f>
        <v>-5.2810200140606668E-5</v>
      </c>
      <c r="AA5" s="5">
        <f t="shared" ref="AA5:AA32" si="22">IF(OR(ISBLANK(BC5), ISBLANK(BB5),BC5=0,BB5=0), "", (BC5-BB5)/BB5)</f>
        <v>-3.5175443753674785E-4</v>
      </c>
      <c r="AB5" s="5">
        <f t="shared" ref="AB5:AB32" si="23">IF(OR(ISBLANK(BD5), ISBLANK(BC5),BD5=0,BC5=0), "", (BD5-BC5)/BC5)</f>
        <v>-2.0335171473338088E-4</v>
      </c>
      <c r="AC5" s="5">
        <f t="shared" ref="AC5:AC32" si="24">IF(OR(ISBLANK(BE5), ISBLANK(BD5),BE5=0,BD5=0), "", (BE5-BD5)/BD5)</f>
        <v>4.1675639890561514E-4</v>
      </c>
      <c r="AD5" s="5">
        <f t="shared" ref="AD5:AD32" si="25">IF(OR(ISBLANK(BF5), ISBLANK(BE5),BF5=0,BE5=0), "", (BF5-BE5)/BE5)</f>
        <v>9.0292823813395949E-4</v>
      </c>
      <c r="AG5">
        <v>98.682299999999998</v>
      </c>
      <c r="AH5" s="4">
        <v>98.767899999999997</v>
      </c>
      <c r="AI5" s="4">
        <v>98.860299999999995</v>
      </c>
      <c r="AJ5" s="4">
        <v>98.935400000000001</v>
      </c>
      <c r="AK5" s="4">
        <v>98.991699999999994</v>
      </c>
      <c r="AL5" s="4">
        <v>99.0398</v>
      </c>
      <c r="AM5" s="4">
        <v>99.108699999999999</v>
      </c>
      <c r="AN5" s="4">
        <v>99.212100000000007</v>
      </c>
      <c r="AO5" s="4">
        <v>99.341099999999997</v>
      </c>
      <c r="AP5" s="4">
        <v>99.474999999999994</v>
      </c>
      <c r="AQ5" s="4">
        <v>99.586600000000004</v>
      </c>
      <c r="AR5" s="4">
        <v>99.650999999999996</v>
      </c>
      <c r="AS5" s="4">
        <v>99.673599999999993</v>
      </c>
      <c r="AT5" s="4">
        <v>99.681200000000004</v>
      </c>
      <c r="AU5" s="4">
        <v>99.711799999999997</v>
      </c>
      <c r="AV5" s="4">
        <v>99.786699999999996</v>
      </c>
      <c r="AW5" s="4">
        <v>99.906899999999993</v>
      </c>
      <c r="AX5" s="4">
        <v>100.05200000000001</v>
      </c>
      <c r="AY5" s="4">
        <v>100.1978</v>
      </c>
      <c r="AZ5" s="4">
        <v>100.3092</v>
      </c>
      <c r="BA5" s="4">
        <v>100.35939999999999</v>
      </c>
      <c r="BB5" s="4">
        <v>100.3541</v>
      </c>
      <c r="BC5" s="4">
        <v>100.3188</v>
      </c>
      <c r="BD5" s="4">
        <v>100.2984</v>
      </c>
      <c r="BE5" s="4">
        <v>100.3402</v>
      </c>
      <c r="BF5" s="4">
        <v>100.4308</v>
      </c>
      <c r="BG5" s="4"/>
    </row>
    <row r="6" spans="1:60" x14ac:dyDescent="0.2">
      <c r="A6" t="s">
        <v>6</v>
      </c>
      <c r="B6" t="e" cm="1">
        <f t="array" aca="1" ref="B6" ca="1">IF(A6="", "", _xll.BDP(A6, "LONG_COMP_NAME"))</f>
        <v>#NAME?</v>
      </c>
      <c r="C6" s="1">
        <v>0.06</v>
      </c>
      <c r="D6" t="e" cm="1">
        <f t="array" aca="1" ref="D6" ca="1">_xll.BDP(A6, "PX_LAST")</f>
        <v>#NAME?</v>
      </c>
      <c r="F6" s="5">
        <f t="shared" si="1"/>
        <v>-44</v>
      </c>
      <c r="G6" s="5">
        <f t="shared" si="2"/>
        <v>-1.0465116279069768</v>
      </c>
      <c r="H6" s="5">
        <f t="shared" si="3"/>
        <v>-4.5</v>
      </c>
      <c r="I6" s="5">
        <f t="shared" si="4"/>
        <v>2.1428571428571428</v>
      </c>
      <c r="J6" s="5">
        <f t="shared" si="5"/>
        <v>2.8181818181818183</v>
      </c>
      <c r="K6" s="5">
        <f t="shared" si="6"/>
        <v>-0.75</v>
      </c>
      <c r="L6" s="5">
        <f t="shared" si="7"/>
        <v>-4.7619047619047619</v>
      </c>
      <c r="M6" s="5">
        <f t="shared" si="8"/>
        <v>-2.5569620253164556</v>
      </c>
      <c r="N6" s="5">
        <f t="shared" si="9"/>
        <v>-0.94308943089430886</v>
      </c>
      <c r="O6" s="5">
        <f t="shared" si="10"/>
        <v>3.1428571428571423</v>
      </c>
      <c r="P6" s="5">
        <f t="shared" si="11"/>
        <v>1.8965517241379313</v>
      </c>
      <c r="Q6" s="5" t="str">
        <f t="shared" si="12"/>
        <v/>
      </c>
      <c r="R6" s="5" t="str">
        <f t="shared" si="13"/>
        <v/>
      </c>
      <c r="S6" s="5">
        <f t="shared" si="14"/>
        <v>-1.635294117647059</v>
      </c>
      <c r="T6" s="5">
        <f t="shared" si="15"/>
        <v>-0.87037037037037035</v>
      </c>
      <c r="U6" s="5">
        <f t="shared" si="16"/>
        <v>8.8571428571428541</v>
      </c>
      <c r="V6" s="5">
        <f t="shared" si="17"/>
        <v>-0.47826086956521735</v>
      </c>
      <c r="W6" s="5">
        <f t="shared" si="18"/>
        <v>1.5277777777777779</v>
      </c>
      <c r="X6" s="5">
        <f t="shared" si="19"/>
        <v>-1.4395604395604396</v>
      </c>
      <c r="Y6" s="5">
        <f t="shared" si="20"/>
        <v>2.4499999999999997</v>
      </c>
      <c r="Z6" s="5">
        <f t="shared" si="21"/>
        <v>-0.14492753623188404</v>
      </c>
      <c r="AA6" s="5">
        <f t="shared" si="22"/>
        <v>-5.0847457627118502E-2</v>
      </c>
      <c r="AB6" s="5">
        <f t="shared" si="23"/>
        <v>0.16071428571428564</v>
      </c>
      <c r="AC6" s="5">
        <f t="shared" si="24"/>
        <v>-0.49230769230769228</v>
      </c>
      <c r="AD6" s="5">
        <f t="shared" si="25"/>
        <v>0.10606060606060598</v>
      </c>
      <c r="AG6">
        <f>_xll.BDH(GrowthTickers[[#This Row],[BBG Ticker]],"px_last","-26am","","dir=h","dates=h","per=m","cols=26;rows=1")</f>
        <v>0.01</v>
      </c>
      <c r="AH6" s="4">
        <v>-0.43</v>
      </c>
      <c r="AI6" s="4">
        <v>0.02</v>
      </c>
      <c r="AJ6" s="4">
        <v>-7.0000000000000007E-2</v>
      </c>
      <c r="AK6" s="4">
        <v>-0.22</v>
      </c>
      <c r="AL6" s="4">
        <v>-0.84</v>
      </c>
      <c r="AM6" s="4">
        <v>-0.21</v>
      </c>
      <c r="AN6" s="4">
        <v>0.79</v>
      </c>
      <c r="AO6" s="4">
        <v>-1.23</v>
      </c>
      <c r="AP6" s="4">
        <v>-7.0000000000000007E-2</v>
      </c>
      <c r="AQ6" s="4">
        <v>-0.28999999999999998</v>
      </c>
      <c r="AR6" s="4">
        <v>-0.84</v>
      </c>
      <c r="AS6" s="4">
        <v>0</v>
      </c>
      <c r="AT6" s="4">
        <v>0.85</v>
      </c>
      <c r="AU6" s="4">
        <v>-0.54</v>
      </c>
      <c r="AV6" s="4">
        <v>-7.0000000000000007E-2</v>
      </c>
      <c r="AW6" s="4">
        <v>-0.69</v>
      </c>
      <c r="AX6" s="4">
        <v>-0.36</v>
      </c>
      <c r="AY6" s="4">
        <v>-0.91</v>
      </c>
      <c r="AZ6" s="4">
        <v>0.4</v>
      </c>
      <c r="BA6" s="4">
        <v>1.38</v>
      </c>
      <c r="BB6" s="4">
        <v>1.18</v>
      </c>
      <c r="BC6" s="4">
        <v>1.1200000000000001</v>
      </c>
      <c r="BD6" s="4">
        <v>1.3</v>
      </c>
      <c r="BE6" s="4">
        <v>0.66</v>
      </c>
      <c r="BF6" s="4">
        <v>0.73</v>
      </c>
      <c r="BG6" s="4"/>
    </row>
    <row r="7" spans="1:60" x14ac:dyDescent="0.2">
      <c r="A7" t="s">
        <v>7</v>
      </c>
      <c r="B7" t="e" cm="1">
        <f t="array" aca="1" ref="B7" ca="1">IF(A7="", "", _xll.BDP(A7, "LONG_COMP_NAME"))</f>
        <v>#NAME?</v>
      </c>
      <c r="C7" s="1">
        <v>0.04</v>
      </c>
      <c r="D7" t="e" cm="1">
        <f t="array" aca="1" ref="D7" ca="1">_xll.BDP(A7, "PX_LAST")</f>
        <v>#NAME?</v>
      </c>
      <c r="F7" s="5">
        <f t="shared" si="1"/>
        <v>0.6399999999999999</v>
      </c>
      <c r="G7" s="5">
        <f t="shared" si="2"/>
        <v>-0.12195121951219502</v>
      </c>
      <c r="H7" s="5">
        <f t="shared" si="3"/>
        <v>-0.44444444444444448</v>
      </c>
      <c r="I7" s="5">
        <f t="shared" si="4"/>
        <v>-1.2</v>
      </c>
      <c r="J7" s="5">
        <f t="shared" si="5"/>
        <v>1.75</v>
      </c>
      <c r="K7" s="5">
        <f t="shared" si="6"/>
        <v>-0.63636363636363635</v>
      </c>
      <c r="L7" s="5">
        <f t="shared" si="7"/>
        <v>7.2499999999999991</v>
      </c>
      <c r="M7" s="5">
        <f t="shared" si="8"/>
        <v>-0.78787878787878785</v>
      </c>
      <c r="N7" s="5">
        <f t="shared" si="9"/>
        <v>7.4285714285714297</v>
      </c>
      <c r="O7" s="5">
        <f t="shared" si="10"/>
        <v>-0.61016949152542377</v>
      </c>
      <c r="P7" s="5">
        <f t="shared" si="11"/>
        <v>1.173913043478261</v>
      </c>
      <c r="Q7" s="5">
        <f t="shared" si="12"/>
        <v>-1.9999999999999928E-2</v>
      </c>
      <c r="R7" s="5">
        <f t="shared" si="13"/>
        <v>0.32653061224489788</v>
      </c>
      <c r="S7" s="5">
        <f t="shared" si="14"/>
        <v>-6.153846153846159E-2</v>
      </c>
      <c r="T7" s="5">
        <f t="shared" si="15"/>
        <v>0</v>
      </c>
      <c r="U7" s="5">
        <f t="shared" si="16"/>
        <v>-0.36065573770491799</v>
      </c>
      <c r="V7" s="5">
        <f t="shared" si="17"/>
        <v>-0.30769230769230765</v>
      </c>
      <c r="W7" s="5">
        <f t="shared" si="18"/>
        <v>1.6666666666666665</v>
      </c>
      <c r="X7" s="5">
        <f t="shared" si="19"/>
        <v>-0.55555555555555558</v>
      </c>
      <c r="Y7" s="5">
        <f t="shared" si="20"/>
        <v>0.28124999999999983</v>
      </c>
      <c r="Z7" s="5">
        <f t="shared" si="21"/>
        <v>-0.14634146341463408</v>
      </c>
      <c r="AA7" s="5">
        <f t="shared" si="22"/>
        <v>0.65714285714285714</v>
      </c>
      <c r="AB7" s="5">
        <f t="shared" si="23"/>
        <v>0.56896551724137934</v>
      </c>
      <c r="AC7" s="5">
        <f t="shared" si="24"/>
        <v>-0.4175824175824176</v>
      </c>
      <c r="AD7" s="5" t="str">
        <f t="shared" si="25"/>
        <v/>
      </c>
      <c r="AG7">
        <f>_xll.BDH(GrowthTickers[[#This Row],[BBG Ticker]],"px_last","-26am","","dir=h","dates=h","per=m","cols=25;rows=1")</f>
        <v>-2.5</v>
      </c>
      <c r="AH7" s="4">
        <v>-4.0999999999999996</v>
      </c>
      <c r="AI7" s="4">
        <v>-3.6</v>
      </c>
      <c r="AJ7" s="4">
        <v>-2</v>
      </c>
      <c r="AK7" s="4">
        <v>0.4</v>
      </c>
      <c r="AL7" s="4">
        <v>1.1000000000000001</v>
      </c>
      <c r="AM7" s="4">
        <v>0.4</v>
      </c>
      <c r="AN7" s="4">
        <v>3.3</v>
      </c>
      <c r="AO7" s="4">
        <v>0.7</v>
      </c>
      <c r="AP7" s="4">
        <v>5.9</v>
      </c>
      <c r="AQ7" s="4">
        <v>2.2999999999999998</v>
      </c>
      <c r="AR7" s="4">
        <v>5</v>
      </c>
      <c r="AS7" s="4">
        <v>4.9000000000000004</v>
      </c>
      <c r="AT7" s="4">
        <v>6.5</v>
      </c>
      <c r="AU7" s="4">
        <v>6.1</v>
      </c>
      <c r="AV7" s="4">
        <v>6.1</v>
      </c>
      <c r="AW7" s="4">
        <v>3.9</v>
      </c>
      <c r="AX7" s="4">
        <v>2.7</v>
      </c>
      <c r="AY7" s="4">
        <v>7.2</v>
      </c>
      <c r="AZ7" s="4">
        <v>3.2</v>
      </c>
      <c r="BA7" s="4">
        <v>4.0999999999999996</v>
      </c>
      <c r="BB7" s="4">
        <v>3.5</v>
      </c>
      <c r="BC7" s="4">
        <v>5.8</v>
      </c>
      <c r="BD7" s="4">
        <v>9.1</v>
      </c>
      <c r="BE7" s="4">
        <v>5.3</v>
      </c>
      <c r="BF7" s="4"/>
      <c r="BG7" s="4"/>
    </row>
    <row r="8" spans="1:60" x14ac:dyDescent="0.2">
      <c r="A8" t="s">
        <v>8</v>
      </c>
      <c r="B8" t="e" cm="1">
        <f t="array" aca="1" ref="B8" ca="1">IF(A8="", "", _xll.BDP(A8, "LONG_COMP_NAME"))</f>
        <v>#NAME?</v>
      </c>
      <c r="C8" s="1">
        <v>0.04</v>
      </c>
      <c r="D8" t="e" cm="1">
        <f t="array" aca="1" ref="D8" ca="1">_xll.BDP(A8, "PX_LAST")</f>
        <v>#NAME?</v>
      </c>
      <c r="F8" s="5">
        <f t="shared" si="1"/>
        <v>-9.5238095238095316E-2</v>
      </c>
      <c r="G8" s="5">
        <f t="shared" si="2"/>
        <v>0.28947368421052649</v>
      </c>
      <c r="H8" s="5">
        <f t="shared" si="3"/>
        <v>-0.12244897959183683</v>
      </c>
      <c r="I8" s="5">
        <f t="shared" si="4"/>
        <v>-2.3255813953488292E-2</v>
      </c>
      <c r="J8" s="5">
        <f t="shared" si="5"/>
        <v>-2.3809523809523937E-2</v>
      </c>
      <c r="K8" s="5">
        <f t="shared" si="6"/>
        <v>0.21951219512195133</v>
      </c>
      <c r="L8" s="5">
        <f t="shared" si="7"/>
        <v>8.0000000000000071E-2</v>
      </c>
      <c r="M8" s="5">
        <f t="shared" si="8"/>
        <v>-0.59259259259259256</v>
      </c>
      <c r="N8" s="5">
        <f t="shared" si="9"/>
        <v>0</v>
      </c>
      <c r="O8" s="5">
        <f t="shared" si="10"/>
        <v>0.86363636363636331</v>
      </c>
      <c r="P8" s="5">
        <f t="shared" si="11"/>
        <v>-0.26829268292682923</v>
      </c>
      <c r="Q8" s="5">
        <f t="shared" si="12"/>
        <v>0.1333333333333333</v>
      </c>
      <c r="R8" s="5">
        <f t="shared" si="13"/>
        <v>0.20588235294117641</v>
      </c>
      <c r="S8" s="5">
        <f t="shared" si="14"/>
        <v>-9.7560975609755976E-2</v>
      </c>
      <c r="T8" s="5">
        <f t="shared" si="15"/>
        <v>-0.1081081081081082</v>
      </c>
      <c r="U8" s="5">
        <f t="shared" si="16"/>
        <v>0.27272727272727287</v>
      </c>
      <c r="V8" s="5">
        <f t="shared" si="17"/>
        <v>-2.3809523809523937E-2</v>
      </c>
      <c r="W8" s="5">
        <f t="shared" si="18"/>
        <v>-2.4390243902438939E-2</v>
      </c>
      <c r="X8" s="5">
        <f t="shared" si="19"/>
        <v>0.19999999999999996</v>
      </c>
      <c r="Y8" s="5">
        <f t="shared" si="20"/>
        <v>2.0833333333333447E-2</v>
      </c>
      <c r="Z8" s="5">
        <f t="shared" si="21"/>
        <v>0.14285714285714271</v>
      </c>
      <c r="AA8" s="5">
        <f t="shared" si="22"/>
        <v>-3.5714285714285587E-2</v>
      </c>
      <c r="AB8" s="5">
        <f t="shared" si="23"/>
        <v>-5.5555555555555684E-2</v>
      </c>
      <c r="AC8" s="5">
        <f t="shared" si="24"/>
        <v>-5.8823529411764677E-2</v>
      </c>
      <c r="AD8" s="5">
        <f t="shared" si="25"/>
        <v>-0.16666666666666663</v>
      </c>
      <c r="AG8">
        <f>_xll.BDH(GrowthTickers[[#This Row],[BBG Ticker]],"px_last","-26am","","dir=h","dates=h","per=m","cols=26;rows=1")</f>
        <v>4.2</v>
      </c>
      <c r="AH8" s="4">
        <v>3.8</v>
      </c>
      <c r="AI8" s="4">
        <v>4.9000000000000004</v>
      </c>
      <c r="AJ8" s="4">
        <v>4.3</v>
      </c>
      <c r="AK8" s="4">
        <v>4.2</v>
      </c>
      <c r="AL8" s="4">
        <v>4.0999999999999996</v>
      </c>
      <c r="AM8" s="4">
        <v>5</v>
      </c>
      <c r="AN8" s="4">
        <v>5.4</v>
      </c>
      <c r="AO8" s="4">
        <v>2.2000000000000002</v>
      </c>
      <c r="AP8" s="4">
        <v>2.2000000000000002</v>
      </c>
      <c r="AQ8" s="4">
        <v>4.0999999999999996</v>
      </c>
      <c r="AR8" s="4">
        <v>3</v>
      </c>
      <c r="AS8" s="4">
        <v>3.4</v>
      </c>
      <c r="AT8" s="4">
        <v>4.0999999999999996</v>
      </c>
      <c r="AU8" s="4">
        <v>3.7</v>
      </c>
      <c r="AV8" s="4">
        <v>3.3</v>
      </c>
      <c r="AW8" s="4">
        <v>4.2</v>
      </c>
      <c r="AX8" s="4">
        <v>4.0999999999999996</v>
      </c>
      <c r="AY8" s="4">
        <v>4</v>
      </c>
      <c r="AZ8" s="4">
        <v>4.8</v>
      </c>
      <c r="BA8" s="4">
        <v>4.9000000000000004</v>
      </c>
      <c r="BB8" s="4">
        <v>5.6</v>
      </c>
      <c r="BC8" s="4">
        <v>5.4</v>
      </c>
      <c r="BD8" s="4">
        <v>5.0999999999999996</v>
      </c>
      <c r="BE8" s="4">
        <v>4.8</v>
      </c>
      <c r="BF8" s="4">
        <v>4</v>
      </c>
      <c r="BG8" s="4"/>
    </row>
    <row r="9" spans="1:60" x14ac:dyDescent="0.2">
      <c r="A9" t="s">
        <v>9</v>
      </c>
      <c r="B9" t="e" cm="1">
        <f t="array" aca="1" ref="B9" ca="1">IF(A9="", "", _xll.BDP(A9, "LONG_COMP_NAME"))</f>
        <v>#NAME?</v>
      </c>
      <c r="C9" s="1">
        <v>7.0000000000000007E-2</v>
      </c>
      <c r="D9" t="e" cm="1">
        <f t="array" aca="1" ref="D9" ca="1">_xll.BDP(A9, "PX_LAST")</f>
        <v>#NAME?</v>
      </c>
      <c r="F9" s="5">
        <f t="shared" si="1"/>
        <v>-2.1551724137931342E-3</v>
      </c>
      <c r="G9" s="5">
        <f t="shared" si="2"/>
        <v>8.6393088552917004E-3</v>
      </c>
      <c r="H9" s="5">
        <f t="shared" si="3"/>
        <v>2.5695931477515966E-2</v>
      </c>
      <c r="I9" s="5">
        <f t="shared" si="4"/>
        <v>2.0876826722338204E-2</v>
      </c>
      <c r="J9" s="5">
        <f t="shared" si="5"/>
        <v>-3.2719836400818027E-2</v>
      </c>
      <c r="K9" s="5">
        <f t="shared" si="6"/>
        <v>-8.456659619450288E-3</v>
      </c>
      <c r="L9" s="5">
        <f t="shared" si="7"/>
        <v>0</v>
      </c>
      <c r="M9" s="5">
        <f t="shared" si="8"/>
        <v>4.2643923240938165E-2</v>
      </c>
      <c r="N9" s="5">
        <f t="shared" si="9"/>
        <v>-2.6584867075664563E-2</v>
      </c>
      <c r="O9" s="5">
        <f t="shared" si="10"/>
        <v>4.6218487394957895E-2</v>
      </c>
      <c r="P9" s="5">
        <f t="shared" si="11"/>
        <v>-2.0080321285140562E-2</v>
      </c>
      <c r="Q9" s="5">
        <f t="shared" si="12"/>
        <v>-6.1475409836064992E-3</v>
      </c>
      <c r="R9" s="5">
        <f t="shared" si="13"/>
        <v>-4.1237113402062438E-3</v>
      </c>
      <c r="S9" s="5">
        <f t="shared" si="14"/>
        <v>-2.6915113871635553E-2</v>
      </c>
      <c r="T9" s="5">
        <f t="shared" si="15"/>
        <v>1.0638297872340425E-2</v>
      </c>
      <c r="U9" s="5">
        <f t="shared" si="16"/>
        <v>0</v>
      </c>
      <c r="V9" s="5">
        <f t="shared" si="17"/>
        <v>-1.263157894736845E-2</v>
      </c>
      <c r="W9" s="5">
        <f t="shared" si="18"/>
        <v>3.1982942430703626E-2</v>
      </c>
      <c r="X9" s="5">
        <f t="shared" si="19"/>
        <v>1.6528925619834798E-2</v>
      </c>
      <c r="Y9" s="5">
        <f t="shared" si="20"/>
        <v>3.4552845528455195E-2</v>
      </c>
      <c r="Z9" s="5">
        <f t="shared" si="21"/>
        <v>-1.1787819253438142E-2</v>
      </c>
      <c r="AA9" s="5">
        <f t="shared" si="22"/>
        <v>-2.5844930417494975E-2</v>
      </c>
      <c r="AB9" s="5">
        <f t="shared" si="23"/>
        <v>-6.1224489795917783E-3</v>
      </c>
      <c r="AC9" s="5">
        <f t="shared" si="24"/>
        <v>-4.1067761806982102E-3</v>
      </c>
      <c r="AD9" s="5">
        <f t="shared" si="25"/>
        <v>1.0309278350515464E-2</v>
      </c>
      <c r="AG9">
        <f>_xll.BDH(GrowthTickers[[#This Row],[BBG Ticker]],"px_last","-26am","","dir=h","dates=h","per=m","cols=26;rows=1")</f>
        <v>46.4</v>
      </c>
      <c r="AH9" s="4">
        <v>46.3</v>
      </c>
      <c r="AI9" s="4">
        <v>46.7</v>
      </c>
      <c r="AJ9" s="4">
        <v>47.9</v>
      </c>
      <c r="AK9" s="4">
        <v>48.9</v>
      </c>
      <c r="AL9" s="4">
        <v>47.3</v>
      </c>
      <c r="AM9" s="4">
        <v>46.9</v>
      </c>
      <c r="AN9" s="4">
        <v>46.9</v>
      </c>
      <c r="AO9" s="4">
        <v>48.9</v>
      </c>
      <c r="AP9" s="4">
        <v>47.6</v>
      </c>
      <c r="AQ9" s="4">
        <v>49.8</v>
      </c>
      <c r="AR9" s="4">
        <v>48.8</v>
      </c>
      <c r="AS9" s="4">
        <v>48.5</v>
      </c>
      <c r="AT9" s="4">
        <v>48.3</v>
      </c>
      <c r="AU9" s="4">
        <v>47</v>
      </c>
      <c r="AV9" s="4">
        <v>47.5</v>
      </c>
      <c r="AW9" s="4">
        <v>47.5</v>
      </c>
      <c r="AX9" s="4">
        <v>46.9</v>
      </c>
      <c r="AY9" s="4">
        <v>48.4</v>
      </c>
      <c r="AZ9" s="4">
        <v>49.2</v>
      </c>
      <c r="BA9" s="4">
        <v>50.9</v>
      </c>
      <c r="BB9" s="4">
        <v>50.3</v>
      </c>
      <c r="BC9" s="4">
        <v>49</v>
      </c>
      <c r="BD9" s="4">
        <v>48.7</v>
      </c>
      <c r="BE9" s="4">
        <v>48.5</v>
      </c>
      <c r="BF9" s="4">
        <v>49</v>
      </c>
      <c r="BG9" s="4"/>
    </row>
    <row r="10" spans="1:60" x14ac:dyDescent="0.2">
      <c r="A10" t="s">
        <v>10</v>
      </c>
      <c r="B10" t="e" cm="1">
        <f t="array" aca="1" ref="B10" ca="1">IF(A10="", "", _xll.BDP(A10, "LONG_COMP_NAME"))</f>
        <v>#NAME?</v>
      </c>
      <c r="C10" s="1">
        <v>7.0000000000000007E-2</v>
      </c>
      <c r="D10" t="e" cm="1">
        <f t="array" aca="1" ref="D10" ca="1">_xll.BDP(A10, "PX_LAST")</f>
        <v>#NAME?</v>
      </c>
      <c r="F10" s="5">
        <f t="shared" si="1"/>
        <v>5.4901960784313669E-2</v>
      </c>
      <c r="G10" s="5">
        <f t="shared" si="2"/>
        <v>-1.858736059479554E-2</v>
      </c>
      <c r="H10" s="5">
        <f t="shared" si="3"/>
        <v>2.2727272727272783E-2</v>
      </c>
      <c r="I10" s="5">
        <f t="shared" si="4"/>
        <v>-1.2962962962963016E-2</v>
      </c>
      <c r="J10" s="5">
        <f t="shared" si="5"/>
        <v>-2.8142589118198877E-2</v>
      </c>
      <c r="K10" s="5">
        <f t="shared" si="6"/>
        <v>1.5444015444015528E-2</v>
      </c>
      <c r="L10" s="5">
        <f t="shared" si="7"/>
        <v>-3.8022813688212927E-2</v>
      </c>
      <c r="M10" s="5">
        <f t="shared" si="8"/>
        <v>5.1383399209486195E-2</v>
      </c>
      <c r="N10" s="5">
        <f t="shared" si="9"/>
        <v>-1.8796992481203006E-2</v>
      </c>
      <c r="O10" s="5">
        <f t="shared" si="10"/>
        <v>-1.7241379310344935E-2</v>
      </c>
      <c r="P10" s="5">
        <f t="shared" si="11"/>
        <v>-3.3138401559454113E-2</v>
      </c>
      <c r="Q10" s="5">
        <f t="shared" si="12"/>
        <v>7.8629032258064488E-2</v>
      </c>
      <c r="R10" s="5">
        <f t="shared" si="13"/>
        <v>-8.0373831775700885E-2</v>
      </c>
      <c r="S10" s="5">
        <f t="shared" si="14"/>
        <v>4.4715447154471455E-2</v>
      </c>
      <c r="T10" s="5">
        <f t="shared" si="15"/>
        <v>3.8910505836576431E-3</v>
      </c>
      <c r="U10" s="5">
        <f t="shared" si="16"/>
        <v>5.6201550387596867E-2</v>
      </c>
      <c r="V10" s="5">
        <f t="shared" si="17"/>
        <v>2.3853211009174261E-2</v>
      </c>
      <c r="W10" s="5">
        <f t="shared" si="18"/>
        <v>-5.9139784946236514E-2</v>
      </c>
      <c r="X10" s="5">
        <f t="shared" si="19"/>
        <v>2.8571428571428571E-2</v>
      </c>
      <c r="Y10" s="5">
        <f t="shared" si="20"/>
        <v>-2.2222222222222275E-2</v>
      </c>
      <c r="Z10" s="5">
        <f t="shared" si="21"/>
        <v>1.3257575757575812E-2</v>
      </c>
      <c r="AA10" s="5">
        <f t="shared" si="22"/>
        <v>-5.0467289719626218E-2</v>
      </c>
      <c r="AB10" s="5">
        <f t="shared" si="23"/>
        <v>1.5748031496063079E-2</v>
      </c>
      <c r="AC10" s="5">
        <f t="shared" si="24"/>
        <v>-3.2945736434108579E-2</v>
      </c>
      <c r="AD10" s="5">
        <f t="shared" si="25"/>
        <v>1.803607214428855E-2</v>
      </c>
      <c r="AG10">
        <f>_xll.BDH(GrowthTickers[[#This Row],[BBG Ticker]],"px_last","-26am","","dir=h","dates=h","per=m","cols=26;rows=1")</f>
        <v>51</v>
      </c>
      <c r="AH10" s="4">
        <v>53.8</v>
      </c>
      <c r="AI10" s="4">
        <v>52.8</v>
      </c>
      <c r="AJ10" s="4">
        <v>54</v>
      </c>
      <c r="AK10" s="4">
        <v>53.3</v>
      </c>
      <c r="AL10" s="4">
        <v>51.8</v>
      </c>
      <c r="AM10" s="4">
        <v>52.6</v>
      </c>
      <c r="AN10" s="4">
        <v>50.6</v>
      </c>
      <c r="AO10" s="4">
        <v>53.2</v>
      </c>
      <c r="AP10" s="4">
        <v>52.2</v>
      </c>
      <c r="AQ10" s="4">
        <v>51.3</v>
      </c>
      <c r="AR10" s="4">
        <v>49.6</v>
      </c>
      <c r="AS10" s="4">
        <v>53.5</v>
      </c>
      <c r="AT10" s="4">
        <v>49.2</v>
      </c>
      <c r="AU10" s="4">
        <v>51.4</v>
      </c>
      <c r="AV10" s="4">
        <v>51.6</v>
      </c>
      <c r="AW10" s="4">
        <v>54.5</v>
      </c>
      <c r="AX10" s="4">
        <v>55.8</v>
      </c>
      <c r="AY10" s="4">
        <v>52.5</v>
      </c>
      <c r="AZ10" s="4">
        <v>54</v>
      </c>
      <c r="BA10" s="4">
        <v>52.8</v>
      </c>
      <c r="BB10" s="4">
        <v>53.5</v>
      </c>
      <c r="BC10" s="4">
        <v>50.8</v>
      </c>
      <c r="BD10" s="4">
        <v>51.6</v>
      </c>
      <c r="BE10" s="4">
        <v>49.9</v>
      </c>
      <c r="BF10" s="4">
        <v>50.8</v>
      </c>
      <c r="BG10" s="4"/>
    </row>
    <row r="11" spans="1:60" x14ac:dyDescent="0.2">
      <c r="A11" t="s">
        <v>11</v>
      </c>
      <c r="B11" t="e" cm="1">
        <f t="array" aca="1" ref="B11" ca="1">IF(A11="", "", _xll.BDP(A11, "LONG_COMP_NAME"))</f>
        <v>#NAME?</v>
      </c>
      <c r="C11" s="1">
        <v>0.03</v>
      </c>
      <c r="D11" t="e" cm="1">
        <f t="array" aca="1" ref="D11" ca="1">_xll.BDP(A11, "PX_LAST")</f>
        <v>#NAME?</v>
      </c>
      <c r="F11" s="5">
        <f t="shared" si="1"/>
        <v>0</v>
      </c>
      <c r="G11" s="5">
        <f t="shared" si="2"/>
        <v>7.1029934043640179E-4</v>
      </c>
      <c r="H11" s="5">
        <f t="shared" si="3"/>
        <v>1.1153924153315699E-3</v>
      </c>
      <c r="I11" s="5">
        <f t="shared" si="4"/>
        <v>4.0514534589275843E-4</v>
      </c>
      <c r="J11" s="5">
        <f t="shared" si="5"/>
        <v>-7.0871722182842139E-4</v>
      </c>
      <c r="K11" s="5">
        <f t="shared" si="6"/>
        <v>-3.0395136778116653E-4</v>
      </c>
      <c r="L11" s="5">
        <f t="shared" si="7"/>
        <v>8.1078341947905439E-4</v>
      </c>
      <c r="M11" s="5">
        <f t="shared" si="8"/>
        <v>1.5189873417722096E-3</v>
      </c>
      <c r="N11" s="5">
        <f t="shared" si="9"/>
        <v>8.0889787664305648E-4</v>
      </c>
      <c r="O11" s="5">
        <f t="shared" si="10"/>
        <v>1.0103051121438101E-3</v>
      </c>
      <c r="P11" s="5">
        <f t="shared" si="11"/>
        <v>-2.018570851836498E-4</v>
      </c>
      <c r="Q11" s="5">
        <f t="shared" si="12"/>
        <v>-8.0759135877244391E-4</v>
      </c>
      <c r="R11" s="5">
        <f t="shared" si="13"/>
        <v>-1.1113356233582485E-3</v>
      </c>
      <c r="S11" s="5">
        <f t="shared" si="14"/>
        <v>-1.2137149792657484E-3</v>
      </c>
      <c r="T11" s="5">
        <f t="shared" si="15"/>
        <v>-5.0632911392402182E-4</v>
      </c>
      <c r="U11" s="5">
        <f t="shared" si="16"/>
        <v>1.0131712259362619E-4</v>
      </c>
      <c r="V11" s="5">
        <f t="shared" si="17"/>
        <v>6.0784115084593538E-4</v>
      </c>
      <c r="W11" s="5">
        <f t="shared" si="18"/>
        <v>1.8224157132733303E-3</v>
      </c>
      <c r="X11" s="5">
        <f t="shared" si="19"/>
        <v>2.122283981808931E-3</v>
      </c>
      <c r="Y11" s="5">
        <f t="shared" si="20"/>
        <v>1.6135538523597882E-3</v>
      </c>
      <c r="Z11" s="5">
        <f t="shared" si="21"/>
        <v>-2.0136931131691524E-4</v>
      </c>
      <c r="AA11" s="5">
        <f t="shared" si="22"/>
        <v>-1.3091641490432574E-3</v>
      </c>
      <c r="AB11" s="5">
        <f t="shared" si="23"/>
        <v>-1.1092064132298017E-3</v>
      </c>
      <c r="AC11" s="5">
        <f t="shared" si="24"/>
        <v>-4.0379567938629367E-4</v>
      </c>
      <c r="AD11" s="5">
        <f t="shared" si="25"/>
        <v>1.009896990507485E-4</v>
      </c>
      <c r="AG11">
        <f>_xll.BDH(GrowthTickers[[#This Row],[BBG Ticker]],"px_last","-26am","","dir=h","dates=h","per=m","cols=26;rows=1")</f>
        <v>98.55</v>
      </c>
      <c r="AH11" s="4">
        <v>98.55</v>
      </c>
      <c r="AI11" s="4">
        <v>98.62</v>
      </c>
      <c r="AJ11" s="4">
        <v>98.73</v>
      </c>
      <c r="AK11" s="4">
        <v>98.77</v>
      </c>
      <c r="AL11" s="4">
        <v>98.7</v>
      </c>
      <c r="AM11" s="4">
        <v>98.67</v>
      </c>
      <c r="AN11" s="4">
        <v>98.75</v>
      </c>
      <c r="AO11" s="4">
        <v>98.9</v>
      </c>
      <c r="AP11" s="4">
        <v>98.98</v>
      </c>
      <c r="AQ11" s="4">
        <v>99.08</v>
      </c>
      <c r="AR11" s="4">
        <v>99.06</v>
      </c>
      <c r="AS11" s="4">
        <v>98.98</v>
      </c>
      <c r="AT11" s="4">
        <v>98.87</v>
      </c>
      <c r="AU11" s="4">
        <v>98.75</v>
      </c>
      <c r="AV11" s="4">
        <v>98.7</v>
      </c>
      <c r="AW11" s="4">
        <v>98.71</v>
      </c>
      <c r="AX11" s="4">
        <v>98.77</v>
      </c>
      <c r="AY11" s="4">
        <v>98.95</v>
      </c>
      <c r="AZ11" s="4">
        <v>99.16</v>
      </c>
      <c r="BA11" s="4">
        <v>99.32</v>
      </c>
      <c r="BB11" s="4">
        <v>99.3</v>
      </c>
      <c r="BC11" s="4">
        <v>99.17</v>
      </c>
      <c r="BD11" s="4">
        <v>99.06</v>
      </c>
      <c r="BE11" s="4">
        <v>99.02</v>
      </c>
      <c r="BF11" s="4">
        <v>99.03</v>
      </c>
      <c r="BG11" s="4"/>
    </row>
    <row r="12" spans="1:60" x14ac:dyDescent="0.2">
      <c r="A12" t="s">
        <v>12</v>
      </c>
      <c r="B12" t="e" cm="1">
        <f t="array" aca="1" ref="B12" ca="1">IF(A12="", "", _xll.BDP(A12, "LONG_COMP_NAME"))</f>
        <v>#NAME?</v>
      </c>
      <c r="C12" s="1">
        <v>0.03</v>
      </c>
      <c r="D12" t="e" cm="1">
        <f t="array" aca="1" ref="D12" ca="1">_xll.BDP(A12, "PX_LAST")</f>
        <v>#NAME?</v>
      </c>
      <c r="F12" s="5">
        <f t="shared" si="1"/>
        <v>2.9786359901397522E-3</v>
      </c>
      <c r="G12" s="5">
        <f t="shared" si="2"/>
        <v>3.3794162826420713E-3</v>
      </c>
      <c r="H12" s="5">
        <f t="shared" si="3"/>
        <v>4.0824658093480343E-4</v>
      </c>
      <c r="I12" s="5">
        <f t="shared" si="4"/>
        <v>-1.7343399306264202E-3</v>
      </c>
      <c r="J12" s="5">
        <f t="shared" si="5"/>
        <v>-2.1461420541644739E-3</v>
      </c>
      <c r="K12" s="5">
        <f t="shared" si="6"/>
        <v>7.1691929537067984E-4</v>
      </c>
      <c r="L12" s="5">
        <f t="shared" si="7"/>
        <v>5.2195271722444495E-3</v>
      </c>
      <c r="M12" s="5">
        <f t="shared" si="8"/>
        <v>6.1087354917531492E-3</v>
      </c>
      <c r="N12" s="5">
        <f t="shared" si="9"/>
        <v>2.8334345274236101E-3</v>
      </c>
      <c r="O12" s="5">
        <f t="shared" si="10"/>
        <v>3.0272452068618708E-4</v>
      </c>
      <c r="P12" s="5">
        <f t="shared" si="11"/>
        <v>-2.8245737919903274E-3</v>
      </c>
      <c r="Q12" s="5">
        <f t="shared" si="12"/>
        <v>-4.7546788062721185E-3</v>
      </c>
      <c r="R12" s="5">
        <f t="shared" si="13"/>
        <v>-3.3543403130717455E-3</v>
      </c>
      <c r="S12" s="5">
        <f t="shared" si="14"/>
        <v>-1.4278429372769053E-3</v>
      </c>
      <c r="T12" s="5">
        <f t="shared" si="15"/>
        <v>7.149422939434929E-4</v>
      </c>
      <c r="U12" s="5">
        <f t="shared" si="16"/>
        <v>1.8371096142069056E-3</v>
      </c>
      <c r="V12" s="5">
        <f t="shared" si="17"/>
        <v>1.8337408312959131E-3</v>
      </c>
      <c r="W12" s="5">
        <f t="shared" si="18"/>
        <v>1.5253203172665391E-3</v>
      </c>
      <c r="X12" s="5">
        <f t="shared" si="19"/>
        <v>0</v>
      </c>
      <c r="Y12" s="5">
        <f t="shared" si="20"/>
        <v>-3.2490608183571245E-3</v>
      </c>
      <c r="Z12" s="5">
        <f t="shared" si="21"/>
        <v>-6.4174391361922732E-3</v>
      </c>
      <c r="AA12" s="5">
        <f t="shared" si="22"/>
        <v>-7.0740209144967391E-3</v>
      </c>
      <c r="AB12" s="5">
        <f t="shared" si="23"/>
        <v>-4.4398554465667796E-3</v>
      </c>
      <c r="AC12" s="5">
        <f t="shared" si="24"/>
        <v>0</v>
      </c>
      <c r="AD12" s="5">
        <f t="shared" si="25"/>
        <v>3.7336652146857437E-3</v>
      </c>
      <c r="AG12">
        <f>_xll.BDH(GrowthTickers[[#This Row],[BBG Ticker]],"px_last","-26am","","dir=h","dates=h","per=m","cols=26;rows=1")</f>
        <v>97.36</v>
      </c>
      <c r="AH12" s="4">
        <v>97.65</v>
      </c>
      <c r="AI12" s="4">
        <v>97.98</v>
      </c>
      <c r="AJ12" s="4">
        <v>98.02</v>
      </c>
      <c r="AK12" s="4">
        <v>97.85</v>
      </c>
      <c r="AL12" s="4">
        <v>97.64</v>
      </c>
      <c r="AM12" s="4">
        <v>97.71</v>
      </c>
      <c r="AN12" s="4">
        <v>98.22</v>
      </c>
      <c r="AO12" s="4">
        <v>98.82</v>
      </c>
      <c r="AP12" s="4">
        <v>99.1</v>
      </c>
      <c r="AQ12" s="4">
        <v>99.13</v>
      </c>
      <c r="AR12" s="4">
        <v>98.85</v>
      </c>
      <c r="AS12" s="4">
        <v>98.38</v>
      </c>
      <c r="AT12" s="4">
        <v>98.05</v>
      </c>
      <c r="AU12" s="4">
        <v>97.91</v>
      </c>
      <c r="AV12" s="4">
        <v>97.98</v>
      </c>
      <c r="AW12" s="4">
        <v>98.16</v>
      </c>
      <c r="AX12" s="4">
        <v>98.34</v>
      </c>
      <c r="AY12" s="4">
        <v>98.49</v>
      </c>
      <c r="AZ12" s="4">
        <v>98.49</v>
      </c>
      <c r="BA12" s="4">
        <v>98.17</v>
      </c>
      <c r="BB12" s="4">
        <v>97.54</v>
      </c>
      <c r="BC12" s="4">
        <v>96.85</v>
      </c>
      <c r="BD12" s="4">
        <v>96.42</v>
      </c>
      <c r="BE12" s="4">
        <v>96.42</v>
      </c>
      <c r="BF12" s="4">
        <v>96.78</v>
      </c>
      <c r="BG12" s="4"/>
    </row>
    <row r="13" spans="1:60" x14ac:dyDescent="0.2">
      <c r="A13" t="s">
        <v>13</v>
      </c>
      <c r="B13" t="e" cm="1">
        <f t="array" aca="1" ref="B13" ca="1">IF(A13="", "", _xll.BDP(A13, "LONG_COMP_NAME"))</f>
        <v>#NAME?</v>
      </c>
      <c r="C13" s="1">
        <v>0.06</v>
      </c>
      <c r="D13" t="e" cm="1">
        <f t="array" aca="1" ref="D13" ca="1">_xll.BDP(A13, "PX_LAST")</f>
        <v>#NAME?</v>
      </c>
      <c r="F13" s="5">
        <f t="shared" si="1"/>
        <v>1.6515223566003058E-3</v>
      </c>
      <c r="G13" s="5">
        <f t="shared" si="2"/>
        <v>9.4950311475515013E-4</v>
      </c>
      <c r="H13" s="5">
        <f t="shared" si="3"/>
        <v>1.0062876957293663E-3</v>
      </c>
      <c r="I13" s="5">
        <f t="shared" si="4"/>
        <v>1.0116791312365537E-3</v>
      </c>
      <c r="J13" s="5">
        <f t="shared" si="5"/>
        <v>1.1897603848171224E-3</v>
      </c>
      <c r="K13" s="5">
        <f t="shared" si="6"/>
        <v>9.0084334270380784E-4</v>
      </c>
      <c r="L13" s="5">
        <f t="shared" si="7"/>
        <v>1.717083383867076E-3</v>
      </c>
      <c r="M13" s="5">
        <f t="shared" si="8"/>
        <v>7.5829987892691013E-4</v>
      </c>
      <c r="N13" s="5">
        <f t="shared" si="9"/>
        <v>1.4135715604683889E-3</v>
      </c>
      <c r="O13" s="5">
        <f t="shared" si="10"/>
        <v>1.564179028555805E-3</v>
      </c>
      <c r="P13" s="5">
        <f t="shared" si="11"/>
        <v>7.4912549121682102E-4</v>
      </c>
      <c r="Q13" s="5">
        <f t="shared" si="12"/>
        <v>1.2243473847812986E-3</v>
      </c>
      <c r="R13" s="5">
        <f t="shared" si="13"/>
        <v>5.5123298780951411E-4</v>
      </c>
      <c r="S13" s="5">
        <f t="shared" si="14"/>
        <v>5.5726181806668143E-4</v>
      </c>
      <c r="T13" s="5">
        <f t="shared" si="15"/>
        <v>4.4935855648310473E-4</v>
      </c>
      <c r="U13" s="5">
        <f t="shared" si="16"/>
        <v>1.5182762503637536E-3</v>
      </c>
      <c r="V13" s="5">
        <f t="shared" si="17"/>
        <v>2.7792867339590939E-4</v>
      </c>
      <c r="W13" s="5">
        <f t="shared" si="18"/>
        <v>1.6481642859849203E-3</v>
      </c>
      <c r="X13" s="5">
        <f t="shared" si="19"/>
        <v>2.0363260391251994E-3</v>
      </c>
      <c r="Y13" s="5">
        <f t="shared" si="20"/>
        <v>6.9836795812308887E-4</v>
      </c>
      <c r="Z13" s="5">
        <f t="shared" si="21"/>
        <v>6.4129566873935106E-4</v>
      </c>
      <c r="AA13" s="5">
        <f t="shared" si="22"/>
        <v>7.5398196726461631E-4</v>
      </c>
      <c r="AB13" s="5">
        <f t="shared" si="23"/>
        <v>9.9199497724062149E-4</v>
      </c>
      <c r="AC13" s="5">
        <f t="shared" si="24"/>
        <v>9.0320071754279227E-4</v>
      </c>
      <c r="AD13" s="5">
        <f t="shared" si="25"/>
        <v>9.2118538385857615E-4</v>
      </c>
      <c r="AG13">
        <f>_xll.BDH(GrowthTickers[[#This Row],[BBG Ticker]],"px_last","-26am","","dir=h","dates=h","per=m","cols=26;rows=1")</f>
        <v>155614</v>
      </c>
      <c r="AH13" s="4">
        <v>155871</v>
      </c>
      <c r="AI13" s="4">
        <v>156019</v>
      </c>
      <c r="AJ13" s="4">
        <v>156176</v>
      </c>
      <c r="AK13" s="4">
        <v>156334</v>
      </c>
      <c r="AL13" s="4">
        <v>156520</v>
      </c>
      <c r="AM13" s="4">
        <v>156661</v>
      </c>
      <c r="AN13" s="4">
        <v>156930</v>
      </c>
      <c r="AO13" s="4">
        <v>157049</v>
      </c>
      <c r="AP13" s="4">
        <v>157271</v>
      </c>
      <c r="AQ13" s="4">
        <v>157517</v>
      </c>
      <c r="AR13" s="4">
        <v>157635</v>
      </c>
      <c r="AS13" s="4">
        <v>157828</v>
      </c>
      <c r="AT13" s="4">
        <v>157915</v>
      </c>
      <c r="AU13" s="4">
        <v>158003</v>
      </c>
      <c r="AV13" s="4">
        <v>158074</v>
      </c>
      <c r="AW13" s="4">
        <v>158314</v>
      </c>
      <c r="AX13" s="4">
        <v>158358</v>
      </c>
      <c r="AY13" s="4">
        <v>158619</v>
      </c>
      <c r="AZ13" s="4">
        <v>158942</v>
      </c>
      <c r="BA13" s="4">
        <v>159053</v>
      </c>
      <c r="BB13" s="4">
        <v>159155</v>
      </c>
      <c r="BC13" s="4">
        <v>159275</v>
      </c>
      <c r="BD13" s="4">
        <v>159433</v>
      </c>
      <c r="BE13" s="4">
        <v>159577</v>
      </c>
      <c r="BF13" s="4">
        <v>159724</v>
      </c>
      <c r="BG13" s="4"/>
    </row>
    <row r="14" spans="1:60" x14ac:dyDescent="0.2">
      <c r="A14" t="s">
        <v>14</v>
      </c>
      <c r="B14" t="e" cm="1">
        <f t="array" aca="1" ref="B14" ca="1">IF(A14="", "", _xll.BDP(A14, "LONG_COMP_NAME"))</f>
        <v>#NAME?</v>
      </c>
      <c r="C14" s="1">
        <v>0.06</v>
      </c>
      <c r="D14" t="e" cm="1">
        <f t="array" aca="1" ref="D14" ca="1">_xll.BDP(A14, "PX_LAST")</f>
        <v>#NAME?</v>
      </c>
      <c r="F14" s="5">
        <f t="shared" si="1"/>
        <v>1.2789744129883614E-3</v>
      </c>
      <c r="G14" s="5">
        <f t="shared" si="2"/>
        <v>8.265145879824779E-4</v>
      </c>
      <c r="H14" s="5">
        <f t="shared" si="3"/>
        <v>8.1081689802475993E-4</v>
      </c>
      <c r="I14" s="5">
        <f t="shared" si="4"/>
        <v>6.6763185729181514E-4</v>
      </c>
      <c r="J14" s="5">
        <f t="shared" si="5"/>
        <v>8.7708776874868811E-4</v>
      </c>
      <c r="K14" s="5">
        <f t="shared" si="6"/>
        <v>7.2652101293506994E-4</v>
      </c>
      <c r="L14" s="5">
        <f t="shared" si="7"/>
        <v>1.5941920514931517E-3</v>
      </c>
      <c r="M14" s="5">
        <f t="shared" si="8"/>
        <v>5.4549666350328424E-4</v>
      </c>
      <c r="N14" s="5">
        <f t="shared" si="9"/>
        <v>1.1277409332616358E-3</v>
      </c>
      <c r="O14" s="5">
        <f t="shared" si="10"/>
        <v>1.2607518258521265E-3</v>
      </c>
      <c r="P14" s="5">
        <f t="shared" si="11"/>
        <v>9.6113727126423084E-4</v>
      </c>
      <c r="Q14" s="5">
        <f t="shared" si="12"/>
        <v>1.1909635639584652E-3</v>
      </c>
      <c r="R14" s="5">
        <f t="shared" si="13"/>
        <v>4.9068807851009261E-4</v>
      </c>
      <c r="S14" s="5">
        <f t="shared" si="14"/>
        <v>2.9724086170125808E-4</v>
      </c>
      <c r="T14" s="5">
        <f t="shared" si="15"/>
        <v>2.4515084205599841E-4</v>
      </c>
      <c r="U14" s="5">
        <f t="shared" si="16"/>
        <v>1.5448144737233E-3</v>
      </c>
      <c r="V14" s="5">
        <f t="shared" si="17"/>
        <v>-7.415537033191944E-6</v>
      </c>
      <c r="W14" s="5">
        <f t="shared" si="18"/>
        <v>1.8094044538045696E-3</v>
      </c>
      <c r="X14" s="5">
        <f t="shared" si="19"/>
        <v>2.1244309559939304E-3</v>
      </c>
      <c r="Y14" s="5">
        <f t="shared" si="20"/>
        <v>5.8353400008863811E-4</v>
      </c>
      <c r="Z14" s="5">
        <f t="shared" si="21"/>
        <v>7.8989524660234313E-4</v>
      </c>
      <c r="AA14" s="5">
        <f t="shared" si="22"/>
        <v>8.4090640859199811E-4</v>
      </c>
      <c r="AB14" s="5">
        <f t="shared" si="23"/>
        <v>9.8023319231733031E-4</v>
      </c>
      <c r="AC14" s="5">
        <f t="shared" si="24"/>
        <v>1.0087251040017671E-3</v>
      </c>
      <c r="AD14" s="5">
        <f t="shared" si="25"/>
        <v>5.443097563846063E-4</v>
      </c>
      <c r="AG14">
        <f>_xll.BDH(GrowthTickers[[#This Row],[BBG Ticker]],"px_last","-26am","","dir=h","dates=h","per=m","cols=26;rows=1")</f>
        <v>132919</v>
      </c>
      <c r="AH14" s="4">
        <v>133089</v>
      </c>
      <c r="AI14" s="4">
        <v>133199</v>
      </c>
      <c r="AJ14" s="4">
        <v>133307</v>
      </c>
      <c r="AK14" s="4">
        <v>133396</v>
      </c>
      <c r="AL14" s="4">
        <v>133513</v>
      </c>
      <c r="AM14" s="4">
        <v>133610</v>
      </c>
      <c r="AN14" s="4">
        <v>133823</v>
      </c>
      <c r="AO14" s="4">
        <v>133896</v>
      </c>
      <c r="AP14" s="4">
        <v>134047</v>
      </c>
      <c r="AQ14" s="4">
        <v>134216</v>
      </c>
      <c r="AR14" s="4">
        <v>134345</v>
      </c>
      <c r="AS14" s="4">
        <v>134505</v>
      </c>
      <c r="AT14" s="4">
        <v>134571</v>
      </c>
      <c r="AU14" s="4">
        <v>134611</v>
      </c>
      <c r="AV14" s="4">
        <v>134644</v>
      </c>
      <c r="AW14" s="4">
        <v>134852</v>
      </c>
      <c r="AX14" s="4">
        <v>134851</v>
      </c>
      <c r="AY14" s="4">
        <v>135095</v>
      </c>
      <c r="AZ14" s="4">
        <v>135382</v>
      </c>
      <c r="BA14" s="4">
        <v>135461</v>
      </c>
      <c r="BB14" s="4">
        <v>135568</v>
      </c>
      <c r="BC14" s="4">
        <v>135682</v>
      </c>
      <c r="BD14" s="4">
        <v>135815</v>
      </c>
      <c r="BE14" s="4">
        <v>135952</v>
      </c>
      <c r="BF14" s="4">
        <v>136026</v>
      </c>
      <c r="BG14" s="4"/>
    </row>
    <row r="15" spans="1:60" x14ac:dyDescent="0.2">
      <c r="A15" t="s">
        <v>15</v>
      </c>
      <c r="B15" t="e" cm="1">
        <f t="array" aca="1" ref="B15" ca="1">IF(A15="", "", _xll.BDP(A15, "LONG_COMP_NAME"))</f>
        <v>#NAME?</v>
      </c>
      <c r="C15" s="1">
        <v>0</v>
      </c>
      <c r="D15" t="e" cm="1">
        <f t="array" aca="1" ref="D15" ca="1">_xll.BDP(A15, "PX_LAST")</f>
        <v>#NAME?</v>
      </c>
      <c r="F15" s="5">
        <f t="shared" si="1"/>
        <v>0</v>
      </c>
      <c r="G15" s="5">
        <f t="shared" si="2"/>
        <v>0</v>
      </c>
      <c r="H15" s="5">
        <f t="shared" si="3"/>
        <v>0</v>
      </c>
      <c r="I15" s="5">
        <f t="shared" si="4"/>
        <v>0</v>
      </c>
      <c r="J15" s="5">
        <f t="shared" si="5"/>
        <v>-2.9585798816566368E-3</v>
      </c>
      <c r="K15" s="5">
        <f t="shared" si="6"/>
        <v>2.9673590504449348E-3</v>
      </c>
      <c r="L15" s="5">
        <f t="shared" si="7"/>
        <v>0</v>
      </c>
      <c r="M15" s="5">
        <f t="shared" si="8"/>
        <v>-8.8757396449703312E-3</v>
      </c>
      <c r="N15" s="5">
        <f t="shared" si="9"/>
        <v>5.9701492537314283E-3</v>
      </c>
      <c r="O15" s="5">
        <f t="shared" si="10"/>
        <v>2.9673590504449348E-3</v>
      </c>
      <c r="P15" s="5">
        <f t="shared" si="11"/>
        <v>-2.9585798816566368E-3</v>
      </c>
      <c r="Q15" s="5">
        <f t="shared" si="12"/>
        <v>0</v>
      </c>
      <c r="R15" s="5">
        <f t="shared" si="13"/>
        <v>0</v>
      </c>
      <c r="S15" s="5">
        <f t="shared" si="14"/>
        <v>0</v>
      </c>
      <c r="T15" s="5">
        <f t="shared" si="15"/>
        <v>0</v>
      </c>
      <c r="U15" s="5">
        <f t="shared" si="16"/>
        <v>0</v>
      </c>
      <c r="V15" s="5">
        <f t="shared" si="17"/>
        <v>0</v>
      </c>
      <c r="W15" s="5">
        <f t="shared" si="18"/>
        <v>-2.9673590504451456E-3</v>
      </c>
      <c r="X15" s="5">
        <f t="shared" si="19"/>
        <v>2.9761904761905185E-3</v>
      </c>
      <c r="Y15" s="5">
        <f t="shared" si="20"/>
        <v>-2.9673590504451456E-3</v>
      </c>
      <c r="Z15" s="5">
        <f t="shared" si="21"/>
        <v>0</v>
      </c>
      <c r="AA15" s="5">
        <f t="shared" si="22"/>
        <v>5.9523809523808254E-3</v>
      </c>
      <c r="AB15" s="5">
        <f t="shared" si="23"/>
        <v>-2.9585798816566368E-3</v>
      </c>
      <c r="AC15" s="5">
        <f t="shared" si="24"/>
        <v>0</v>
      </c>
      <c r="AD15" s="5">
        <f t="shared" si="25"/>
        <v>-5.9347181008902912E-3</v>
      </c>
      <c r="AG15">
        <f>_xll.BDH(GrowthTickers[[#This Row],[BBG Ticker]],"px_last","-26am","","dir=h","dates=h","per=m","cols=26;rows=1")</f>
        <v>33.799999999999997</v>
      </c>
      <c r="AH15" s="4">
        <v>33.799999999999997</v>
      </c>
      <c r="AI15" s="4">
        <v>33.799999999999997</v>
      </c>
      <c r="AJ15" s="4">
        <v>33.799999999999997</v>
      </c>
      <c r="AK15" s="4">
        <v>33.799999999999997</v>
      </c>
      <c r="AL15" s="4">
        <v>33.700000000000003</v>
      </c>
      <c r="AM15" s="4">
        <v>33.799999999999997</v>
      </c>
      <c r="AN15" s="4">
        <v>33.799999999999997</v>
      </c>
      <c r="AO15" s="4">
        <v>33.5</v>
      </c>
      <c r="AP15" s="4">
        <v>33.700000000000003</v>
      </c>
      <c r="AQ15" s="4">
        <v>33.799999999999997</v>
      </c>
      <c r="AR15" s="4">
        <v>33.700000000000003</v>
      </c>
      <c r="AS15" s="4">
        <v>33.700000000000003</v>
      </c>
      <c r="AT15" s="4">
        <v>33.700000000000003</v>
      </c>
      <c r="AU15" s="4">
        <v>33.700000000000003</v>
      </c>
      <c r="AV15" s="4">
        <v>33.700000000000003</v>
      </c>
      <c r="AW15" s="4">
        <v>33.700000000000003</v>
      </c>
      <c r="AX15" s="4">
        <v>33.700000000000003</v>
      </c>
      <c r="AY15" s="4">
        <v>33.6</v>
      </c>
      <c r="AZ15" s="4">
        <v>33.700000000000003</v>
      </c>
      <c r="BA15" s="4">
        <v>33.6</v>
      </c>
      <c r="BB15" s="4">
        <v>33.6</v>
      </c>
      <c r="BC15" s="4">
        <v>33.799999999999997</v>
      </c>
      <c r="BD15" s="4">
        <v>33.700000000000003</v>
      </c>
      <c r="BE15" s="4">
        <v>33.700000000000003</v>
      </c>
      <c r="BF15" s="4">
        <v>33.5</v>
      </c>
      <c r="BG15" s="4"/>
    </row>
    <row r="16" spans="1:60" x14ac:dyDescent="0.2">
      <c r="A16" t="s">
        <v>16</v>
      </c>
      <c r="B16" t="e" cm="1">
        <f t="array" aca="1" ref="B16" ca="1">IF(A16="", "", _xll.BDP(A16, "LONG_COMP_NAME"))</f>
        <v>#NAME?</v>
      </c>
      <c r="C16" s="1">
        <v>0.01</v>
      </c>
      <c r="D16" t="e" cm="1">
        <f t="array" aca="1" ref="D16" ca="1">_xll.BDP(A16, "PX_LAST")</f>
        <v>#NAME?</v>
      </c>
      <c r="F16" s="5">
        <f t="shared" si="1"/>
        <v>3.8241704017435208E-3</v>
      </c>
      <c r="G16" s="5">
        <f t="shared" si="2"/>
        <v>4.5059806652465763E-3</v>
      </c>
      <c r="H16" s="5">
        <f t="shared" si="3"/>
        <v>1.3763151455835809E-3</v>
      </c>
      <c r="I16" s="5">
        <f t="shared" si="4"/>
        <v>3.4411492216690543E-3</v>
      </c>
      <c r="J16" s="5">
        <f t="shared" si="5"/>
        <v>8.0153407534416614E-4</v>
      </c>
      <c r="K16" s="5">
        <f t="shared" si="6"/>
        <v>6.7315490673154768E-3</v>
      </c>
      <c r="L16" s="5">
        <f t="shared" si="7"/>
        <v>3.4036896801740066E-3</v>
      </c>
      <c r="M16" s="5">
        <f t="shared" si="8"/>
        <v>-4.4960960237649837E-3</v>
      </c>
      <c r="N16" s="5">
        <f t="shared" si="9"/>
        <v>8.0045164022016866E-3</v>
      </c>
      <c r="O16" s="5">
        <f t="shared" si="10"/>
        <v>7.3608833059967335E-3</v>
      </c>
      <c r="P16" s="5">
        <f t="shared" si="11"/>
        <v>-1.2807275326634801E-3</v>
      </c>
      <c r="Q16" s="5">
        <f t="shared" si="12"/>
        <v>4.0161041801282009E-3</v>
      </c>
      <c r="R16" s="5">
        <f t="shared" si="13"/>
        <v>3.3366666996702981E-3</v>
      </c>
      <c r="S16" s="5">
        <f t="shared" si="14"/>
        <v>3.3255703797268536E-3</v>
      </c>
      <c r="T16" s="5">
        <f t="shared" si="15"/>
        <v>3.314547618345091E-3</v>
      </c>
      <c r="U16" s="5">
        <f t="shared" si="16"/>
        <v>3.6368983432996005E-3</v>
      </c>
      <c r="V16" s="5">
        <f t="shared" si="17"/>
        <v>3.61395180746432E-3</v>
      </c>
      <c r="W16" s="5">
        <f t="shared" si="18"/>
        <v>-1.9464530758807027E-5</v>
      </c>
      <c r="X16" s="5">
        <f t="shared" si="19"/>
        <v>5.927064983600734E-3</v>
      </c>
      <c r="Y16" s="5">
        <f t="shared" si="20"/>
        <v>1.2577642756247045E-3</v>
      </c>
      <c r="Z16" s="5">
        <f t="shared" si="21"/>
        <v>3.5752937538650062E-3</v>
      </c>
      <c r="AA16" s="5">
        <f t="shared" si="22"/>
        <v>7.9050241676135082E-3</v>
      </c>
      <c r="AB16" s="5">
        <f t="shared" si="23"/>
        <v>-3.8212057814830441E-4</v>
      </c>
      <c r="AC16" s="5">
        <f t="shared" si="24"/>
        <v>3.2205965271073791E-3</v>
      </c>
      <c r="AD16" s="5">
        <f t="shared" si="25"/>
        <v>-3.0673677793019616E-3</v>
      </c>
      <c r="AG16">
        <f>_xll.BDH(GrowthTickers[[#This Row],[BBG Ticker]],"px_last","-26am","","dir=h","dates=h","per=m","cols=26;rows=1")</f>
        <v>972.76</v>
      </c>
      <c r="AH16" s="4">
        <v>976.48</v>
      </c>
      <c r="AI16" s="4">
        <v>980.88</v>
      </c>
      <c r="AJ16" s="4">
        <v>982.23</v>
      </c>
      <c r="AK16" s="4">
        <v>985.61</v>
      </c>
      <c r="AL16" s="4">
        <v>986.4</v>
      </c>
      <c r="AM16" s="4">
        <v>993.04</v>
      </c>
      <c r="AN16" s="4">
        <v>996.42</v>
      </c>
      <c r="AO16" s="4">
        <v>991.94</v>
      </c>
      <c r="AP16" s="4">
        <v>999.88</v>
      </c>
      <c r="AQ16" s="4">
        <v>1007.24</v>
      </c>
      <c r="AR16" s="4">
        <v>1005.95</v>
      </c>
      <c r="AS16" s="4">
        <v>1009.99</v>
      </c>
      <c r="AT16" s="4">
        <v>1013.36</v>
      </c>
      <c r="AU16" s="4">
        <v>1016.73</v>
      </c>
      <c r="AV16" s="4">
        <v>1020.1</v>
      </c>
      <c r="AW16" s="4">
        <v>1023.81</v>
      </c>
      <c r="AX16" s="4">
        <v>1027.51</v>
      </c>
      <c r="AY16" s="4">
        <v>1027.49</v>
      </c>
      <c r="AZ16" s="4">
        <v>1033.58</v>
      </c>
      <c r="BA16" s="4">
        <v>1034.8800000000001</v>
      </c>
      <c r="BB16" s="4">
        <v>1038.58</v>
      </c>
      <c r="BC16" s="4">
        <v>1046.79</v>
      </c>
      <c r="BD16" s="4">
        <v>1046.3900000000001</v>
      </c>
      <c r="BE16" s="4">
        <v>1049.76</v>
      </c>
      <c r="BF16" s="4">
        <v>1046.54</v>
      </c>
      <c r="BG16" s="4"/>
    </row>
    <row r="17" spans="1:59" x14ac:dyDescent="0.2">
      <c r="A17" t="s">
        <v>17</v>
      </c>
      <c r="B17" t="e" cm="1">
        <f t="array" aca="1" ref="B17" ca="1">IF(A17="", "", _xll.BDP(A17, "LONG_COMP_NAME"))</f>
        <v>#NAME?</v>
      </c>
      <c r="C17" s="1">
        <v>0.02</v>
      </c>
      <c r="D17" t="e" cm="1">
        <f t="array" aca="1" ref="D17" ca="1">_xll.BDP(A17, "PX_LAST")</f>
        <v>#NAME?</v>
      </c>
      <c r="F17" s="5">
        <f t="shared" si="1"/>
        <v>-1.2781954887218045E-2</v>
      </c>
      <c r="G17" s="5">
        <f t="shared" si="2"/>
        <v>-6.3649222065063654E-2</v>
      </c>
      <c r="H17" s="5">
        <f t="shared" si="3"/>
        <v>7.913083894957007E-2</v>
      </c>
      <c r="I17" s="5">
        <f t="shared" si="4"/>
        <v>-8.6141918811241517E-4</v>
      </c>
      <c r="J17" s="5">
        <f t="shared" si="5"/>
        <v>-7.8564500484966049E-2</v>
      </c>
      <c r="K17" s="5">
        <f t="shared" si="6"/>
        <v>1.3216374269005848E-2</v>
      </c>
      <c r="L17" s="5">
        <f t="shared" si="7"/>
        <v>-9.0038093039362804E-3</v>
      </c>
      <c r="M17" s="5">
        <f t="shared" si="8"/>
        <v>-1.3628421665695981E-2</v>
      </c>
      <c r="N17" s="5">
        <f t="shared" si="9"/>
        <v>-2.71610769957487E-3</v>
      </c>
      <c r="O17" s="5">
        <f t="shared" si="10"/>
        <v>-4.1681468324452339E-2</v>
      </c>
      <c r="P17" s="5">
        <f t="shared" si="11"/>
        <v>-5.8569133819350055E-2</v>
      </c>
      <c r="Q17" s="5">
        <f t="shared" si="12"/>
        <v>3.7012731329570808E-2</v>
      </c>
      <c r="R17" s="5">
        <f t="shared" si="13"/>
        <v>-6.1890899886090367E-2</v>
      </c>
      <c r="S17" s="5">
        <f t="shared" si="14"/>
        <v>1.24123043712898E-2</v>
      </c>
      <c r="T17" s="5">
        <f t="shared" si="15"/>
        <v>1.9323027718550108E-2</v>
      </c>
      <c r="U17" s="5">
        <f t="shared" si="16"/>
        <v>-7.1381879984311669E-2</v>
      </c>
      <c r="V17" s="5">
        <f t="shared" si="17"/>
        <v>7.2082218780796847E-2</v>
      </c>
      <c r="W17" s="5">
        <f t="shared" si="18"/>
        <v>5.4629021667760999E-2</v>
      </c>
      <c r="X17" s="5">
        <f t="shared" si="19"/>
        <v>-6.5122649732287388E-2</v>
      </c>
      <c r="Y17" s="5">
        <f t="shared" si="20"/>
        <v>3.383058071390517E-2</v>
      </c>
      <c r="Z17" s="5">
        <f t="shared" si="21"/>
        <v>-3.633084256634888E-2</v>
      </c>
      <c r="AA17" s="5">
        <f t="shared" si="22"/>
        <v>-3.7433155080213901E-2</v>
      </c>
      <c r="AB17" s="5">
        <f t="shared" si="23"/>
        <v>2.7083333333333334E-2</v>
      </c>
      <c r="AC17" s="5">
        <f t="shared" si="24"/>
        <v>5.057471264367816E-2</v>
      </c>
      <c r="AD17" s="5" t="str">
        <f t="shared" si="25"/>
        <v/>
      </c>
      <c r="AG17">
        <f>_xll.BDH(GrowthTickers[[#This Row],[BBG Ticker]],"px_last","-26am","","dir=h","dates=h","per=m","cols=25;rows=1")</f>
        <v>9310</v>
      </c>
      <c r="AH17" s="4">
        <v>9191</v>
      </c>
      <c r="AI17" s="4">
        <v>8606</v>
      </c>
      <c r="AJ17" s="4">
        <v>9287</v>
      </c>
      <c r="AK17" s="4">
        <v>9279</v>
      </c>
      <c r="AL17" s="4">
        <v>8550</v>
      </c>
      <c r="AM17" s="4">
        <v>8663</v>
      </c>
      <c r="AN17" s="4">
        <v>8585</v>
      </c>
      <c r="AO17" s="4">
        <v>8468</v>
      </c>
      <c r="AP17" s="4">
        <v>8445</v>
      </c>
      <c r="AQ17" s="4">
        <v>8093</v>
      </c>
      <c r="AR17" s="4">
        <v>7619</v>
      </c>
      <c r="AS17" s="4">
        <v>7901</v>
      </c>
      <c r="AT17" s="4">
        <v>7412</v>
      </c>
      <c r="AU17" s="4">
        <v>7504</v>
      </c>
      <c r="AV17" s="4">
        <v>7649</v>
      </c>
      <c r="AW17" s="4">
        <v>7103</v>
      </c>
      <c r="AX17" s="4">
        <v>7615</v>
      </c>
      <c r="AY17" s="4">
        <v>8031</v>
      </c>
      <c r="AZ17" s="4">
        <v>7508</v>
      </c>
      <c r="BA17" s="4">
        <v>7762</v>
      </c>
      <c r="BB17" s="4">
        <v>7480</v>
      </c>
      <c r="BC17" s="4">
        <v>7200</v>
      </c>
      <c r="BD17" s="4">
        <v>7395</v>
      </c>
      <c r="BE17" s="4">
        <v>7769</v>
      </c>
      <c r="BF17" s="4"/>
      <c r="BG17" s="4"/>
    </row>
    <row r="18" spans="1:59" x14ac:dyDescent="0.2">
      <c r="A18" t="s">
        <v>18</v>
      </c>
      <c r="B18" t="e" cm="1">
        <f t="array" aca="1" ref="B18" ca="1">IF(A18="", "", _xll.BDP(A18, "LONG_COMP_NAME"))</f>
        <v>#NAME?</v>
      </c>
      <c r="C18" s="1">
        <v>0.04</v>
      </c>
      <c r="D18" t="e" cm="1">
        <f t="array" aca="1" ref="D18" ca="1">_xll.BDP(A18, "PX_LAST")</f>
        <v>#NAME?</v>
      </c>
      <c r="F18" s="5">
        <f t="shared" si="1"/>
        <v>-2.7681660899653883E-2</v>
      </c>
      <c r="G18" s="5">
        <f t="shared" si="2"/>
        <v>-1.0676156583629918E-2</v>
      </c>
      <c r="H18" s="5">
        <f t="shared" si="3"/>
        <v>6.1151079136690621E-2</v>
      </c>
      <c r="I18" s="5">
        <f t="shared" si="4"/>
        <v>-1.0169491525423752E-2</v>
      </c>
      <c r="J18" s="5">
        <f t="shared" si="5"/>
        <v>-2.3972602739726005E-2</v>
      </c>
      <c r="K18" s="5">
        <f t="shared" si="6"/>
        <v>-5.6140350877193032E-2</v>
      </c>
      <c r="L18" s="5">
        <f t="shared" si="7"/>
        <v>8.5501858736059505E-2</v>
      </c>
      <c r="M18" s="5">
        <f t="shared" si="8"/>
        <v>-5.8219178082191757E-2</v>
      </c>
      <c r="N18" s="5">
        <f t="shared" si="9"/>
        <v>-2.1818181818181868E-2</v>
      </c>
      <c r="O18" s="5">
        <f t="shared" si="10"/>
        <v>-5.5762081784386623E-2</v>
      </c>
      <c r="P18" s="5">
        <f t="shared" si="11"/>
        <v>9.8425196850393706E-2</v>
      </c>
      <c r="Q18" s="5">
        <f t="shared" si="12"/>
        <v>-5.7347670250895981E-2</v>
      </c>
      <c r="R18" s="5">
        <f t="shared" si="13"/>
        <v>7.6045627376425586E-3</v>
      </c>
      <c r="S18" s="5">
        <f t="shared" si="14"/>
        <v>-0.11698113207547176</v>
      </c>
      <c r="T18" s="5">
        <f t="shared" si="15"/>
        <v>8.9743589743589813E-2</v>
      </c>
      <c r="U18" s="5">
        <f t="shared" si="16"/>
        <v>0.11764705882352941</v>
      </c>
      <c r="V18" s="5">
        <f t="shared" si="17"/>
        <v>-0.11228070175438594</v>
      </c>
      <c r="W18" s="5">
        <f t="shared" si="18"/>
        <v>0.15810276679841898</v>
      </c>
      <c r="X18" s="5">
        <f t="shared" si="19"/>
        <v>3.7542662116040883E-2</v>
      </c>
      <c r="Y18" s="5">
        <f t="shared" si="20"/>
        <v>-0.12499999999999992</v>
      </c>
      <c r="Z18" s="5">
        <f t="shared" si="21"/>
        <v>5.6390977443609019E-2</v>
      </c>
      <c r="AA18" s="5">
        <f t="shared" si="22"/>
        <v>-8.1850533807829209E-2</v>
      </c>
      <c r="AB18" s="5">
        <f t="shared" si="23"/>
        <v>-6.5891472868217019E-2</v>
      </c>
      <c r="AC18" s="5">
        <f t="shared" si="24"/>
        <v>7.4688796680497799E-2</v>
      </c>
      <c r="AD18" s="5">
        <f t="shared" si="25"/>
        <v>-4.2471042471042393E-2</v>
      </c>
      <c r="AG18">
        <f>_xll.BDH(GrowthTickers[[#This Row],[BBG Ticker]],"px_last","-26am","","dir=h","dates=h","per=m","cols=26;rows=1")</f>
        <v>57.8</v>
      </c>
      <c r="AH18" s="4">
        <v>56.2</v>
      </c>
      <c r="AI18" s="4">
        <v>55.6</v>
      </c>
      <c r="AJ18" s="4">
        <v>59</v>
      </c>
      <c r="AK18" s="4">
        <v>58.4</v>
      </c>
      <c r="AL18" s="4">
        <v>57</v>
      </c>
      <c r="AM18" s="4">
        <v>53.8</v>
      </c>
      <c r="AN18" s="4">
        <v>58.4</v>
      </c>
      <c r="AO18" s="4">
        <v>55</v>
      </c>
      <c r="AP18" s="4">
        <v>53.8</v>
      </c>
      <c r="AQ18" s="4">
        <v>50.8</v>
      </c>
      <c r="AR18" s="4">
        <v>55.8</v>
      </c>
      <c r="AS18" s="4">
        <v>52.6</v>
      </c>
      <c r="AT18" s="4">
        <v>53</v>
      </c>
      <c r="AU18" s="4">
        <v>46.8</v>
      </c>
      <c r="AV18" s="4">
        <v>51</v>
      </c>
      <c r="AW18" s="4">
        <v>57</v>
      </c>
      <c r="AX18" s="4">
        <v>50.6</v>
      </c>
      <c r="AY18" s="4">
        <v>58.6</v>
      </c>
      <c r="AZ18" s="4">
        <v>60.8</v>
      </c>
      <c r="BA18" s="4">
        <v>53.2</v>
      </c>
      <c r="BB18" s="4">
        <v>56.2</v>
      </c>
      <c r="BC18" s="4">
        <v>51.6</v>
      </c>
      <c r="BD18" s="4">
        <v>48.2</v>
      </c>
      <c r="BE18" s="4">
        <v>51.8</v>
      </c>
      <c r="BF18" s="4">
        <v>49.6</v>
      </c>
      <c r="BG18" s="4"/>
    </row>
    <row r="19" spans="1:59" x14ac:dyDescent="0.2">
      <c r="A19" t="s">
        <v>31</v>
      </c>
      <c r="B19" t="e" cm="1">
        <f t="array" aca="1" ref="B19" ca="1">IF(A19="", "", _xll.BDP(A19, "LONG_COMP_NAME"))</f>
        <v>#NAME?</v>
      </c>
      <c r="C19" s="1">
        <v>0.05</v>
      </c>
      <c r="D19" t="e" cm="1">
        <f t="array" aca="1" ref="D19" ca="1">_xll.BDP(A19, "PX_LAST")</f>
        <v>#NAME?</v>
      </c>
      <c r="F19" s="5">
        <f t="shared" si="1"/>
        <v>1.066309982107407E-3</v>
      </c>
      <c r="G19" s="5">
        <f t="shared" si="2"/>
        <v>4.4266703369778533E-3</v>
      </c>
      <c r="H19" s="5">
        <f t="shared" si="3"/>
        <v>2.0010742339689587E-4</v>
      </c>
      <c r="I19" s="5">
        <f t="shared" si="4"/>
        <v>2.4955336618497732E-3</v>
      </c>
      <c r="J19" s="5">
        <f t="shared" si="5"/>
        <v>2.065491797782381E-3</v>
      </c>
      <c r="K19" s="5">
        <f t="shared" si="6"/>
        <v>4.3204169482182189E-3</v>
      </c>
      <c r="L19" s="5">
        <f t="shared" si="7"/>
        <v>5.7067398335740272E-3</v>
      </c>
      <c r="M19" s="5">
        <f t="shared" si="8"/>
        <v>-3.2399146797673088E-3</v>
      </c>
      <c r="N19" s="5">
        <f t="shared" si="9"/>
        <v>2.2912108065719465E-3</v>
      </c>
      <c r="O19" s="5">
        <f t="shared" si="10"/>
        <v>3.8073472931440715E-3</v>
      </c>
      <c r="P19" s="5">
        <f t="shared" si="11"/>
        <v>-5.6256856107938018E-5</v>
      </c>
      <c r="Q19" s="5">
        <f t="shared" si="12"/>
        <v>4.8768323558862053E-3</v>
      </c>
      <c r="R19" s="5">
        <f t="shared" si="13"/>
        <v>1.3638929256163139E-3</v>
      </c>
      <c r="S19" s="5">
        <f t="shared" si="14"/>
        <v>4.3387972584628363E-3</v>
      </c>
      <c r="T19" s="5">
        <f t="shared" si="15"/>
        <v>7.1517802073453921E-4</v>
      </c>
      <c r="U19" s="5">
        <f t="shared" si="16"/>
        <v>5.268384212586642E-3</v>
      </c>
      <c r="V19" s="5">
        <f t="shared" si="17"/>
        <v>1.3184632150061767E-3</v>
      </c>
      <c r="W19" s="5">
        <f t="shared" si="18"/>
        <v>4.4738713575349269E-3</v>
      </c>
      <c r="X19" s="5">
        <f t="shared" si="19"/>
        <v>5.5677232253070431E-3</v>
      </c>
      <c r="Y19" s="5">
        <f t="shared" si="20"/>
        <v>-5.6187526833655181E-3</v>
      </c>
      <c r="Z19" s="5">
        <f t="shared" si="21"/>
        <v>-9.9693756469475888E-4</v>
      </c>
      <c r="AA19" s="5">
        <f t="shared" si="22"/>
        <v>6.7979532046240866E-3</v>
      </c>
      <c r="AB19" s="5">
        <f t="shared" si="23"/>
        <v>9.3691582201310371E-4</v>
      </c>
      <c r="AC19" s="5">
        <f t="shared" si="24"/>
        <v>-2.7723310878293782E-3</v>
      </c>
      <c r="AD19" s="5" t="str">
        <f t="shared" si="25"/>
        <v/>
      </c>
      <c r="AG19">
        <f>_xll.BDH(GrowthTickers[[#This Row],[BBG Ticker]],"px_last","-26am","","dir=h","dates=h","per=m","cols=25;rows=1")</f>
        <v>15546.136</v>
      </c>
      <c r="AH19" s="4">
        <v>15562.713</v>
      </c>
      <c r="AI19" s="4">
        <v>15631.603999999999</v>
      </c>
      <c r="AJ19" s="4">
        <v>15634.732</v>
      </c>
      <c r="AK19" s="4">
        <v>15673.749</v>
      </c>
      <c r="AL19" s="4">
        <v>15706.123</v>
      </c>
      <c r="AM19" s="4">
        <v>15773.98</v>
      </c>
      <c r="AN19" s="4">
        <v>15863.998</v>
      </c>
      <c r="AO19" s="4">
        <v>15812.6</v>
      </c>
      <c r="AP19" s="4">
        <v>15848.83</v>
      </c>
      <c r="AQ19" s="4">
        <v>15909.172</v>
      </c>
      <c r="AR19" s="4">
        <v>15908.277</v>
      </c>
      <c r="AS19" s="4">
        <v>15985.859</v>
      </c>
      <c r="AT19" s="4">
        <v>16007.662</v>
      </c>
      <c r="AU19" s="4">
        <v>16077.116</v>
      </c>
      <c r="AV19" s="4">
        <v>16088.614</v>
      </c>
      <c r="AW19" s="4">
        <v>16173.375</v>
      </c>
      <c r="AX19" s="4">
        <v>16194.699000000001</v>
      </c>
      <c r="AY19" s="4">
        <v>16267.152</v>
      </c>
      <c r="AZ19" s="4">
        <v>16357.723</v>
      </c>
      <c r="BA19" s="4">
        <v>16265.813</v>
      </c>
      <c r="BB19" s="4">
        <v>16249.597</v>
      </c>
      <c r="BC19" s="4">
        <v>16360.061</v>
      </c>
      <c r="BD19" s="4">
        <v>16375.388999999999</v>
      </c>
      <c r="BE19" s="4">
        <v>16329.991</v>
      </c>
      <c r="BF19" s="4"/>
      <c r="BG19" s="4"/>
    </row>
    <row r="20" spans="1:59" x14ac:dyDescent="0.2">
      <c r="A20" t="s">
        <v>32</v>
      </c>
      <c r="B20" t="e" cm="1">
        <f t="array" aca="1" ref="B20" ca="1">IF(A20="", "", _xll.BDP(A20, "LONG_COMP_NAME"))</f>
        <v>#NAME?</v>
      </c>
      <c r="C20" s="1">
        <v>0.03</v>
      </c>
      <c r="D20" t="e" cm="1">
        <f t="array" aca="1" ref="D20" ca="1">_xll.BDP(A20, "PX_LAST")</f>
        <v>#NAME?</v>
      </c>
      <c r="F20" s="5">
        <f t="shared" si="1"/>
        <v>3.9718189985348974E-5</v>
      </c>
      <c r="G20" s="5">
        <f t="shared" si="2"/>
        <v>7.1338601143082414E-3</v>
      </c>
      <c r="H20" s="5">
        <f t="shared" si="3"/>
        <v>-1.6337475916305004E-4</v>
      </c>
      <c r="I20" s="5">
        <f t="shared" si="4"/>
        <v>5.3678317002578595E-3</v>
      </c>
      <c r="J20" s="5">
        <f t="shared" si="5"/>
        <v>-1.096603890608604E-3</v>
      </c>
      <c r="K20" s="5">
        <f t="shared" si="6"/>
        <v>3.9031086474335028E-3</v>
      </c>
      <c r="L20" s="5">
        <f t="shared" si="7"/>
        <v>9.8064602665105683E-3</v>
      </c>
      <c r="M20" s="5">
        <f t="shared" si="8"/>
        <v>-1.2397311701992207E-2</v>
      </c>
      <c r="N20" s="5">
        <f t="shared" si="9"/>
        <v>-1.6868005521796239E-3</v>
      </c>
      <c r="O20" s="5">
        <f t="shared" si="10"/>
        <v>8.6933742492000896E-3</v>
      </c>
      <c r="P20" s="5">
        <f t="shared" si="11"/>
        <v>-3.8899895376533649E-3</v>
      </c>
      <c r="Q20" s="5">
        <f t="shared" si="12"/>
        <v>8.9612442944695964E-3</v>
      </c>
      <c r="R20" s="5">
        <f t="shared" si="13"/>
        <v>1.2920111260611899E-4</v>
      </c>
      <c r="S20" s="5">
        <f t="shared" si="14"/>
        <v>9.631621393678548E-3</v>
      </c>
      <c r="T20" s="5">
        <f t="shared" si="15"/>
        <v>-4.5660598084376093E-3</v>
      </c>
      <c r="U20" s="5">
        <f t="shared" si="16"/>
        <v>1.2411354029328943E-2</v>
      </c>
      <c r="V20" s="5">
        <f t="shared" si="17"/>
        <v>-1.0791869278721914E-3</v>
      </c>
      <c r="W20" s="5">
        <f t="shared" si="18"/>
        <v>8.1816300072992624E-3</v>
      </c>
      <c r="X20" s="5">
        <f t="shared" si="19"/>
        <v>1.220346797490136E-2</v>
      </c>
      <c r="Y20" s="5">
        <f t="shared" si="20"/>
        <v>-1.7095233689424713E-2</v>
      </c>
      <c r="Z20" s="5">
        <f t="shared" si="21"/>
        <v>2.1903624054162348E-3</v>
      </c>
      <c r="AA20" s="5">
        <f t="shared" si="22"/>
        <v>1.5517583945956658E-2</v>
      </c>
      <c r="AB20" s="5">
        <f t="shared" si="23"/>
        <v>4.5889427822865512E-4</v>
      </c>
      <c r="AC20" s="5">
        <f t="shared" si="24"/>
        <v>-8.2883094302187085E-3</v>
      </c>
      <c r="AD20" s="5" t="str">
        <f t="shared" si="25"/>
        <v/>
      </c>
      <c r="AG20">
        <f>_xll.BDH(GrowthTickers[[#This Row],[BBG Ticker]],"px_last","-26am","","dir=h","dates=h","per=m","cols=25;rows=1")</f>
        <v>5287.25</v>
      </c>
      <c r="AH20" s="4">
        <v>5287.46</v>
      </c>
      <c r="AI20" s="4">
        <v>5325.18</v>
      </c>
      <c r="AJ20" s="4">
        <v>5324.31</v>
      </c>
      <c r="AK20" s="4">
        <v>5352.89</v>
      </c>
      <c r="AL20" s="4">
        <v>5347.02</v>
      </c>
      <c r="AM20" s="4">
        <v>5367.89</v>
      </c>
      <c r="AN20" s="4">
        <v>5420.53</v>
      </c>
      <c r="AO20" s="4">
        <v>5353.33</v>
      </c>
      <c r="AP20" s="4">
        <v>5344.3</v>
      </c>
      <c r="AQ20" s="4">
        <v>5390.76</v>
      </c>
      <c r="AR20" s="4">
        <v>5369.79</v>
      </c>
      <c r="AS20" s="4">
        <v>5417.91</v>
      </c>
      <c r="AT20" s="4">
        <v>5418.61</v>
      </c>
      <c r="AU20" s="4">
        <v>5470.8</v>
      </c>
      <c r="AV20" s="4">
        <v>5445.82</v>
      </c>
      <c r="AW20" s="4">
        <v>5513.41</v>
      </c>
      <c r="AX20" s="4">
        <v>5507.46</v>
      </c>
      <c r="AY20" s="4">
        <v>5552.52</v>
      </c>
      <c r="AZ20" s="4">
        <v>5620.28</v>
      </c>
      <c r="BA20" s="4">
        <v>5524.2</v>
      </c>
      <c r="BB20" s="4">
        <v>5536.3</v>
      </c>
      <c r="BC20" s="4">
        <v>5622.21</v>
      </c>
      <c r="BD20" s="4">
        <v>5624.79</v>
      </c>
      <c r="BE20" s="4">
        <v>5578.17</v>
      </c>
      <c r="BF20" s="4"/>
      <c r="BG20" s="4"/>
    </row>
    <row r="21" spans="1:59" x14ac:dyDescent="0.2">
      <c r="A21" t="s">
        <v>19</v>
      </c>
      <c r="B21" t="e" cm="1">
        <f t="array" aca="1" ref="B21" ca="1">IF(A21="", "", _xll.BDP(A21, "LONG_COMP_NAME"))</f>
        <v>#NAME?</v>
      </c>
      <c r="C21" s="1">
        <v>0.05</v>
      </c>
      <c r="D21" t="e" cm="1">
        <f t="array" aca="1" ref="D21" ca="1">_xll.BDP(A21, "PX_LAST")</f>
        <v>#NAME?</v>
      </c>
      <c r="F21" s="5">
        <f t="shared" si="1"/>
        <v>1.5522078368838173E-3</v>
      </c>
      <c r="G21" s="5">
        <f t="shared" si="2"/>
        <v>3.1200029684711464E-3</v>
      </c>
      <c r="H21" s="5">
        <f t="shared" si="3"/>
        <v>3.6603143106094839E-4</v>
      </c>
      <c r="I21" s="5">
        <f t="shared" si="4"/>
        <v>1.1062107519270972E-3</v>
      </c>
      <c r="J21" s="5">
        <f t="shared" si="5"/>
        <v>3.5795126564101623E-3</v>
      </c>
      <c r="K21" s="5">
        <f t="shared" si="6"/>
        <v>4.5175885255237186E-3</v>
      </c>
      <c r="L21" s="5">
        <f t="shared" si="7"/>
        <v>3.7753334204863364E-3</v>
      </c>
      <c r="M21" s="5">
        <f t="shared" si="8"/>
        <v>1.0936928626459851E-3</v>
      </c>
      <c r="N21" s="5">
        <f t="shared" si="9"/>
        <v>4.1458800770114226E-3</v>
      </c>
      <c r="O21" s="5">
        <f t="shared" si="10"/>
        <v>1.5573636715076698E-3</v>
      </c>
      <c r="P21" s="5">
        <f t="shared" si="11"/>
        <v>1.7179907954338145E-3</v>
      </c>
      <c r="Q21" s="5">
        <f t="shared" si="12"/>
        <v>2.9959746387174429E-3</v>
      </c>
      <c r="R21" s="5">
        <f t="shared" si="13"/>
        <v>1.9310531924250272E-3</v>
      </c>
      <c r="S21" s="5">
        <f t="shared" si="14"/>
        <v>1.9162065728194238E-3</v>
      </c>
      <c r="T21" s="5">
        <f t="shared" si="15"/>
        <v>3.1454136778400351E-3</v>
      </c>
      <c r="U21" s="5">
        <f t="shared" si="16"/>
        <v>2.021453484150892E-3</v>
      </c>
      <c r="V21" s="5">
        <f t="shared" si="17"/>
        <v>2.4098041264174696E-3</v>
      </c>
      <c r="W21" s="5">
        <f t="shared" si="18"/>
        <v>2.7844763389553353E-3</v>
      </c>
      <c r="X21" s="5">
        <f t="shared" si="19"/>
        <v>2.5390784702274995E-3</v>
      </c>
      <c r="Y21" s="5">
        <f t="shared" si="20"/>
        <v>-3.3859673992188741E-4</v>
      </c>
      <c r="Z21" s="5">
        <f t="shared" si="21"/>
        <v>-2.4402090699765003E-3</v>
      </c>
      <c r="AA21" s="5">
        <f t="shared" si="22"/>
        <v>2.8556755760280176E-3</v>
      </c>
      <c r="AB21" s="5">
        <f t="shared" si="23"/>
        <v>1.1547712012025225E-3</v>
      </c>
      <c r="AC21" s="5">
        <f t="shared" si="24"/>
        <v>-2.6015473268667643E-4</v>
      </c>
      <c r="AD21" s="5" t="str">
        <f t="shared" si="25"/>
        <v/>
      </c>
      <c r="AG21">
        <f>_xll.BDH(GrowthTickers[[#This Row],[BBG Ticker]],"px_last","-26am","","dir=h","dates=h","per=m","cols=25;rows=1")</f>
        <v>10278.906999999999</v>
      </c>
      <c r="AH21" s="4">
        <v>10294.861999999999</v>
      </c>
      <c r="AI21" s="4">
        <v>10326.982</v>
      </c>
      <c r="AJ21" s="4">
        <v>10330.762000000001</v>
      </c>
      <c r="AK21" s="4">
        <v>10342.19</v>
      </c>
      <c r="AL21" s="4">
        <v>10379.209999999999</v>
      </c>
      <c r="AM21" s="4">
        <v>10426.099</v>
      </c>
      <c r="AN21" s="4">
        <v>10465.460999999999</v>
      </c>
      <c r="AO21" s="4">
        <v>10476.906999999999</v>
      </c>
      <c r="AP21" s="4">
        <v>10520.343000000001</v>
      </c>
      <c r="AQ21" s="4">
        <v>10536.727000000001</v>
      </c>
      <c r="AR21" s="4">
        <v>10554.829</v>
      </c>
      <c r="AS21" s="4">
        <v>10586.450999999999</v>
      </c>
      <c r="AT21" s="4">
        <v>10606.894</v>
      </c>
      <c r="AU21" s="4">
        <v>10627.218999999999</v>
      </c>
      <c r="AV21" s="4">
        <v>10660.646000000001</v>
      </c>
      <c r="AW21" s="4">
        <v>10682.196</v>
      </c>
      <c r="AX21" s="4">
        <v>10707.938</v>
      </c>
      <c r="AY21" s="4">
        <v>10737.754000000001</v>
      </c>
      <c r="AZ21" s="4">
        <v>10765.018</v>
      </c>
      <c r="BA21" s="4">
        <v>10761.373</v>
      </c>
      <c r="BB21" s="4">
        <v>10735.112999999999</v>
      </c>
      <c r="BC21" s="4">
        <v>10765.769</v>
      </c>
      <c r="BD21" s="4">
        <v>10778.200999999999</v>
      </c>
      <c r="BE21" s="4">
        <v>10775.397000000001</v>
      </c>
      <c r="BF21" s="4"/>
      <c r="BG21" s="4"/>
    </row>
    <row r="22" spans="1:59" x14ac:dyDescent="0.2">
      <c r="A22" t="s">
        <v>20</v>
      </c>
      <c r="B22" t="e" cm="1">
        <f t="array" aca="1" ref="B22" ca="1">IF(A22="", "", _xll.BDP(A22, "LONG_COMP_NAME"))</f>
        <v>#NAME?</v>
      </c>
      <c r="C22" s="1">
        <v>0.01</v>
      </c>
      <c r="D22" t="e" cm="1">
        <f t="array" aca="1" ref="D22" ca="1">_xll.BDP(A22, "PX_LAST")</f>
        <v>#NAME?</v>
      </c>
      <c r="F22" s="5">
        <f t="shared" si="1"/>
        <v>4.9290278666098356E-4</v>
      </c>
      <c r="G22" s="5">
        <f t="shared" si="2"/>
        <v>6.6274493703918837E-4</v>
      </c>
      <c r="H22" s="5">
        <f t="shared" si="3"/>
        <v>1.4183898344821545E-3</v>
      </c>
      <c r="I22" s="5">
        <f t="shared" si="4"/>
        <v>8.9548045745585655E-4</v>
      </c>
      <c r="J22" s="5">
        <f t="shared" si="5"/>
        <v>3.0231973381829669E-3</v>
      </c>
      <c r="K22" s="5">
        <f t="shared" si="6"/>
        <v>4.4657432022761406E-3</v>
      </c>
      <c r="L22" s="5">
        <f t="shared" si="7"/>
        <v>2.2055324039142394E-3</v>
      </c>
      <c r="M22" s="5">
        <f t="shared" si="8"/>
        <v>9.1965206110936944E-3</v>
      </c>
      <c r="N22" s="5">
        <f t="shared" si="9"/>
        <v>9.2963468799857265E-4</v>
      </c>
      <c r="O22" s="5">
        <f t="shared" si="10"/>
        <v>2.5512544145301105E-3</v>
      </c>
      <c r="P22" s="5">
        <f t="shared" si="11"/>
        <v>-1.2580846233466194E-3</v>
      </c>
      <c r="Q22" s="5">
        <f t="shared" si="12"/>
        <v>2.6453057274875369E-3</v>
      </c>
      <c r="R22" s="5">
        <f t="shared" si="13"/>
        <v>2.5697985848975797E-4</v>
      </c>
      <c r="S22" s="5">
        <f t="shared" si="14"/>
        <v>-6.0517481559287415E-4</v>
      </c>
      <c r="T22" s="5">
        <f t="shared" si="15"/>
        <v>-5.9411596686669271E-4</v>
      </c>
      <c r="U22" s="5">
        <f t="shared" si="16"/>
        <v>1.4290123809632689E-3</v>
      </c>
      <c r="V22" s="5">
        <f t="shared" si="17"/>
        <v>3.8071645471358211E-3</v>
      </c>
      <c r="W22" s="5">
        <f t="shared" si="18"/>
        <v>1.8025394767518313E-3</v>
      </c>
      <c r="X22" s="5">
        <f t="shared" si="19"/>
        <v>1.1692587126801309E-3</v>
      </c>
      <c r="Y22" s="5">
        <f t="shared" si="20"/>
        <v>5.2725272980865326E-4</v>
      </c>
      <c r="Z22" s="5">
        <f t="shared" si="21"/>
        <v>3.1165181126366309E-3</v>
      </c>
      <c r="AA22" s="5">
        <f t="shared" si="22"/>
        <v>6.320998254523146E-3</v>
      </c>
      <c r="AB22" s="5">
        <f t="shared" si="23"/>
        <v>6.4609201338214402E-3</v>
      </c>
      <c r="AC22" s="5">
        <f t="shared" si="24"/>
        <v>-6.8823585184524978E-3</v>
      </c>
      <c r="AD22" s="5" t="str">
        <f t="shared" si="25"/>
        <v/>
      </c>
      <c r="AG22">
        <f>_xll.BDH(GrowthTickers[[#This Row],[BBG Ticker]],"px_last","-26am","","dir=h","dates=h","per=m","cols=25;rows=1")</f>
        <v>17041.900000000001</v>
      </c>
      <c r="AH22" s="4">
        <v>17050.3</v>
      </c>
      <c r="AI22" s="4">
        <v>17061.599999999999</v>
      </c>
      <c r="AJ22" s="4">
        <v>17085.8</v>
      </c>
      <c r="AK22" s="4">
        <v>17101.099999999999</v>
      </c>
      <c r="AL22" s="4">
        <v>17152.8</v>
      </c>
      <c r="AM22" s="4">
        <v>17229.400000000001</v>
      </c>
      <c r="AN22" s="4">
        <v>17267.400000000001</v>
      </c>
      <c r="AO22" s="4">
        <v>17426.2</v>
      </c>
      <c r="AP22" s="4">
        <v>17442.400000000001</v>
      </c>
      <c r="AQ22" s="4">
        <v>17486.900000000001</v>
      </c>
      <c r="AR22" s="4">
        <v>17464.900000000001</v>
      </c>
      <c r="AS22" s="4">
        <v>17511.099999999999</v>
      </c>
      <c r="AT22" s="4">
        <v>17515.599999999999</v>
      </c>
      <c r="AU22" s="4">
        <v>17505</v>
      </c>
      <c r="AV22" s="4">
        <v>17494.599999999999</v>
      </c>
      <c r="AW22" s="4">
        <v>17519.599999999999</v>
      </c>
      <c r="AX22" s="4">
        <v>17586.3</v>
      </c>
      <c r="AY22" s="4">
        <v>17618</v>
      </c>
      <c r="AZ22" s="4">
        <v>17638.599999999999</v>
      </c>
      <c r="BA22" s="4">
        <v>17647.900000000001</v>
      </c>
      <c r="BB22" s="4">
        <v>17702.900000000001</v>
      </c>
      <c r="BC22" s="4">
        <v>17814.8</v>
      </c>
      <c r="BD22" s="4">
        <v>17929.900000000001</v>
      </c>
      <c r="BE22" s="4">
        <v>17806.5</v>
      </c>
      <c r="BF22" s="4"/>
      <c r="BG22" s="4"/>
    </row>
    <row r="23" spans="1:59" x14ac:dyDescent="0.2">
      <c r="A23" t="s">
        <v>21</v>
      </c>
      <c r="B23" t="e" cm="1">
        <f t="array" aca="1" ref="B23" ca="1">IF(A23="", "", _xll.BDP(A23, "LONG_COMP_NAME"))</f>
        <v>#NAME?</v>
      </c>
      <c r="C23" s="1">
        <v>0.03</v>
      </c>
      <c r="D23" t="e" cm="1">
        <f t="array" aca="1" ref="D23" ca="1">_xll.BDP(A23, "PX_LAST")</f>
        <v>#NAME?</v>
      </c>
      <c r="F23" s="5">
        <f t="shared" si="1"/>
        <v>4.7707233395952496E-3</v>
      </c>
      <c r="G23" s="5">
        <f t="shared" si="2"/>
        <v>1.9302424839429766E-3</v>
      </c>
      <c r="H23" s="5">
        <f t="shared" si="3"/>
        <v>9.3319222197328182E-3</v>
      </c>
      <c r="I23" s="5">
        <f t="shared" si="4"/>
        <v>6.7878292235909552E-3</v>
      </c>
      <c r="J23" s="5">
        <f t="shared" si="5"/>
        <v>-4.7214764078485228E-3</v>
      </c>
      <c r="K23" s="5">
        <f t="shared" si="6"/>
        <v>-1.1950774468482746E-3</v>
      </c>
      <c r="L23" s="5">
        <f t="shared" si="7"/>
        <v>1.3847384026335844E-3</v>
      </c>
      <c r="M23" s="5">
        <f t="shared" si="8"/>
        <v>-8.4819977938937578E-3</v>
      </c>
      <c r="N23" s="5">
        <f t="shared" si="9"/>
        <v>7.0893636032307089E-3</v>
      </c>
      <c r="O23" s="5">
        <f t="shared" si="10"/>
        <v>3.4453070277842487E-3</v>
      </c>
      <c r="P23" s="5">
        <f t="shared" si="11"/>
        <v>-5.6715640864909549E-5</v>
      </c>
      <c r="Q23" s="5">
        <f t="shared" si="12"/>
        <v>7.5217931303283381E-3</v>
      </c>
      <c r="R23" s="5">
        <f t="shared" si="13"/>
        <v>2.136338834887345E-4</v>
      </c>
      <c r="S23" s="5">
        <f t="shared" si="14"/>
        <v>8.9129801045426914E-3</v>
      </c>
      <c r="T23" s="5">
        <f t="shared" si="15"/>
        <v>-2.2543334410911036E-3</v>
      </c>
      <c r="U23" s="5">
        <f t="shared" si="16"/>
        <v>7.9667738078510811E-3</v>
      </c>
      <c r="V23" s="5">
        <f t="shared" si="17"/>
        <v>6.4487774489070298E-3</v>
      </c>
      <c r="W23" s="5">
        <f t="shared" si="18"/>
        <v>6.4046307798188064E-3</v>
      </c>
      <c r="X23" s="5">
        <f t="shared" si="19"/>
        <v>7.747017812383788E-3</v>
      </c>
      <c r="Y23" s="5">
        <f t="shared" si="20"/>
        <v>-8.6405578113374001E-3</v>
      </c>
      <c r="Z23" s="5">
        <f t="shared" si="21"/>
        <v>4.1604529271447829E-4</v>
      </c>
      <c r="AA23" s="5">
        <f t="shared" si="22"/>
        <v>1.5194792604779518E-2</v>
      </c>
      <c r="AB23" s="5">
        <f t="shared" si="23"/>
        <v>-1.0836290362759911E-3</v>
      </c>
      <c r="AC23" s="5">
        <f t="shared" si="24"/>
        <v>-8.6562693529548575E-3</v>
      </c>
      <c r="AD23" s="5">
        <f t="shared" si="25"/>
        <v>6.3797881602870284E-3</v>
      </c>
      <c r="AG23">
        <f>_xll.BDH(GrowthTickers[[#This Row],[BBG Ticker]],"px_last","-26am","","dir=h","dates=h","per=m","cols=26;rows=1")</f>
        <v>673.90200000000004</v>
      </c>
      <c r="AH23" s="4">
        <v>677.11699999999996</v>
      </c>
      <c r="AI23" s="4">
        <v>678.42399999999998</v>
      </c>
      <c r="AJ23" s="4">
        <v>684.755</v>
      </c>
      <c r="AK23" s="4">
        <v>689.40300000000002</v>
      </c>
      <c r="AL23" s="4">
        <v>686.14800000000002</v>
      </c>
      <c r="AM23" s="4">
        <v>685.32799999999997</v>
      </c>
      <c r="AN23" s="4">
        <v>686.27700000000004</v>
      </c>
      <c r="AO23" s="4">
        <v>680.45600000000002</v>
      </c>
      <c r="AP23" s="4">
        <v>685.28</v>
      </c>
      <c r="AQ23" s="4">
        <v>687.64099999999996</v>
      </c>
      <c r="AR23" s="4">
        <v>687.60199999999998</v>
      </c>
      <c r="AS23" s="4">
        <v>692.774</v>
      </c>
      <c r="AT23" s="4">
        <v>692.92200000000003</v>
      </c>
      <c r="AU23" s="4">
        <v>699.09799999999996</v>
      </c>
      <c r="AV23" s="4">
        <v>697.52200000000005</v>
      </c>
      <c r="AW23" s="4">
        <v>703.07899999999995</v>
      </c>
      <c r="AX23" s="4">
        <v>707.61300000000006</v>
      </c>
      <c r="AY23" s="4">
        <v>712.14499999999998</v>
      </c>
      <c r="AZ23" s="4">
        <v>717.66200000000003</v>
      </c>
      <c r="BA23" s="4">
        <v>711.46100000000001</v>
      </c>
      <c r="BB23" s="4">
        <v>711.75699999999995</v>
      </c>
      <c r="BC23" s="4">
        <v>722.572</v>
      </c>
      <c r="BD23" s="4">
        <v>721.78899999999999</v>
      </c>
      <c r="BE23" s="4">
        <v>715.54100000000005</v>
      </c>
      <c r="BF23" s="4">
        <v>720.10599999999999</v>
      </c>
      <c r="BG23" s="4"/>
    </row>
    <row r="24" spans="1:59" x14ac:dyDescent="0.2">
      <c r="A24" t="s">
        <v>22</v>
      </c>
      <c r="B24" t="e" cm="1">
        <f t="array" aca="1" ref="B24" ca="1">IF(A24="", "", _xll.BDP(A24, "LONG_COMP_NAME"))</f>
        <v>#NAME?</v>
      </c>
      <c r="C24" s="1">
        <v>0.01</v>
      </c>
      <c r="D24" t="e" cm="1">
        <f t="array" aca="1" ref="D24" ca="1">_xll.BDP(A24, "PX_LAST")</f>
        <v>#NAME?</v>
      </c>
      <c r="F24" s="5">
        <f t="shared" si="1"/>
        <v>5.181347150259067E-2</v>
      </c>
      <c r="G24" s="5">
        <f t="shared" si="2"/>
        <v>-5.1108374384236523E-2</v>
      </c>
      <c r="H24" s="5">
        <f t="shared" si="3"/>
        <v>-5.9701492537313362E-2</v>
      </c>
      <c r="I24" s="5">
        <f t="shared" si="4"/>
        <v>-5.7280883367839965E-2</v>
      </c>
      <c r="J24" s="5">
        <f t="shared" si="5"/>
        <v>-8.3455344070278131E-2</v>
      </c>
      <c r="K24" s="5">
        <f t="shared" si="6"/>
        <v>0.15734824281150162</v>
      </c>
      <c r="L24" s="5">
        <f t="shared" si="7"/>
        <v>-2.8985507246376926E-2</v>
      </c>
      <c r="M24" s="5">
        <f t="shared" si="8"/>
        <v>9.8081023454157867E-2</v>
      </c>
      <c r="N24" s="5">
        <f t="shared" si="9"/>
        <v>-0.17411003236245959</v>
      </c>
      <c r="O24" s="5">
        <f t="shared" si="10"/>
        <v>0.14106583072100315</v>
      </c>
      <c r="P24" s="5">
        <f t="shared" si="11"/>
        <v>-2.6785714285714326E-2</v>
      </c>
      <c r="Q24" s="5">
        <f t="shared" si="12"/>
        <v>-6.6337332392378115E-2</v>
      </c>
      <c r="R24" s="5">
        <f t="shared" si="13"/>
        <v>8.0120937263794351E-2</v>
      </c>
      <c r="S24" s="5">
        <f t="shared" si="14"/>
        <v>-7.0678796361091631E-2</v>
      </c>
      <c r="T24" s="5">
        <f t="shared" si="15"/>
        <v>2.4849397590361314E-2</v>
      </c>
      <c r="U24" s="5">
        <f t="shared" si="16"/>
        <v>9.6987509184423351E-2</v>
      </c>
      <c r="V24" s="5">
        <f t="shared" si="17"/>
        <v>-7.7026121902210309E-2</v>
      </c>
      <c r="W24" s="5">
        <f t="shared" si="18"/>
        <v>0.17198838896952096</v>
      </c>
      <c r="X24" s="5">
        <f t="shared" si="19"/>
        <v>-0.15356037151702792</v>
      </c>
      <c r="Y24" s="5">
        <f t="shared" si="20"/>
        <v>0.14630577907827361</v>
      </c>
      <c r="Z24" s="5">
        <f t="shared" si="21"/>
        <v>-7.7855775366943131E-2</v>
      </c>
      <c r="AA24" s="5">
        <f t="shared" si="22"/>
        <v>9.4809688581314805E-2</v>
      </c>
      <c r="AB24" s="5">
        <f t="shared" si="23"/>
        <v>-7.3324905183312236E-2</v>
      </c>
      <c r="AC24" s="5">
        <f t="shared" si="24"/>
        <v>5.7298772169167844E-2</v>
      </c>
      <c r="AD24" s="5">
        <f t="shared" si="25"/>
        <v>6.6451612903225876E-2</v>
      </c>
      <c r="AG24">
        <f>_xll.BDH(GrowthTickers[[#This Row],[BBG Ticker]],"px_last","-26am","","dir=h","dates=h","per=m","cols=26;rows=1")</f>
        <v>154.4</v>
      </c>
      <c r="AH24" s="4">
        <v>162.4</v>
      </c>
      <c r="AI24" s="4">
        <v>154.1</v>
      </c>
      <c r="AJ24" s="4">
        <v>144.9</v>
      </c>
      <c r="AK24" s="4">
        <v>136.6</v>
      </c>
      <c r="AL24" s="4">
        <v>125.2</v>
      </c>
      <c r="AM24" s="4">
        <v>144.9</v>
      </c>
      <c r="AN24" s="4">
        <v>140.69999999999999</v>
      </c>
      <c r="AO24" s="4">
        <v>154.5</v>
      </c>
      <c r="AP24" s="4">
        <v>127.6</v>
      </c>
      <c r="AQ24" s="4">
        <v>145.6</v>
      </c>
      <c r="AR24" s="4">
        <v>141.69999999999999</v>
      </c>
      <c r="AS24" s="4">
        <v>132.30000000000001</v>
      </c>
      <c r="AT24" s="4">
        <v>142.9</v>
      </c>
      <c r="AU24" s="4">
        <v>132.80000000000001</v>
      </c>
      <c r="AV24" s="4">
        <v>136.1</v>
      </c>
      <c r="AW24" s="4">
        <v>149.30000000000001</v>
      </c>
      <c r="AX24" s="4">
        <v>137.80000000000001</v>
      </c>
      <c r="AY24" s="4">
        <v>161.5</v>
      </c>
      <c r="AZ24" s="4">
        <v>136.69999999999999</v>
      </c>
      <c r="BA24" s="4">
        <v>156.69999999999999</v>
      </c>
      <c r="BB24" s="4">
        <v>144.5</v>
      </c>
      <c r="BC24" s="4">
        <v>158.19999999999999</v>
      </c>
      <c r="BD24" s="4">
        <v>146.6</v>
      </c>
      <c r="BE24" s="4">
        <v>155</v>
      </c>
      <c r="BF24" s="4">
        <v>165.3</v>
      </c>
      <c r="BG24" s="4"/>
    </row>
    <row r="25" spans="1:59" x14ac:dyDescent="0.2">
      <c r="A25" t="s">
        <v>23</v>
      </c>
      <c r="B25" t="e" cm="1">
        <f t="array" aca="1" ref="B25" ca="1">IF(A25="", "", _xll.BDP(A25, "LONG_COMP_NAME"))</f>
        <v>#NAME?</v>
      </c>
      <c r="C25" s="1">
        <v>0.01</v>
      </c>
      <c r="D25" t="e" cm="1">
        <f t="array" aca="1" ref="D25" ca="1">_xll.BDP(A25, "PX_LAST")</f>
        <v>#NAME?</v>
      </c>
      <c r="F25" s="5">
        <f t="shared" si="1"/>
        <v>4.1860465116279E-2</v>
      </c>
      <c r="G25" s="5">
        <f t="shared" si="2"/>
        <v>3.82653061224493E-3</v>
      </c>
      <c r="H25" s="5">
        <f t="shared" si="3"/>
        <v>-4.4472681067344415E-2</v>
      </c>
      <c r="I25" s="5">
        <f t="shared" si="4"/>
        <v>4.1888297872340483E-2</v>
      </c>
      <c r="J25" s="5">
        <f t="shared" si="5"/>
        <v>-1.0848755583918311E-2</v>
      </c>
      <c r="K25" s="5">
        <f t="shared" si="6"/>
        <v>-1.1612903225806433E-2</v>
      </c>
      <c r="L25" s="5">
        <f t="shared" si="7"/>
        <v>3.3289817232375965E-2</v>
      </c>
      <c r="M25" s="5">
        <f t="shared" si="8"/>
        <v>-5.2432090966519268E-2</v>
      </c>
      <c r="N25" s="5">
        <f t="shared" si="9"/>
        <v>5.4000000000000034E-2</v>
      </c>
      <c r="O25" s="5">
        <f t="shared" si="10"/>
        <v>-2.0240354206198626E-2</v>
      </c>
      <c r="P25" s="5">
        <f t="shared" si="11"/>
        <v>1.6139444803098774E-2</v>
      </c>
      <c r="Q25" s="5">
        <f t="shared" si="12"/>
        <v>1.0165184243964431E-2</v>
      </c>
      <c r="R25" s="5">
        <f t="shared" si="13"/>
        <v>-3.8364779874213911E-2</v>
      </c>
      <c r="S25" s="5">
        <f t="shared" si="14"/>
        <v>3.466317854807071E-2</v>
      </c>
      <c r="T25" s="5">
        <f t="shared" si="15"/>
        <v>-4.3615676359039159E-2</v>
      </c>
      <c r="U25" s="5">
        <f t="shared" si="16"/>
        <v>4.2300066093853186E-2</v>
      </c>
      <c r="V25" s="5">
        <f t="shared" si="17"/>
        <v>1.7121116043119822E-2</v>
      </c>
      <c r="W25" s="5">
        <f t="shared" si="18"/>
        <v>2.8678304239401552E-2</v>
      </c>
      <c r="X25" s="5">
        <f t="shared" si="19"/>
        <v>1.8181818181818226E-2</v>
      </c>
      <c r="Y25" s="5">
        <f t="shared" si="20"/>
        <v>-7.1428571428571494E-2</v>
      </c>
      <c r="Z25" s="5">
        <f t="shared" si="21"/>
        <v>2.5641025641025664E-2</v>
      </c>
      <c r="AA25" s="5">
        <f t="shared" si="22"/>
        <v>0.11062499999999997</v>
      </c>
      <c r="AB25" s="5">
        <f t="shared" si="23"/>
        <v>-2.8137310073157007E-2</v>
      </c>
      <c r="AC25" s="5">
        <f t="shared" si="24"/>
        <v>-9.3804284887087391E-2</v>
      </c>
      <c r="AD25" s="5">
        <f t="shared" si="25"/>
        <v>-1.9808306709265207E-2</v>
      </c>
      <c r="AG25">
        <f>_xll.BDH(GrowthTickers[[#This Row],[BBG Ticker]],"px_last","-26am","","dir=h","dates=h","per=m","cols=26;rows=1")</f>
        <v>15.05</v>
      </c>
      <c r="AH25" s="4">
        <v>15.68</v>
      </c>
      <c r="AI25" s="4">
        <v>15.74</v>
      </c>
      <c r="AJ25" s="4">
        <v>15.04</v>
      </c>
      <c r="AK25" s="4">
        <v>15.67</v>
      </c>
      <c r="AL25" s="4">
        <v>15.5</v>
      </c>
      <c r="AM25" s="4">
        <v>15.32</v>
      </c>
      <c r="AN25" s="4">
        <v>15.83</v>
      </c>
      <c r="AO25" s="4">
        <v>15</v>
      </c>
      <c r="AP25" s="4">
        <v>15.81</v>
      </c>
      <c r="AQ25" s="4">
        <v>15.49</v>
      </c>
      <c r="AR25" s="4">
        <v>15.74</v>
      </c>
      <c r="AS25" s="4">
        <v>15.9</v>
      </c>
      <c r="AT25" s="4">
        <v>15.29</v>
      </c>
      <c r="AU25" s="4">
        <v>15.82</v>
      </c>
      <c r="AV25" s="4">
        <v>15.13</v>
      </c>
      <c r="AW25" s="4">
        <v>15.77</v>
      </c>
      <c r="AX25" s="4">
        <v>16.04</v>
      </c>
      <c r="AY25" s="4">
        <v>16.5</v>
      </c>
      <c r="AZ25" s="4">
        <v>16.8</v>
      </c>
      <c r="BA25" s="4">
        <v>15.6</v>
      </c>
      <c r="BB25" s="4">
        <v>16</v>
      </c>
      <c r="BC25" s="4">
        <v>17.77</v>
      </c>
      <c r="BD25" s="4">
        <v>17.27</v>
      </c>
      <c r="BE25" s="4">
        <v>15.65</v>
      </c>
      <c r="BF25" s="4">
        <v>15.34</v>
      </c>
      <c r="BG25" s="4"/>
    </row>
    <row r="26" spans="1:59" x14ac:dyDescent="0.2">
      <c r="A26" t="s">
        <v>24</v>
      </c>
      <c r="B26" t="e" cm="1">
        <f t="array" aca="1" ref="B26" ca="1">IF(A26="", "", _xll.BDP(A26, "LONG_COMP_NAME"))</f>
        <v>#NAME?</v>
      </c>
      <c r="C26" s="1">
        <v>0.06</v>
      </c>
      <c r="D26" t="e" cm="1">
        <f t="array" aca="1" ref="D26" ca="1">_xll.BDP(A26, "PX_LAST")</f>
        <v>#NAME?</v>
      </c>
      <c r="F26" s="5">
        <f t="shared" si="1"/>
        <v>-7.8053300443981632E-3</v>
      </c>
      <c r="G26" s="5">
        <f t="shared" si="2"/>
        <v>4.951855546281813E-3</v>
      </c>
      <c r="H26" s="5">
        <f t="shared" si="3"/>
        <v>-1.376193249436595E-3</v>
      </c>
      <c r="I26" s="5">
        <f t="shared" si="4"/>
        <v>6.4530606397529588E-4</v>
      </c>
      <c r="J26" s="5">
        <f t="shared" si="5"/>
        <v>-8.3252880466043785E-3</v>
      </c>
      <c r="K26" s="5">
        <f t="shared" si="6"/>
        <v>1.8665893286281896E-3</v>
      </c>
      <c r="L26" s="5">
        <f t="shared" si="7"/>
        <v>-3.517085537356468E-3</v>
      </c>
      <c r="M26" s="5">
        <f t="shared" si="8"/>
        <v>-1.2117776236412444E-2</v>
      </c>
      <c r="N26" s="5">
        <f t="shared" si="9"/>
        <v>1.1350549585786514E-2</v>
      </c>
      <c r="O26" s="5">
        <f t="shared" si="10"/>
        <v>-2.8845648879797536E-3</v>
      </c>
      <c r="P26" s="5">
        <f t="shared" si="11"/>
        <v>-2.4188938345825789E-3</v>
      </c>
      <c r="Q26" s="5">
        <f t="shared" si="12"/>
        <v>5.2216665035567022E-3</v>
      </c>
      <c r="R26" s="5">
        <f t="shared" si="13"/>
        <v>1.7498754206552831E-3</v>
      </c>
      <c r="S26" s="5">
        <f t="shared" si="14"/>
        <v>-8.0716835061182476E-3</v>
      </c>
      <c r="T26" s="5">
        <f t="shared" si="15"/>
        <v>3.8379179069745403E-3</v>
      </c>
      <c r="U26" s="5">
        <f t="shared" si="16"/>
        <v>-5.223088955613203E-3</v>
      </c>
      <c r="V26" s="5">
        <f t="shared" si="17"/>
        <v>-4.8864497521918342E-3</v>
      </c>
      <c r="W26" s="5">
        <f t="shared" si="18"/>
        <v>-3.8025132134416398E-3</v>
      </c>
      <c r="X26" s="5">
        <f t="shared" si="19"/>
        <v>9.4559661403223506E-3</v>
      </c>
      <c r="Y26" s="5">
        <f t="shared" si="20"/>
        <v>-2.8549828675225948E-3</v>
      </c>
      <c r="Z26" s="5">
        <f t="shared" si="21"/>
        <v>8.9983090165513969E-3</v>
      </c>
      <c r="AA26" s="5">
        <f t="shared" si="22"/>
        <v>-3.9018923472645441E-3</v>
      </c>
      <c r="AB26" s="5">
        <f t="shared" si="23"/>
        <v>-1.0722997805195976E-3</v>
      </c>
      <c r="AC26" s="5">
        <f t="shared" si="24"/>
        <v>-1.5927794000530431E-3</v>
      </c>
      <c r="AD26" s="5">
        <f t="shared" si="25"/>
        <v>2.0535232573447352E-3</v>
      </c>
      <c r="AG26">
        <f>_xll.BDH(GrowthTickers[[#This Row],[BBG Ticker]],"px_last","-26am","","dir=h","dates=h","per=m","cols=26;rows=1")</f>
        <v>79.215100000000007</v>
      </c>
      <c r="AH26" s="4">
        <v>78.596800000000002</v>
      </c>
      <c r="AI26" s="4">
        <v>78.986000000000004</v>
      </c>
      <c r="AJ26" s="4">
        <v>78.877300000000005</v>
      </c>
      <c r="AK26" s="4">
        <v>78.928200000000004</v>
      </c>
      <c r="AL26" s="4">
        <v>78.271100000000004</v>
      </c>
      <c r="AM26" s="4">
        <v>78.417199999999994</v>
      </c>
      <c r="AN26" s="4">
        <v>78.141400000000004</v>
      </c>
      <c r="AO26" s="4">
        <v>77.194500000000005</v>
      </c>
      <c r="AP26" s="4">
        <v>78.070700000000002</v>
      </c>
      <c r="AQ26" s="4">
        <v>77.845500000000001</v>
      </c>
      <c r="AR26" s="4">
        <v>77.657200000000003</v>
      </c>
      <c r="AS26" s="4">
        <v>78.062700000000007</v>
      </c>
      <c r="AT26" s="4">
        <v>78.199299999999994</v>
      </c>
      <c r="AU26" s="4">
        <v>77.568100000000001</v>
      </c>
      <c r="AV26" s="4">
        <v>77.865799999999993</v>
      </c>
      <c r="AW26" s="4">
        <v>77.459100000000007</v>
      </c>
      <c r="AX26" s="4">
        <v>77.080600000000004</v>
      </c>
      <c r="AY26" s="4">
        <v>76.787499999999994</v>
      </c>
      <c r="AZ26" s="4">
        <v>77.513599999999997</v>
      </c>
      <c r="BA26" s="4">
        <v>77.292299999999997</v>
      </c>
      <c r="BB26" s="4">
        <v>77.987799999999993</v>
      </c>
      <c r="BC26" s="4">
        <v>77.683499999999995</v>
      </c>
      <c r="BD26" s="4">
        <v>77.600200000000001</v>
      </c>
      <c r="BE26" s="4">
        <v>77.476600000000005</v>
      </c>
      <c r="BF26" s="4">
        <v>77.6357</v>
      </c>
      <c r="BG26" s="4"/>
    </row>
    <row r="27" spans="1:59" x14ac:dyDescent="0.2">
      <c r="A27" t="s">
        <v>25</v>
      </c>
      <c r="B27" t="e" cm="1">
        <f t="array" aca="1" ref="B27" ca="1">IF(A27="", "", _xll.BDP(A27, "LONG_COMP_NAME"))</f>
        <v>#NAME?</v>
      </c>
      <c r="C27" s="1">
        <v>0.05</v>
      </c>
      <c r="D27" t="e" cm="1">
        <f t="array" aca="1" ref="D27" ca="1">_xll.BDP(A27, "PX_LAST")</f>
        <v>#NAME?</v>
      </c>
      <c r="F27" s="5">
        <f t="shared" si="1"/>
        <v>2.5756838247055807E-2</v>
      </c>
      <c r="G27" s="5">
        <f t="shared" si="2"/>
        <v>-1.5966490826226497E-2</v>
      </c>
      <c r="H27" s="5">
        <f t="shared" si="3"/>
        <v>4.7763320223838382E-3</v>
      </c>
      <c r="I27" s="5">
        <f t="shared" si="4"/>
        <v>2.4207375499232603E-2</v>
      </c>
      <c r="J27" s="5">
        <f t="shared" si="5"/>
        <v>-3.1458996007808868E-2</v>
      </c>
      <c r="K27" s="5">
        <f t="shared" si="6"/>
        <v>1.7379857418836443E-2</v>
      </c>
      <c r="L27" s="5">
        <f t="shared" si="7"/>
        <v>1.4002782744296718E-2</v>
      </c>
      <c r="M27" s="5">
        <f t="shared" si="8"/>
        <v>-4.5727003508283494E-2</v>
      </c>
      <c r="N27" s="5">
        <f t="shared" si="9"/>
        <v>7.4274619857042628E-3</v>
      </c>
      <c r="O27" s="5">
        <f t="shared" si="10"/>
        <v>1.4371337997941781E-2</v>
      </c>
      <c r="P27" s="5">
        <f t="shared" si="11"/>
        <v>1.5617299685614751E-3</v>
      </c>
      <c r="Q27" s="5">
        <f t="shared" si="12"/>
        <v>-6.1862771879756147E-3</v>
      </c>
      <c r="R27" s="5">
        <f t="shared" si="13"/>
        <v>-1.1321051077044951E-2</v>
      </c>
      <c r="S27" s="5">
        <f t="shared" si="14"/>
        <v>2.5510626981550426E-2</v>
      </c>
      <c r="T27" s="5">
        <f t="shared" si="15"/>
        <v>-7.5252793143222784E-3</v>
      </c>
      <c r="U27" s="5">
        <f t="shared" si="16"/>
        <v>3.7496012867410024E-3</v>
      </c>
      <c r="V27" s="5">
        <f t="shared" si="17"/>
        <v>2.2312146935629456E-4</v>
      </c>
      <c r="W27" s="5">
        <f t="shared" si="18"/>
        <v>-2.9523201146453328E-3</v>
      </c>
      <c r="X27" s="5">
        <f t="shared" si="19"/>
        <v>3.9458229023832565E-3</v>
      </c>
      <c r="Y27" s="5">
        <f t="shared" si="20"/>
        <v>3.0186436700494158E-3</v>
      </c>
      <c r="Z27" s="5">
        <f t="shared" si="21"/>
        <v>5.4367310938938608E-3</v>
      </c>
      <c r="AA27" s="5">
        <f t="shared" si="22"/>
        <v>3.3617539178051922E-2</v>
      </c>
      <c r="AB27" s="5">
        <f t="shared" si="23"/>
        <v>-3.8678820507338625E-2</v>
      </c>
      <c r="AC27" s="5">
        <f t="shared" si="24"/>
        <v>8.1711839363005176E-2</v>
      </c>
      <c r="AD27" s="5" t="str">
        <f t="shared" si="25"/>
        <v/>
      </c>
      <c r="AG27">
        <f>_xll.BDH(GrowthTickers[[#This Row],[BBG Ticker]],"px_last","-26am","","dir=h","dates=h","per=m","cols=25;rows=1")</f>
        <v>581399</v>
      </c>
      <c r="AH27" s="4">
        <v>596374</v>
      </c>
      <c r="AI27" s="4">
        <v>586852</v>
      </c>
      <c r="AJ27" s="4">
        <v>589655</v>
      </c>
      <c r="AK27" s="4">
        <v>603929</v>
      </c>
      <c r="AL27" s="4">
        <v>584930</v>
      </c>
      <c r="AM27" s="4">
        <v>595096</v>
      </c>
      <c r="AN27" s="4">
        <v>603429</v>
      </c>
      <c r="AO27" s="4">
        <v>575836</v>
      </c>
      <c r="AP27" s="4">
        <v>580113</v>
      </c>
      <c r="AQ27" s="4">
        <v>588450</v>
      </c>
      <c r="AR27" s="4">
        <v>589369</v>
      </c>
      <c r="AS27" s="4">
        <v>585723</v>
      </c>
      <c r="AT27" s="4">
        <v>579092</v>
      </c>
      <c r="AU27" s="4">
        <v>593865</v>
      </c>
      <c r="AV27" s="4">
        <v>589396</v>
      </c>
      <c r="AW27" s="4">
        <v>591606</v>
      </c>
      <c r="AX27" s="4">
        <v>591738</v>
      </c>
      <c r="AY27" s="4">
        <v>589991</v>
      </c>
      <c r="AZ27" s="4">
        <v>592319</v>
      </c>
      <c r="BA27" s="4">
        <v>594107</v>
      </c>
      <c r="BB27" s="4">
        <v>597337</v>
      </c>
      <c r="BC27" s="4">
        <v>617418</v>
      </c>
      <c r="BD27" s="4">
        <v>593537</v>
      </c>
      <c r="BE27" s="4">
        <v>642036</v>
      </c>
      <c r="BF27" s="4"/>
      <c r="BG27" s="4"/>
    </row>
    <row r="28" spans="1:59" x14ac:dyDescent="0.2">
      <c r="A28" t="s">
        <v>26</v>
      </c>
      <c r="B28" t="e" cm="1">
        <f t="array" aca="1" ref="B28" ca="1">IF(A28="", "", _xll.BDP(A28, "LONG_COMP_NAME"))</f>
        <v>#NAME?</v>
      </c>
      <c r="C28" s="1">
        <v>0.04</v>
      </c>
      <c r="D28" t="e" cm="1">
        <f t="array" aca="1" ref="D28" ca="1">_xll.BDP(A28, "PX_LAST")</f>
        <v>#NAME?</v>
      </c>
      <c r="F28" s="5">
        <f t="shared" si="1"/>
        <v>-7.8818518371083952E-3</v>
      </c>
      <c r="G28" s="5">
        <f t="shared" si="2"/>
        <v>4.9619494710374619E-3</v>
      </c>
      <c r="H28" s="5">
        <f t="shared" si="3"/>
        <v>-1.0021293585307426E-2</v>
      </c>
      <c r="I28" s="5">
        <f t="shared" si="4"/>
        <v>1.9761517469450308E-3</v>
      </c>
      <c r="J28" s="5">
        <f t="shared" si="5"/>
        <v>-4.9775941181205889E-3</v>
      </c>
      <c r="K28" s="5">
        <f t="shared" si="6"/>
        <v>1.6315413346277793E-3</v>
      </c>
      <c r="L28" s="5">
        <f t="shared" si="7"/>
        <v>-2.8404501642345591E-3</v>
      </c>
      <c r="M28" s="5">
        <f t="shared" si="8"/>
        <v>-5.4675792798995586E-3</v>
      </c>
      <c r="N28" s="5">
        <f t="shared" si="9"/>
        <v>4.0858988977575065E-3</v>
      </c>
      <c r="O28" s="5">
        <f t="shared" si="10"/>
        <v>2.2982600819262123E-4</v>
      </c>
      <c r="P28" s="5">
        <f t="shared" si="11"/>
        <v>7.2986781282945417E-4</v>
      </c>
      <c r="Q28" s="5">
        <f t="shared" si="12"/>
        <v>-1.2196110210696921E-2</v>
      </c>
      <c r="R28" s="5">
        <f t="shared" si="13"/>
        <v>5.5648987516578475E-3</v>
      </c>
      <c r="S28" s="5">
        <f t="shared" si="14"/>
        <v>-1.5500924616556075E-3</v>
      </c>
      <c r="T28" s="5">
        <f t="shared" si="15"/>
        <v>4.1944709246901808E-3</v>
      </c>
      <c r="U28" s="5">
        <f t="shared" si="16"/>
        <v>1.0157584962977027E-2</v>
      </c>
      <c r="V28" s="5">
        <f t="shared" si="17"/>
        <v>-1.4056144025131901E-2</v>
      </c>
      <c r="W28" s="5">
        <f t="shared" si="18"/>
        <v>1.1860021786492375E-2</v>
      </c>
      <c r="X28" s="5">
        <f t="shared" si="19"/>
        <v>3.8217760493062937E-3</v>
      </c>
      <c r="Y28" s="5">
        <f t="shared" si="20"/>
        <v>1.8446276560091159E-2</v>
      </c>
      <c r="Z28" s="5">
        <f t="shared" si="21"/>
        <v>-5.3967961458977771E-3</v>
      </c>
      <c r="AA28" s="5">
        <f t="shared" si="22"/>
        <v>2.9115549026614259E-3</v>
      </c>
      <c r="AB28" s="5">
        <f t="shared" si="23"/>
        <v>-1.5175307794829838E-2</v>
      </c>
      <c r="AC28" s="5">
        <f t="shared" si="24"/>
        <v>1.7231445377926063E-2</v>
      </c>
      <c r="AD28" s="5" t="str">
        <f t="shared" si="25"/>
        <v/>
      </c>
      <c r="AG28">
        <f>_xll.BDH(GrowthTickers[[#This Row],[BBG Ticker]],"px_last","-26am","","dir=h","dates=h","per=m","cols=25;rows=1")</f>
        <v>75363</v>
      </c>
      <c r="AH28" s="4">
        <v>74769</v>
      </c>
      <c r="AI28" s="4">
        <v>75140</v>
      </c>
      <c r="AJ28" s="4">
        <v>74387</v>
      </c>
      <c r="AK28" s="4">
        <v>74534</v>
      </c>
      <c r="AL28" s="4">
        <v>74163</v>
      </c>
      <c r="AM28" s="4">
        <v>74284</v>
      </c>
      <c r="AN28" s="4">
        <v>74073</v>
      </c>
      <c r="AO28" s="4">
        <v>73668</v>
      </c>
      <c r="AP28" s="4">
        <v>73969</v>
      </c>
      <c r="AQ28" s="4">
        <v>73986</v>
      </c>
      <c r="AR28" s="4">
        <v>74040</v>
      </c>
      <c r="AS28" s="4">
        <v>73137</v>
      </c>
      <c r="AT28" s="4">
        <v>73544</v>
      </c>
      <c r="AU28" s="4">
        <v>73430</v>
      </c>
      <c r="AV28" s="4">
        <v>73738</v>
      </c>
      <c r="AW28" s="4">
        <v>74487</v>
      </c>
      <c r="AX28" s="4">
        <v>73440</v>
      </c>
      <c r="AY28" s="4">
        <v>74311</v>
      </c>
      <c r="AZ28" s="4">
        <v>74595</v>
      </c>
      <c r="BA28" s="4">
        <v>75971</v>
      </c>
      <c r="BB28" s="4">
        <v>75561</v>
      </c>
      <c r="BC28" s="4">
        <v>75781</v>
      </c>
      <c r="BD28" s="4">
        <v>74631</v>
      </c>
      <c r="BE28" s="4">
        <v>75917</v>
      </c>
      <c r="BF28" s="4"/>
      <c r="BG28" s="4"/>
    </row>
    <row r="29" spans="1:59" x14ac:dyDescent="0.2">
      <c r="A29" t="s">
        <v>27</v>
      </c>
      <c r="B29" t="e" cm="1">
        <f t="array" aca="1" ref="B29" ca="1">IF(A29="", "", _xll.BDP(A29, "LONG_COMP_NAME"))</f>
        <v>#NAME?</v>
      </c>
      <c r="C29" s="1">
        <v>0.04</v>
      </c>
      <c r="D29" t="e" cm="1">
        <f t="array" aca="1" ref="D29" ca="1">_xll.BDP(A29, "PX_LAST")</f>
        <v>#NAME?</v>
      </c>
      <c r="F29" s="5">
        <f t="shared" si="1"/>
        <v>4.9235952186174305E-2</v>
      </c>
      <c r="G29" s="5">
        <f t="shared" si="2"/>
        <v>-3.5177697872494418E-2</v>
      </c>
      <c r="H29" s="5">
        <f t="shared" si="3"/>
        <v>-1.4150396552076869E-2</v>
      </c>
      <c r="I29" s="5">
        <f t="shared" si="4"/>
        <v>3.1477407930051743E-2</v>
      </c>
      <c r="J29" s="5">
        <f t="shared" si="5"/>
        <v>-4.108587696032244E-2</v>
      </c>
      <c r="K29" s="5">
        <f t="shared" si="6"/>
        <v>4.4038660586902395E-2</v>
      </c>
      <c r="L29" s="5">
        <f t="shared" si="7"/>
        <v>1.9271862544796865E-2</v>
      </c>
      <c r="M29" s="5">
        <f t="shared" si="8"/>
        <v>-7.7910384984424499E-2</v>
      </c>
      <c r="N29" s="5">
        <f t="shared" si="9"/>
        <v>7.1593006763739512E-3</v>
      </c>
      <c r="O29" s="5">
        <f t="shared" si="10"/>
        <v>1.6983755745286124E-2</v>
      </c>
      <c r="P29" s="5">
        <f t="shared" si="11"/>
        <v>-1.5691159023460196E-3</v>
      </c>
      <c r="Q29" s="5">
        <f t="shared" si="12"/>
        <v>-4.9830645498515536E-4</v>
      </c>
      <c r="R29" s="5">
        <f t="shared" si="13"/>
        <v>-1.98759539656032E-2</v>
      </c>
      <c r="S29" s="5">
        <f t="shared" si="14"/>
        <v>4.3062234996158334E-2</v>
      </c>
      <c r="T29" s="5">
        <f t="shared" si="15"/>
        <v>-1.1281092915555496E-2</v>
      </c>
      <c r="U29" s="5">
        <f t="shared" si="16"/>
        <v>8.7712036864579235E-3</v>
      </c>
      <c r="V29" s="5">
        <f t="shared" si="17"/>
        <v>2.7250751361682776E-3</v>
      </c>
      <c r="W29" s="5">
        <f t="shared" si="18"/>
        <v>-1.6797037501790183E-2</v>
      </c>
      <c r="X29" s="5">
        <f t="shared" si="19"/>
        <v>7.695775820212249E-3</v>
      </c>
      <c r="Y29" s="5">
        <f t="shared" si="20"/>
        <v>2.188884185311761E-3</v>
      </c>
      <c r="Z29" s="5">
        <f t="shared" si="21"/>
        <v>9.5812084685520018E-3</v>
      </c>
      <c r="AA29" s="5">
        <f t="shared" si="22"/>
        <v>7.5616102862390941E-2</v>
      </c>
      <c r="AB29" s="5">
        <f t="shared" si="23"/>
        <v>-6.6366238160745064E-2</v>
      </c>
      <c r="AC29" s="5">
        <f t="shared" si="24"/>
        <v>0.16373052782755082</v>
      </c>
      <c r="AD29" s="5" t="str">
        <f t="shared" si="25"/>
        <v/>
      </c>
      <c r="AG29">
        <f>_xll.BDH(GrowthTickers[[#This Row],[BBG Ticker]],"px_last","-26am","","dir=h","dates=h","per=m","cols=25;rows=1")</f>
        <v>289707</v>
      </c>
      <c r="AH29" s="4">
        <v>303971</v>
      </c>
      <c r="AI29" s="4">
        <v>293278</v>
      </c>
      <c r="AJ29" s="4">
        <v>289128</v>
      </c>
      <c r="AK29" s="4">
        <v>298229</v>
      </c>
      <c r="AL29" s="4">
        <v>285976</v>
      </c>
      <c r="AM29" s="4">
        <v>298570</v>
      </c>
      <c r="AN29" s="4">
        <v>304324</v>
      </c>
      <c r="AO29" s="4">
        <v>280614</v>
      </c>
      <c r="AP29" s="4">
        <v>282623</v>
      </c>
      <c r="AQ29" s="4">
        <v>287423</v>
      </c>
      <c r="AR29" s="4">
        <v>286972</v>
      </c>
      <c r="AS29" s="4">
        <v>286829</v>
      </c>
      <c r="AT29" s="4">
        <v>281128</v>
      </c>
      <c r="AU29" s="4">
        <v>293234</v>
      </c>
      <c r="AV29" s="4">
        <v>289926</v>
      </c>
      <c r="AW29" s="4">
        <v>292469</v>
      </c>
      <c r="AX29" s="4">
        <v>293266</v>
      </c>
      <c r="AY29" s="4">
        <v>288340</v>
      </c>
      <c r="AZ29" s="4">
        <v>290559</v>
      </c>
      <c r="BA29" s="4">
        <v>291195</v>
      </c>
      <c r="BB29" s="4">
        <v>293985</v>
      </c>
      <c r="BC29" s="4">
        <v>316215</v>
      </c>
      <c r="BD29" s="4">
        <v>295229</v>
      </c>
      <c r="BE29" s="4">
        <v>343567</v>
      </c>
      <c r="BF29" s="4"/>
      <c r="BG29" s="4"/>
    </row>
    <row r="30" spans="1:59" x14ac:dyDescent="0.2">
      <c r="A30" t="s">
        <v>28</v>
      </c>
      <c r="B30" t="e" cm="1">
        <f t="array" aca="1" ref="B30" ca="1">IF(A30="", "", _xll.BDP(A30, "LONG_COMP_NAME"))</f>
        <v>#NAME?</v>
      </c>
      <c r="C30" s="1">
        <v>0.04</v>
      </c>
      <c r="D30" t="e" cm="1">
        <f t="array" aca="1" ref="D30" ca="1">_xll.BDP(A30, "PX_LAST")</f>
        <v>#NAME?</v>
      </c>
      <c r="F30" s="5">
        <f t="shared" si="1"/>
        <v>-4.2119082991240366E-3</v>
      </c>
      <c r="G30" s="5">
        <f t="shared" si="2"/>
        <v>7.2324802392112293E-3</v>
      </c>
      <c r="H30" s="5">
        <f t="shared" si="3"/>
        <v>-6.4822208652353687E-4</v>
      </c>
      <c r="I30" s="5">
        <f t="shared" si="4"/>
        <v>1.2440149407134527E-2</v>
      </c>
      <c r="J30" s="5">
        <f t="shared" si="5"/>
        <v>1.0724300367071213E-2</v>
      </c>
      <c r="K30" s="5">
        <f t="shared" si="6"/>
        <v>-1.3032707318342777E-2</v>
      </c>
      <c r="L30" s="5">
        <f t="shared" si="7"/>
        <v>1.0607898680450572E-2</v>
      </c>
      <c r="M30" s="5">
        <f t="shared" si="8"/>
        <v>9.6614946304562459E-3</v>
      </c>
      <c r="N30" s="5">
        <f t="shared" si="9"/>
        <v>2.0922970265117625E-2</v>
      </c>
      <c r="O30" s="5">
        <f t="shared" si="10"/>
        <v>-1.1466728616784974E-2</v>
      </c>
      <c r="P30" s="5">
        <f t="shared" si="11"/>
        <v>2.2895174508291524E-2</v>
      </c>
      <c r="Q30" s="5">
        <f t="shared" si="12"/>
        <v>-2.091292271348693E-4</v>
      </c>
      <c r="R30" s="5">
        <f t="shared" si="13"/>
        <v>8.2962124961699964E-3</v>
      </c>
      <c r="S30" s="5">
        <f t="shared" si="14"/>
        <v>2.193146490264378E-2</v>
      </c>
      <c r="T30" s="5">
        <f t="shared" si="15"/>
        <v>-8.0656690130778384E-3</v>
      </c>
      <c r="U30" s="5">
        <f t="shared" si="16"/>
        <v>2.3785572430411663E-2</v>
      </c>
      <c r="V30" s="5">
        <f t="shared" si="17"/>
        <v>-3.2191674761040096E-2</v>
      </c>
      <c r="W30" s="5">
        <f t="shared" si="18"/>
        <v>3.4411536257349093E-2</v>
      </c>
      <c r="X30" s="5">
        <f t="shared" si="19"/>
        <v>3.2510264919286803E-2</v>
      </c>
      <c r="Y30" s="5">
        <f t="shared" si="20"/>
        <v>9.6884022443754408E-2</v>
      </c>
      <c r="Z30" s="5">
        <f t="shared" si="21"/>
        <v>-5.0011174294155927E-3</v>
      </c>
      <c r="AA30" s="5">
        <f t="shared" si="22"/>
        <v>4.6656318006668376E-2</v>
      </c>
      <c r="AB30" s="5">
        <f t="shared" si="23"/>
        <v>-0.16347990300221038</v>
      </c>
      <c r="AC30" s="5">
        <f t="shared" si="24"/>
        <v>-8.89322148397116E-4</v>
      </c>
      <c r="AD30" s="5" t="str">
        <f t="shared" si="25"/>
        <v/>
      </c>
      <c r="AG30">
        <f>_xll.BDH(GrowthTickers[[#This Row],[BBG Ticker]],"px_last","-26am","","dir=h","dates=h","per=m","cols=25;rows=1")</f>
        <v>318.38299999999998</v>
      </c>
      <c r="AH30" s="4">
        <v>317.04199999999997</v>
      </c>
      <c r="AI30" s="4">
        <v>319.33499999999998</v>
      </c>
      <c r="AJ30" s="4">
        <v>319.12799999999999</v>
      </c>
      <c r="AK30" s="4">
        <v>323.09800000000001</v>
      </c>
      <c r="AL30" s="4">
        <v>326.56299999999999</v>
      </c>
      <c r="AM30" s="4">
        <v>322.30700000000002</v>
      </c>
      <c r="AN30" s="4">
        <v>325.726</v>
      </c>
      <c r="AO30" s="4">
        <v>328.87299999999999</v>
      </c>
      <c r="AP30" s="4">
        <v>335.75400000000002</v>
      </c>
      <c r="AQ30" s="4">
        <v>331.904</v>
      </c>
      <c r="AR30" s="4">
        <v>339.50299999999999</v>
      </c>
      <c r="AS30" s="4">
        <v>339.43200000000002</v>
      </c>
      <c r="AT30" s="4">
        <v>342.24799999999999</v>
      </c>
      <c r="AU30" s="4">
        <v>349.75400000000002</v>
      </c>
      <c r="AV30" s="4">
        <v>346.93299999999999</v>
      </c>
      <c r="AW30" s="4">
        <v>355.185</v>
      </c>
      <c r="AX30" s="4">
        <v>343.75099999999998</v>
      </c>
      <c r="AY30" s="4">
        <v>355.58</v>
      </c>
      <c r="AZ30" s="4">
        <v>367.14</v>
      </c>
      <c r="BA30" s="4">
        <v>402.71</v>
      </c>
      <c r="BB30" s="4">
        <v>400.69600000000003</v>
      </c>
      <c r="BC30" s="4">
        <v>419.39100000000002</v>
      </c>
      <c r="BD30" s="4">
        <v>350.82900000000001</v>
      </c>
      <c r="BE30" s="4">
        <v>350.517</v>
      </c>
      <c r="BF30" s="4"/>
      <c r="BG30" s="4"/>
    </row>
    <row r="31" spans="1:59" x14ac:dyDescent="0.2">
      <c r="A31" t="s">
        <v>29</v>
      </c>
      <c r="B31" t="e" cm="1">
        <f t="array" aca="1" ref="B31" ca="1">IF(A31="", "", _xll.BDP(A31, "LONG_COMP_NAME"))</f>
        <v>#NAME?</v>
      </c>
      <c r="C31" s="1">
        <v>0.02</v>
      </c>
      <c r="D31" t="e" cm="1">
        <f t="array" aca="1" ref="D31" ca="1">_xll.BDP(A31, "PX_LAST")</f>
        <v>#NAME?</v>
      </c>
      <c r="F31" s="5">
        <f t="shared" si="1"/>
        <v>-1.2702297587751758E-2</v>
      </c>
      <c r="G31" s="5">
        <f t="shared" si="2"/>
        <v>1.9838085746140072E-2</v>
      </c>
      <c r="H31" s="5">
        <f t="shared" si="3"/>
        <v>-2.2684216083929114E-2</v>
      </c>
      <c r="I31" s="5">
        <f t="shared" si="4"/>
        <v>5.8213265031576852E-2</v>
      </c>
      <c r="J31" s="5">
        <f t="shared" si="5"/>
        <v>-1.6256223711263841E-3</v>
      </c>
      <c r="K31" s="5">
        <f t="shared" si="6"/>
        <v>-0.1686682481466405</v>
      </c>
      <c r="L31" s="5">
        <f t="shared" si="7"/>
        <v>-0.1064123345297364</v>
      </c>
      <c r="M31" s="5">
        <f t="shared" si="8"/>
        <v>0.25899422339793771</v>
      </c>
      <c r="N31" s="5">
        <f t="shared" si="9"/>
        <v>3.591498412330861E-2</v>
      </c>
      <c r="O31" s="5">
        <f t="shared" si="10"/>
        <v>-2.1667860203080567E-2</v>
      </c>
      <c r="P31" s="5">
        <f t="shared" si="11"/>
        <v>6.9686411149825784E-3</v>
      </c>
      <c r="Q31" s="5">
        <f t="shared" si="12"/>
        <v>-5.4796074649724885E-2</v>
      </c>
      <c r="R31" s="5">
        <f t="shared" si="13"/>
        <v>9.4107370288130057E-2</v>
      </c>
      <c r="S31" s="5">
        <f t="shared" si="14"/>
        <v>3.3024540874370227E-2</v>
      </c>
      <c r="T31" s="5">
        <f t="shared" si="15"/>
        <v>1.6000125861363707E-2</v>
      </c>
      <c r="U31" s="5">
        <f t="shared" si="16"/>
        <v>-1.7604407005373263E-2</v>
      </c>
      <c r="V31" s="5">
        <f t="shared" si="17"/>
        <v>2.3403219863773479E-2</v>
      </c>
      <c r="W31" s="5">
        <f t="shared" si="18"/>
        <v>-0.15412146356959272</v>
      </c>
      <c r="X31" s="5">
        <f t="shared" si="19"/>
        <v>-0.11303207833176288</v>
      </c>
      <c r="Y31" s="5">
        <f t="shared" si="20"/>
        <v>0.31799332820118037</v>
      </c>
      <c r="Z31" s="5">
        <f t="shared" si="21"/>
        <v>-9.9119585999042099E-3</v>
      </c>
      <c r="AA31" s="5">
        <f t="shared" si="22"/>
        <v>9.8755041482230192E-3</v>
      </c>
      <c r="AB31" s="5">
        <f t="shared" si="23"/>
        <v>-2.229175956522501E-2</v>
      </c>
      <c r="AC31" s="5">
        <f t="shared" si="24"/>
        <v>-8.408798956393583E-2</v>
      </c>
      <c r="AD31" s="5">
        <f t="shared" si="25"/>
        <v>6.8582512111749913E-2</v>
      </c>
      <c r="AG31">
        <f>_xll.BDH(GrowthTickers[[#This Row],[BBG Ticker]],"px_last","-26am","","dir=h","dates=h","per=m","cols=26;rows=1")</f>
        <v>479677</v>
      </c>
      <c r="AH31" s="4">
        <v>473584</v>
      </c>
      <c r="AI31" s="4">
        <v>482979</v>
      </c>
      <c r="AJ31" s="4">
        <v>472023</v>
      </c>
      <c r="AK31" s="4">
        <v>499501</v>
      </c>
      <c r="AL31" s="4">
        <v>498689</v>
      </c>
      <c r="AM31" s="4">
        <v>414576</v>
      </c>
      <c r="AN31" s="4">
        <v>370460</v>
      </c>
      <c r="AO31" s="4">
        <v>466407</v>
      </c>
      <c r="AP31" s="4">
        <v>483158</v>
      </c>
      <c r="AQ31" s="4">
        <v>472689</v>
      </c>
      <c r="AR31" s="4">
        <v>475983</v>
      </c>
      <c r="AS31" s="4">
        <v>449901</v>
      </c>
      <c r="AT31" s="4">
        <v>492240</v>
      </c>
      <c r="AU31" s="4">
        <v>508496</v>
      </c>
      <c r="AV31" s="4">
        <v>516632</v>
      </c>
      <c r="AW31" s="4">
        <v>507537</v>
      </c>
      <c r="AX31" s="4">
        <v>519415</v>
      </c>
      <c r="AY31" s="4">
        <v>439362</v>
      </c>
      <c r="AZ31" s="4">
        <v>389700</v>
      </c>
      <c r="BA31" s="4">
        <v>513622</v>
      </c>
      <c r="BB31" s="4">
        <v>508531</v>
      </c>
      <c r="BC31" s="4">
        <v>513553</v>
      </c>
      <c r="BD31" s="4">
        <v>502105</v>
      </c>
      <c r="BE31" s="4">
        <v>459884</v>
      </c>
      <c r="BF31" s="4">
        <v>491424</v>
      </c>
      <c r="BG31" s="4"/>
    </row>
    <row r="32" spans="1:59" x14ac:dyDescent="0.2">
      <c r="A32" t="s">
        <v>30</v>
      </c>
      <c r="B32" t="e" cm="1">
        <f t="array" aca="1" ref="B32" ca="1">IF(A32="", "", _xll.BDP(A32, "LONG_COMP_NAME"))</f>
        <v>#NAME?</v>
      </c>
      <c r="C32" s="1">
        <v>0.02</v>
      </c>
      <c r="D32" t="e" cm="1">
        <f t="array" aca="1" ref="D32" ca="1">_xll.BDP(A32, "PX_LAST")</f>
        <v>#NAME?</v>
      </c>
      <c r="F32" s="5">
        <f t="shared" si="1"/>
        <v>8.286059862693991E-3</v>
      </c>
      <c r="G32" s="5">
        <f t="shared" si="2"/>
        <v>6.8614989966493834E-3</v>
      </c>
      <c r="H32" s="5">
        <f t="shared" si="3"/>
        <v>1.0789285315324342E-2</v>
      </c>
      <c r="I32" s="5">
        <f t="shared" si="4"/>
        <v>7.2111017669879238E-3</v>
      </c>
      <c r="J32" s="5">
        <f t="shared" si="5"/>
        <v>9.0676625162469156E-3</v>
      </c>
      <c r="K32" s="5">
        <f t="shared" si="6"/>
        <v>1.1464786826182426E-2</v>
      </c>
      <c r="L32" s="5">
        <f t="shared" si="7"/>
        <v>4.3810250629700261E-3</v>
      </c>
      <c r="M32" s="5">
        <f t="shared" si="8"/>
        <v>-7.0704834077240123E-3</v>
      </c>
      <c r="N32" s="5">
        <f t="shared" si="9"/>
        <v>1.0738848110372651E-2</v>
      </c>
      <c r="O32" s="5">
        <f t="shared" si="10"/>
        <v>-4.4644001508731971E-3</v>
      </c>
      <c r="P32" s="5">
        <f t="shared" si="11"/>
        <v>1.4543904604565897E-2</v>
      </c>
      <c r="Q32" s="5">
        <f t="shared" si="12"/>
        <v>4.0136071070213655E-3</v>
      </c>
      <c r="R32" s="5">
        <f t="shared" si="13"/>
        <v>-6.998442684000271E-3</v>
      </c>
      <c r="S32" s="5">
        <f t="shared" si="14"/>
        <v>4.0911954745923121E-4</v>
      </c>
      <c r="T32" s="5">
        <f t="shared" si="15"/>
        <v>2.0792949299919209E-3</v>
      </c>
      <c r="U32" s="5">
        <f t="shared" si="16"/>
        <v>-3.3473569846036088E-3</v>
      </c>
      <c r="V32" s="5">
        <f t="shared" si="17"/>
        <v>-3.7489649398982685E-4</v>
      </c>
      <c r="W32" s="5">
        <f t="shared" si="18"/>
        <v>-1.9043145650935135E-3</v>
      </c>
      <c r="X32" s="5">
        <f t="shared" si="19"/>
        <v>-7.4284109128782833E-3</v>
      </c>
      <c r="Y32" s="5">
        <f t="shared" si="20"/>
        <v>-3.2375558314137096E-3</v>
      </c>
      <c r="Z32" s="5">
        <f t="shared" si="21"/>
        <v>-1.919252210666046E-3</v>
      </c>
      <c r="AA32" s="5">
        <f t="shared" si="22"/>
        <v>-6.7349178985615333E-3</v>
      </c>
      <c r="AB32" s="5">
        <f t="shared" si="23"/>
        <v>-2.4687948515166353E-3</v>
      </c>
      <c r="AC32" s="5">
        <f t="shared" si="24"/>
        <v>-3.4126654539166652E-3</v>
      </c>
      <c r="AD32" s="5" t="str">
        <f t="shared" si="25"/>
        <v/>
      </c>
      <c r="AG32">
        <f>_xll.BDH(GrowthTickers[[#This Row],[BBG Ticker]],"px_last","-26am","","dir=h","dates=h","per=m","cols=25;rows=1")</f>
        <v>2054535</v>
      </c>
      <c r="AH32" s="4">
        <v>2071559</v>
      </c>
      <c r="AI32" s="4">
        <v>2085773</v>
      </c>
      <c r="AJ32" s="4">
        <v>2108277</v>
      </c>
      <c r="AK32" s="4">
        <v>2123480</v>
      </c>
      <c r="AL32" s="4">
        <v>2142735</v>
      </c>
      <c r="AM32" s="4">
        <v>2167301</v>
      </c>
      <c r="AN32" s="4">
        <v>2176796</v>
      </c>
      <c r="AO32" s="4">
        <v>2161405</v>
      </c>
      <c r="AP32" s="4">
        <v>2184616</v>
      </c>
      <c r="AQ32" s="4">
        <v>2174863</v>
      </c>
      <c r="AR32" s="4">
        <v>2206494</v>
      </c>
      <c r="AS32" s="4">
        <v>2215350</v>
      </c>
      <c r="AT32" s="4">
        <v>2199846</v>
      </c>
      <c r="AU32" s="4">
        <v>2200746</v>
      </c>
      <c r="AV32" s="4">
        <v>2205322</v>
      </c>
      <c r="AW32" s="4">
        <v>2197940</v>
      </c>
      <c r="AX32" s="4">
        <v>2197116</v>
      </c>
      <c r="AY32" s="4">
        <v>2192932</v>
      </c>
      <c r="AZ32" s="4">
        <v>2176642</v>
      </c>
      <c r="BA32" s="4">
        <v>2169595</v>
      </c>
      <c r="BB32" s="4">
        <v>2165431</v>
      </c>
      <c r="BC32" s="4">
        <v>2150847</v>
      </c>
      <c r="BD32" s="4">
        <v>2145537</v>
      </c>
      <c r="BE32" s="4">
        <v>2138215</v>
      </c>
      <c r="BF32" s="4"/>
      <c r="BG32" s="4"/>
    </row>
    <row r="33" spans="3:3" x14ac:dyDescent="0.2">
      <c r="C33" s="1">
        <f>SUM(C5:C32)</f>
        <v>0.99000000000000044</v>
      </c>
    </row>
  </sheetData>
  <phoneticPr fontId="1" type="noConversion"/>
  <conditionalFormatting sqref="F30:AC30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5:AD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:AD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7:AD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8:AD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9:AD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0:AD10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:AD11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:AD12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3:AD13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4:AD14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5:AD15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6:AD16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7:AD17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8:AD1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9:AD19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0:AD20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1:AD21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2:AD2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3:AD23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4:AD24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5:AD25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6:AD26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7:AD27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8:AD28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9:AD29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1:AD31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2:AD32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2C366-E706-4AD4-9E1C-A6112EB0CB6D}">
  <dimension ref="A1:E33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15.33203125" customWidth="1"/>
    <col min="2" max="2" width="58" customWidth="1"/>
    <col min="4" max="4" width="13.5" customWidth="1"/>
  </cols>
  <sheetData>
    <row r="1" spans="1:5" x14ac:dyDescent="0.2">
      <c r="A1" t="s">
        <v>0</v>
      </c>
    </row>
    <row r="3" spans="1:5" x14ac:dyDescent="0.2">
      <c r="A3" t="s">
        <v>1</v>
      </c>
    </row>
    <row r="4" spans="1:5" x14ac:dyDescent="0.2">
      <c r="A4" t="s">
        <v>3</v>
      </c>
      <c r="B4" t="s">
        <v>4</v>
      </c>
      <c r="C4" t="s">
        <v>5</v>
      </c>
      <c r="D4" t="s">
        <v>33</v>
      </c>
      <c r="E4" t="s">
        <v>34</v>
      </c>
    </row>
    <row r="5" spans="1:5" x14ac:dyDescent="0.2">
      <c r="A5" t="s">
        <v>35</v>
      </c>
      <c r="B5" t="e" cm="1">
        <f t="array" aca="1" ref="B5" ca="1">IF(A5="", "", _xll.BDP(A5, "LONG_COMP_NAME"))</f>
        <v>#NAME?</v>
      </c>
      <c r="C5" s="1"/>
      <c r="D5" t="e" cm="1">
        <f t="array" aca="1" ref="D5" ca="1">IF(A5="", "", _xll.BDP(A5, "PX_LAST"))</f>
        <v>#NAME?</v>
      </c>
    </row>
    <row r="6" spans="1:5" x14ac:dyDescent="0.2">
      <c r="A6" t="s">
        <v>36</v>
      </c>
      <c r="B6" t="e" cm="1">
        <f t="array" aca="1" ref="B6" ca="1">IF(A6="", "", _xll.BDP(A6, "LONG_COMP_NAME"))</f>
        <v>#NAME?</v>
      </c>
      <c r="C6" s="1">
        <v>0.08</v>
      </c>
      <c r="D6" t="e" cm="1">
        <f t="array" aca="1" ref="D6" ca="1">IF(A6="", "", _xll.BDP(A6, "PX_LAST"))</f>
        <v>#NAME?</v>
      </c>
    </row>
    <row r="7" spans="1:5" x14ac:dyDescent="0.2">
      <c r="A7" t="s">
        <v>37</v>
      </c>
      <c r="B7" t="e" cm="1">
        <f t="array" aca="1" ref="B7" ca="1">IF(A7="", "", _xll.BDP(A7, "LONG_COMP_NAME"))</f>
        <v>#NAME?</v>
      </c>
      <c r="C7" s="1">
        <v>7.0000000000000007E-2</v>
      </c>
      <c r="D7" t="e" cm="1">
        <f t="array" aca="1" ref="D7" ca="1">IF(A7="", "", _xll.BDP(A7, "PX_LAST"))</f>
        <v>#NAME?</v>
      </c>
    </row>
    <row r="8" spans="1:5" x14ac:dyDescent="0.2">
      <c r="A8" t="s">
        <v>38</v>
      </c>
      <c r="B8" t="e" cm="1">
        <f t="array" aca="1" ref="B8" ca="1">IF(A8="", "", _xll.BDP(A8, "LONG_COMP_NAME"))</f>
        <v>#NAME?</v>
      </c>
      <c r="C8" s="1">
        <v>0.04</v>
      </c>
      <c r="D8" t="e" cm="1">
        <f t="array" aca="1" ref="D8" ca="1">IF(A8="", "", _xll.BDP(A8, "PX_LAST"))</f>
        <v>#NAME?</v>
      </c>
    </row>
    <row r="9" spans="1:5" x14ac:dyDescent="0.2">
      <c r="A9" t="s">
        <v>39</v>
      </c>
      <c r="B9" t="e" cm="1">
        <f t="array" aca="1" ref="B9" ca="1">IF(A9="", "", _xll.BDP(A9, "LONG_COMP_NAME"))</f>
        <v>#NAME?</v>
      </c>
      <c r="C9" s="1">
        <v>0.03</v>
      </c>
      <c r="D9" t="e" cm="1">
        <f t="array" aca="1" ref="D9" ca="1">IF(A9="", "", _xll.BDP(A9, "PX_LAST"))</f>
        <v>#NAME?</v>
      </c>
    </row>
    <row r="10" spans="1:5" x14ac:dyDescent="0.2">
      <c r="B10" t="str" cm="1">
        <f t="array" ref="B10">IF(A10="", "", _xll.BDP(A10, "LONG_COMP_NAME"))</f>
        <v/>
      </c>
      <c r="C10" s="1">
        <v>0.03</v>
      </c>
      <c r="D10" t="str" cm="1">
        <f t="array" ref="D10">IF(A10="", "", _xll.BDP(A10, "PX_LAST"))</f>
        <v/>
      </c>
    </row>
    <row r="11" spans="1:5" x14ac:dyDescent="0.2">
      <c r="B11" t="str" cm="1">
        <f t="array" ref="B11">IF(A11="", "", _xll.BDP(A11, "LONG_COMP_NAME"))</f>
        <v/>
      </c>
      <c r="C11" s="1">
        <v>0.02</v>
      </c>
      <c r="D11" t="str" cm="1">
        <f t="array" ref="D11">IF(A11="", "", _xll.BDP(A11, "PX_LAST"))</f>
        <v/>
      </c>
    </row>
    <row r="12" spans="1:5" x14ac:dyDescent="0.2">
      <c r="B12" t="str" cm="1">
        <f t="array" ref="B12">IF(A12="", "", _xll.BDP(A12, "LONG_COMP_NAME"))</f>
        <v/>
      </c>
      <c r="C12" s="1">
        <v>0.09</v>
      </c>
      <c r="D12" t="str" cm="1">
        <f t="array" ref="D12">IF(A12="", "", _xll.BDP(A12, "PX_LAST"))</f>
        <v/>
      </c>
    </row>
    <row r="13" spans="1:5" x14ac:dyDescent="0.2">
      <c r="B13" t="str" cm="1">
        <f t="array" ref="B13">IF(A13="", "", _xll.BDP(A13, "LONG_COMP_NAME"))</f>
        <v/>
      </c>
      <c r="C13" s="1">
        <v>0.05</v>
      </c>
      <c r="D13" t="str" cm="1">
        <f t="array" ref="D13">IF(A13="", "", _xll.BDP(A13, "PX_LAST"))</f>
        <v/>
      </c>
    </row>
    <row r="14" spans="1:5" x14ac:dyDescent="0.2">
      <c r="B14" t="str" cm="1">
        <f t="array" ref="B14">IF(A14="", "", _xll.BDP(A14, "LONG_COMP_NAME"))</f>
        <v/>
      </c>
      <c r="C14" s="1">
        <v>0</v>
      </c>
      <c r="D14" t="str" cm="1">
        <f t="array" ref="D14">IF(A14="", "", _xll.BDP(A14, "PX_LAST"))</f>
        <v/>
      </c>
    </row>
    <row r="15" spans="1:5" x14ac:dyDescent="0.2">
      <c r="B15" t="str" cm="1">
        <f t="array" ref="B15">IF(A15="", "", _xll.BDP(A15, "LONG_COMP_NAME"))</f>
        <v/>
      </c>
      <c r="C15" s="1">
        <v>0.05</v>
      </c>
      <c r="D15" t="str" cm="1">
        <f t="array" ref="D15">IF(A15="", "", _xll.BDP(A15, "PX_LAST"))</f>
        <v/>
      </c>
    </row>
    <row r="16" spans="1:5" x14ac:dyDescent="0.2">
      <c r="B16" t="str" cm="1">
        <f t="array" ref="B16">IF(A16="", "", _xll.BDP(A16, "LONG_COMP_NAME"))</f>
        <v/>
      </c>
      <c r="C16" s="1">
        <v>0.03</v>
      </c>
      <c r="D16" t="str" cm="1">
        <f t="array" ref="D16">IF(A16="", "", _xll.BDP(A16, "PX_LAST"))</f>
        <v/>
      </c>
    </row>
    <row r="17" spans="2:4" x14ac:dyDescent="0.2">
      <c r="B17" t="str" cm="1">
        <f t="array" ref="B17">IF(A17="", "", _xll.BDP(A17, "LONG_COMP_NAME"))</f>
        <v/>
      </c>
      <c r="C17" s="1">
        <v>0.01</v>
      </c>
      <c r="D17" t="str" cm="1">
        <f t="array" ref="D17">IF(A17="", "", _xll.BDP(A17, "PX_LAST"))</f>
        <v/>
      </c>
    </row>
    <row r="18" spans="2:4" x14ac:dyDescent="0.2">
      <c r="B18" t="str" cm="1">
        <f t="array" ref="B18">IF(A18="", "", _xll.BDP(A18, "LONG_COMP_NAME"))</f>
        <v/>
      </c>
      <c r="C18" s="1">
        <v>0.03</v>
      </c>
      <c r="D18" t="str" cm="1">
        <f t="array" ref="D18">IF(A18="", "", _xll.BDP(A18, "PX_LAST"))</f>
        <v/>
      </c>
    </row>
    <row r="19" spans="2:4" x14ac:dyDescent="0.2">
      <c r="B19" t="str" cm="1">
        <f t="array" ref="B19">IF(A19="", "", _xll.BDP(A19, "LONG_COMP_NAME"))</f>
        <v/>
      </c>
      <c r="C19" s="1">
        <v>0</v>
      </c>
      <c r="D19" t="str" cm="1">
        <f t="array" ref="D19">IF(A19="", "", _xll.BDP(A19, "PX_LAST"))</f>
        <v/>
      </c>
    </row>
    <row r="20" spans="2:4" x14ac:dyDescent="0.2">
      <c r="B20" t="str" cm="1">
        <f t="array" ref="B20">IF(A20="", "", _xll.BDP(A20, "LONG_COMP_NAME"))</f>
        <v/>
      </c>
      <c r="C20" s="1">
        <v>0.02</v>
      </c>
      <c r="D20" t="str" cm="1">
        <f t="array" ref="D20">IF(A20="", "", _xll.BDP(A20, "PX_LAST"))</f>
        <v/>
      </c>
    </row>
    <row r="21" spans="2:4" x14ac:dyDescent="0.2">
      <c r="B21" t="str" cm="1">
        <f t="array" ref="B21">IF(A21="", "", _xll.BDP(A21, "LONG_COMP_NAME"))</f>
        <v/>
      </c>
      <c r="C21" s="1">
        <v>0.08</v>
      </c>
      <c r="D21" t="str" cm="1">
        <f t="array" ref="D21">IF(A21="", "", _xll.BDP(A21, "PX_LAST"))</f>
        <v/>
      </c>
    </row>
    <row r="22" spans="2:4" x14ac:dyDescent="0.2">
      <c r="B22" t="str" cm="1">
        <f t="array" ref="B22">IF(A22="", "", _xll.BDP(A22, "LONG_COMP_NAME"))</f>
        <v/>
      </c>
      <c r="C22" s="1">
        <v>0.04</v>
      </c>
      <c r="D22" t="str" cm="1">
        <f t="array" ref="D22">IF(A22="", "", _xll.BDP(A22, "PX_LAST"))</f>
        <v/>
      </c>
    </row>
    <row r="23" spans="2:4" x14ac:dyDescent="0.2">
      <c r="B23" t="str" cm="1">
        <f t="array" ref="B23">IF(A23="", "", _xll.BDP(A23, "LONG_COMP_NAME"))</f>
        <v/>
      </c>
      <c r="C23" s="1">
        <v>0</v>
      </c>
      <c r="D23" t="str" cm="1">
        <f t="array" ref="D23">IF(A23="", "", _xll.BDP(A23, "PX_LAST"))</f>
        <v/>
      </c>
    </row>
    <row r="24" spans="2:4" x14ac:dyDescent="0.2">
      <c r="B24" t="str" cm="1">
        <f t="array" ref="B24">IF(A24="", "", _xll.BDP(A24, "LONG_COMP_NAME"))</f>
        <v/>
      </c>
      <c r="C24" s="1">
        <v>0</v>
      </c>
      <c r="D24" t="str" cm="1">
        <f t="array" ref="D24">IF(A24="", "", _xll.BDP(A24, "PX_LAST"))</f>
        <v/>
      </c>
    </row>
    <row r="25" spans="2:4" x14ac:dyDescent="0.2">
      <c r="B25" t="str" cm="1">
        <f t="array" ref="B25">IF(A25="", "", _xll.BDP(A25, "LONG_COMP_NAME"))</f>
        <v/>
      </c>
      <c r="C25" s="1">
        <v>7.0000000000000007E-2</v>
      </c>
      <c r="D25" t="str" cm="1">
        <f t="array" ref="D25">IF(A25="", "", _xll.BDP(A25, "PX_LAST"))</f>
        <v/>
      </c>
    </row>
    <row r="26" spans="2:4" x14ac:dyDescent="0.2">
      <c r="B26" t="str" cm="1">
        <f t="array" ref="B26">IF(A26="", "", _xll.BDP(A26, "LONG_COMP_NAME"))</f>
        <v/>
      </c>
      <c r="C26" s="1">
        <v>0</v>
      </c>
      <c r="D26" t="str" cm="1">
        <f t="array" ref="D26">IF(A26="", "", _xll.BDP(A26, "PX_LAST"))</f>
        <v/>
      </c>
    </row>
    <row r="27" spans="2:4" x14ac:dyDescent="0.2">
      <c r="B27" t="str" cm="1">
        <f t="array" ref="B27">IF(A27="", "", _xll.BDP(A27, "LONG_COMP_NAME"))</f>
        <v/>
      </c>
      <c r="C27" s="1">
        <v>0</v>
      </c>
      <c r="D27" t="str" cm="1">
        <f t="array" ref="D27">IF(A27="", "", _xll.BDP(A27, "PX_LAST"))</f>
        <v/>
      </c>
    </row>
    <row r="28" spans="2:4" x14ac:dyDescent="0.2">
      <c r="B28" t="str" cm="1">
        <f t="array" ref="B28">IF(A28="", "", _xll.BDP(A28, "LONG_COMP_NAME"))</f>
        <v/>
      </c>
      <c r="C28" s="1">
        <v>0.1</v>
      </c>
      <c r="D28" t="str" cm="1">
        <f t="array" ref="D28">IF(A28="", "", _xll.BDP(A28, "PX_LAST"))</f>
        <v/>
      </c>
    </row>
    <row r="29" spans="2:4" x14ac:dyDescent="0.2">
      <c r="B29" t="str" cm="1">
        <f t="array" ref="B29">IF(A29="", "", _xll.BDP(A29, "LONG_COMP_NAME"))</f>
        <v/>
      </c>
      <c r="C29" s="1">
        <v>0.09</v>
      </c>
      <c r="D29" t="str" cm="1">
        <f t="array" ref="D29">IF(A29="", "", _xll.BDP(A29, "PX_LAST"))</f>
        <v/>
      </c>
    </row>
    <row r="30" spans="2:4" x14ac:dyDescent="0.2">
      <c r="B30" t="str" cm="1">
        <f t="array" ref="B30">IF(A30="", "", _xll.BDP(A30, "LONG_COMP_NAME"))</f>
        <v/>
      </c>
      <c r="C30" s="1">
        <v>0.05</v>
      </c>
      <c r="D30" t="str" cm="1">
        <f t="array" ref="D30">IF(A30="", "", _xll.BDP(A30, "PX_LAST"))</f>
        <v/>
      </c>
    </row>
    <row r="31" spans="2:4" x14ac:dyDescent="0.2">
      <c r="B31" t="str" cm="1">
        <f t="array" ref="B31">IF(A31="", "", _xll.BDP(A31, "LONG_COMP_NAME"))</f>
        <v/>
      </c>
      <c r="C31" s="1">
        <v>0.01</v>
      </c>
      <c r="D31" t="str" cm="1">
        <f t="array" ref="D31">IF(A31="", "", _xll.BDP(A31, "PX_LAST"))</f>
        <v/>
      </c>
    </row>
    <row r="32" spans="2:4" x14ac:dyDescent="0.2">
      <c r="B32" t="str" cm="1">
        <f t="array" ref="B32">IF(A32="", "", _xll.BDP(A32, "LONG_COMP_NAME"))</f>
        <v/>
      </c>
      <c r="C32" s="1">
        <v>0</v>
      </c>
      <c r="D32" t="str" cm="1">
        <f t="array" ref="D32">IF(A32="", "", _xll.BDP(A32, "PX_LAST"))</f>
        <v/>
      </c>
    </row>
    <row r="33" spans="3:3" x14ac:dyDescent="0.2">
      <c r="C33" s="1">
        <f>SUM(C5:C32)</f>
        <v>0.99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C8D0-2289-488F-8E67-EA5F3F85F8C7}">
  <dimension ref="A1:BR64"/>
  <sheetViews>
    <sheetView tabSelected="1" topLeftCell="A17" zoomScaleNormal="100" workbookViewId="0">
      <selection activeCell="W56" sqref="W56"/>
    </sheetView>
  </sheetViews>
  <sheetFormatPr baseColWidth="10" defaultColWidth="8.83203125" defaultRowHeight="15" x14ac:dyDescent="0.2"/>
  <cols>
    <col min="1" max="1" width="15.33203125" customWidth="1"/>
    <col min="2" max="2" width="58" customWidth="1"/>
    <col min="4" max="4" width="10.1640625" customWidth="1"/>
    <col min="6" max="10" width="9" bestFit="1" customWidth="1"/>
    <col min="11" max="11" width="9.1640625" bestFit="1" customWidth="1"/>
    <col min="12" max="21" width="9" bestFit="1" customWidth="1"/>
    <col min="22" max="22" width="9.1640625" bestFit="1" customWidth="1"/>
    <col min="23" max="35" width="9" bestFit="1" customWidth="1"/>
    <col min="40" max="40" width="11.1640625" bestFit="1" customWidth="1"/>
    <col min="41" max="41" width="11.1640625" customWidth="1"/>
    <col min="42" max="67" width="10.83203125" customWidth="1"/>
    <col min="68" max="68" width="10" customWidth="1"/>
    <col min="69" max="69" width="10.33203125" customWidth="1"/>
    <col min="70" max="70" width="10.1640625" customWidth="1"/>
    <col min="71" max="92" width="8.83203125" customWidth="1"/>
  </cols>
  <sheetData>
    <row r="1" spans="1:67" x14ac:dyDescent="0.2">
      <c r="A1" t="s">
        <v>0</v>
      </c>
    </row>
    <row r="3" spans="1:67" x14ac:dyDescent="0.2">
      <c r="A3" t="s">
        <v>1</v>
      </c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x14ac:dyDescent="0.2">
      <c r="A4" t="s">
        <v>3</v>
      </c>
      <c r="B4" t="s">
        <v>4</v>
      </c>
      <c r="C4" t="s">
        <v>5</v>
      </c>
      <c r="D4" t="s">
        <v>40</v>
      </c>
      <c r="F4" s="2">
        <f t="shared" ref="F4:AD4" si="0">AO4</f>
        <v>45107</v>
      </c>
      <c r="G4" s="2">
        <f t="shared" si="0"/>
        <v>45138</v>
      </c>
      <c r="H4" s="2">
        <f t="shared" si="0"/>
        <v>45169</v>
      </c>
      <c r="I4" s="2">
        <f t="shared" si="0"/>
        <v>45199</v>
      </c>
      <c r="J4" s="2">
        <f t="shared" si="0"/>
        <v>45230</v>
      </c>
      <c r="K4" s="2">
        <f t="shared" si="0"/>
        <v>45260</v>
      </c>
      <c r="L4" s="2">
        <f t="shared" si="0"/>
        <v>45291</v>
      </c>
      <c r="M4" s="2">
        <f t="shared" si="0"/>
        <v>45322</v>
      </c>
      <c r="N4" s="2">
        <f t="shared" si="0"/>
        <v>45351</v>
      </c>
      <c r="O4" s="2">
        <f t="shared" si="0"/>
        <v>45382</v>
      </c>
      <c r="P4" s="2">
        <f t="shared" si="0"/>
        <v>45412</v>
      </c>
      <c r="Q4" s="2">
        <f t="shared" si="0"/>
        <v>45443</v>
      </c>
      <c r="R4" s="2">
        <f t="shared" si="0"/>
        <v>45473</v>
      </c>
      <c r="S4" s="2">
        <f t="shared" si="0"/>
        <v>45504</v>
      </c>
      <c r="T4" s="2">
        <f t="shared" si="0"/>
        <v>45535</v>
      </c>
      <c r="U4" s="2">
        <f t="shared" si="0"/>
        <v>45565</v>
      </c>
      <c r="V4" s="2">
        <f t="shared" si="0"/>
        <v>45596</v>
      </c>
      <c r="W4" s="2">
        <f t="shared" si="0"/>
        <v>45626</v>
      </c>
      <c r="X4" s="2">
        <f t="shared" si="0"/>
        <v>45657</v>
      </c>
      <c r="Y4" s="2">
        <f t="shared" si="0"/>
        <v>45688</v>
      </c>
      <c r="Z4" s="2">
        <f t="shared" si="0"/>
        <v>45716</v>
      </c>
      <c r="AA4" s="2">
        <f t="shared" si="0"/>
        <v>45747</v>
      </c>
      <c r="AB4" s="2">
        <f t="shared" si="0"/>
        <v>45777</v>
      </c>
      <c r="AC4" s="2">
        <f t="shared" si="0"/>
        <v>45808</v>
      </c>
      <c r="AD4" s="2">
        <f t="shared" si="0"/>
        <v>45838</v>
      </c>
      <c r="AN4" s="2">
        <f>_xll.BDH(A5,"px_last","-26am","","dir=h","per=m","cols=26;rows=2")</f>
        <v>45077</v>
      </c>
      <c r="AO4" s="2">
        <v>45107</v>
      </c>
      <c r="AP4" s="2">
        <v>45138</v>
      </c>
      <c r="AQ4" s="2">
        <v>45169</v>
      </c>
      <c r="AR4" s="2">
        <v>45199</v>
      </c>
      <c r="AS4" s="2">
        <v>45230</v>
      </c>
      <c r="AT4" s="2">
        <v>45260</v>
      </c>
      <c r="AU4" s="2">
        <v>45291</v>
      </c>
      <c r="AV4" s="2">
        <v>45322</v>
      </c>
      <c r="AW4" s="2">
        <v>45351</v>
      </c>
      <c r="AX4" s="2">
        <v>45382</v>
      </c>
      <c r="AY4" s="2">
        <v>45412</v>
      </c>
      <c r="AZ4" s="2">
        <v>45443</v>
      </c>
      <c r="BA4" s="2">
        <v>45473</v>
      </c>
      <c r="BB4" s="2">
        <v>45504</v>
      </c>
      <c r="BC4" s="2">
        <v>45535</v>
      </c>
      <c r="BD4" s="2">
        <v>45565</v>
      </c>
      <c r="BE4" s="2">
        <v>45596</v>
      </c>
      <c r="BF4" s="2">
        <v>45626</v>
      </c>
      <c r="BG4" s="2">
        <v>45657</v>
      </c>
      <c r="BH4" s="2">
        <v>45688</v>
      </c>
      <c r="BI4" s="2">
        <v>45716</v>
      </c>
      <c r="BJ4" s="2">
        <v>45747</v>
      </c>
      <c r="BK4" s="2">
        <v>45777</v>
      </c>
      <c r="BL4" s="2">
        <v>45808</v>
      </c>
      <c r="BM4" s="2">
        <v>45838</v>
      </c>
      <c r="BN4" s="3"/>
      <c r="BO4" s="3"/>
    </row>
    <row r="5" spans="1:67" x14ac:dyDescent="0.2">
      <c r="A5" t="s">
        <v>2</v>
      </c>
      <c r="B5" t="e" cm="1">
        <f t="array" aca="1" ref="B5" ca="1">IF(A5="", "", _xll.BDP(A5, "LONG_COMP_NAME"))</f>
        <v>#NAME?</v>
      </c>
      <c r="C5" s="1"/>
      <c r="D5" t="e" cm="1">
        <f t="array" aca="1" ref="D5" ca="1">_xll.BDP(A5, "PX_LAST")</f>
        <v>#NAME?</v>
      </c>
      <c r="F5" s="5">
        <f t="shared" ref="F5:F32" si="1">IF(OR(ISBLANK(AO5), ISBLANK(AN5),AO5=0,AN5=0), "", (AO5-AN5)/AN5)</f>
        <v>8.6743012678058232E-4</v>
      </c>
      <c r="G5" s="5">
        <f t="shared" ref="G5:G32" si="2">IF(OR(ISBLANK(AP5), ISBLANK(AO5),AP5=0,AO5=0), "", (AP5-AO5)/AO5)</f>
        <v>9.3552662352847245E-4</v>
      </c>
      <c r="H5" s="5">
        <f t="shared" ref="H5:H32" si="3">IF(OR(ISBLANK(AQ5), ISBLANK(AP5),AQ5=0,AP5=0), "", (AQ5-AP5)/AP5)</f>
        <v>7.5965782017661451E-4</v>
      </c>
      <c r="I5" s="5">
        <f t="shared" ref="I5:I32" si="4">IF(OR(ISBLANK(AR5), ISBLANK(AQ5),AR5=0,AQ5=0), "", (AR5-AQ5)/AQ5)</f>
        <v>5.6905819352823293E-4</v>
      </c>
      <c r="J5" s="5">
        <f t="shared" ref="J5:J32" si="5">IF(OR(ISBLANK(AS5), ISBLANK(AR5),AS5=0,AR5=0), "", (AS5-AR5)/AR5)</f>
        <v>4.858993228725756E-4</v>
      </c>
      <c r="K5" s="5">
        <f t="shared" ref="K5:K32" si="6">IF(OR(ISBLANK(AT5), ISBLANK(AS5),AT5=0,AS5=0), "", (AT5-AS5)/AS5)</f>
        <v>6.9567991857818069E-4</v>
      </c>
      <c r="L5" s="5">
        <f t="shared" ref="L5:L32" si="7">IF(OR(ISBLANK(AU5), ISBLANK(AT5),AU5=0,AT5=0), "", (AU5-AT5)/AT5)</f>
        <v>1.043298923303481E-3</v>
      </c>
      <c r="M5" s="5">
        <f t="shared" ref="M5:M32" si="8">IF(OR(ISBLANK(AV5), ISBLANK(AU5),AV5=0,AU5=0), "", (AV5-AU5)/AU5)</f>
        <v>1.3002446274193438E-3</v>
      </c>
      <c r="N5" s="5">
        <f t="shared" ref="N5:N32" si="9">IF(OR(ISBLANK(AW5), ISBLANK(AV5),AW5=0,AV5=0), "", (AW5-AV5)/AV5)</f>
        <v>1.3478811891553147E-3</v>
      </c>
      <c r="O5" s="5">
        <f t="shared" ref="O5:O32" si="10">IF(OR(ISBLANK(AX5), ISBLANK(AW5),AX5=0,AW5=0), "", (AX5-AW5)/AW5)</f>
        <v>1.1218899220910774E-3</v>
      </c>
      <c r="P5" s="5">
        <f t="shared" ref="P5:P32" si="11">IF(OR(ISBLANK(AY5), ISBLANK(AX5),AY5=0,AX5=0), "", (AY5-AX5)/AX5)</f>
        <v>6.4667334761897707E-4</v>
      </c>
      <c r="Q5" s="5">
        <f t="shared" ref="Q5:Q32" si="12">IF(OR(ISBLANK(AZ5), ISBLANK(AY5),AZ5=0,AY5=0), "", (AZ5-AY5)/AY5)</f>
        <v>2.2679150234314826E-4</v>
      </c>
      <c r="R5" s="5">
        <f t="shared" ref="R5:R32" si="13">IF(OR(ISBLANK(BA5), ISBLANK(AZ5),BA5=0,AZ5=0), "", (BA5-AZ5)/AZ5)</f>
        <v>7.6248876332456233E-5</v>
      </c>
      <c r="S5" s="5">
        <f t="shared" ref="S5:S32" si="14">IF(OR(ISBLANK(BB5), ISBLANK(BA5),BB5=0,BA5=0), "", (BB5-BA5)/BA5)</f>
        <v>3.0697864792952564E-4</v>
      </c>
      <c r="T5" s="5">
        <f t="shared" ref="T5:T32" si="15">IF(OR(ISBLANK(BC5), ISBLANK(BB5),BC5=0,BB5=0), "", (BC5-BB5)/BB5)</f>
        <v>7.5116485711820998E-4</v>
      </c>
      <c r="U5" s="5">
        <f t="shared" ref="U5:U32" si="16">IF(OR(ISBLANK(BD5), ISBLANK(BC5),BD5=0,BC5=0), "", (BD5-BC5)/BC5)</f>
        <v>1.2045693464158749E-3</v>
      </c>
      <c r="V5" s="5">
        <f t="shared" ref="V5:V32" si="17">IF(OR(ISBLANK(BE5), ISBLANK(BD5),BE5=0,BD5=0), "", (BE5-BD5)/BD5)</f>
        <v>1.4523521398423288E-3</v>
      </c>
      <c r="W5" s="5">
        <f t="shared" ref="W5:W32" si="18">IF(OR(ISBLANK(BF5), ISBLANK(BE5),BF5=0,BE5=0), "", (BF5-BE5)/BE5)</f>
        <v>1.4572422340382416E-3</v>
      </c>
      <c r="X5" s="5">
        <f t="shared" ref="X5:X32" si="19">IF(OR(ISBLANK(BG5), ISBLANK(BF5),BG5=0,BF5=0), "", (BG5-BF5)/BF5)</f>
        <v>1.1118008579031004E-3</v>
      </c>
      <c r="Y5" s="5">
        <f t="shared" ref="Y5:Y32" si="20">IF(OR(ISBLANK(BH5), ISBLANK(BG5),BH5=0,BG5=0), "", (BH5-BG5)/BG5)</f>
        <v>5.0045260055896755E-4</v>
      </c>
      <c r="Z5" s="5">
        <f t="shared" ref="Z5:Z32" si="21">IF(OR(ISBLANK(BI5), ISBLANK(BH5),BI5=0,BH5=0), "", (BI5-BH5)/BH5)</f>
        <v>-5.2810200140606668E-5</v>
      </c>
      <c r="AA5" s="5">
        <f t="shared" ref="AA5:AA32" si="22">IF(OR(ISBLANK(BJ5), ISBLANK(BI5),BJ5=0,BI5=0), "", (BJ5-BI5)/BI5)</f>
        <v>-3.5175443753674785E-4</v>
      </c>
      <c r="AB5" s="5">
        <f t="shared" ref="AB5:AB32" si="23">IF(OR(ISBLANK(BK5), ISBLANK(BJ5),BK5=0,BJ5=0), "", (BK5-BJ5)/BJ5)</f>
        <v>-2.0335171473338088E-4</v>
      </c>
      <c r="AC5" s="5">
        <f t="shared" ref="AC5:AC32" si="24">IF(OR(ISBLANK(BL5), ISBLANK(BK5),BL5=0,BK5=0), "", (BL5-BK5)/BK5)</f>
        <v>4.1675639890561514E-4</v>
      </c>
      <c r="AD5" s="5">
        <f t="shared" ref="AD5:AD32" si="25">IF(OR(ISBLANK(BM5), ISBLANK(BL5),BM5=0,BL5=0), "", (BM5-BL5)/BL5)</f>
        <v>9.0292823813395949E-4</v>
      </c>
      <c r="AN5">
        <v>98.682299999999998</v>
      </c>
      <c r="AO5" s="4">
        <v>98.767899999999997</v>
      </c>
      <c r="AP5" s="4">
        <v>98.860299999999995</v>
      </c>
      <c r="AQ5" s="4">
        <v>98.935400000000001</v>
      </c>
      <c r="AR5" s="4">
        <v>98.991699999999994</v>
      </c>
      <c r="AS5" s="4">
        <v>99.0398</v>
      </c>
      <c r="AT5" s="4">
        <v>99.108699999999999</v>
      </c>
      <c r="AU5" s="4">
        <v>99.212100000000007</v>
      </c>
      <c r="AV5" s="4">
        <v>99.341099999999997</v>
      </c>
      <c r="AW5" s="4">
        <v>99.474999999999994</v>
      </c>
      <c r="AX5" s="4">
        <v>99.586600000000004</v>
      </c>
      <c r="AY5" s="4">
        <v>99.650999999999996</v>
      </c>
      <c r="AZ5" s="4">
        <v>99.673599999999993</v>
      </c>
      <c r="BA5" s="4">
        <v>99.681200000000004</v>
      </c>
      <c r="BB5" s="4">
        <v>99.711799999999997</v>
      </c>
      <c r="BC5" s="4">
        <v>99.786699999999996</v>
      </c>
      <c r="BD5" s="4">
        <v>99.906899999999993</v>
      </c>
      <c r="BE5" s="4">
        <v>100.05200000000001</v>
      </c>
      <c r="BF5" s="4">
        <v>100.1978</v>
      </c>
      <c r="BG5" s="4">
        <v>100.3092</v>
      </c>
      <c r="BH5" s="4">
        <v>100.35939999999999</v>
      </c>
      <c r="BI5" s="4">
        <v>100.3541</v>
      </c>
      <c r="BJ5" s="4">
        <v>100.3188</v>
      </c>
      <c r="BK5" s="4">
        <v>100.2984</v>
      </c>
      <c r="BL5" s="4">
        <v>100.3402</v>
      </c>
      <c r="BM5" s="4">
        <v>100.4308</v>
      </c>
      <c r="BN5" s="4"/>
    </row>
    <row r="6" spans="1:67" x14ac:dyDescent="0.2">
      <c r="A6" t="s">
        <v>6</v>
      </c>
      <c r="B6" t="e" cm="1">
        <f t="array" aca="1" ref="B6" ca="1">IF(A6="", "", _xll.BDP(A6, "LONG_COMP_NAME"))</f>
        <v>#NAME?</v>
      </c>
      <c r="C6" s="1">
        <v>0.06</v>
      </c>
      <c r="D6" t="e" cm="1">
        <f t="array" aca="1" ref="D6" ca="1">_xll.BDP(A6, "PX_LAST")</f>
        <v>#NAME?</v>
      </c>
      <c r="F6" s="5">
        <f t="shared" si="1"/>
        <v>-44</v>
      </c>
      <c r="G6" s="5">
        <f t="shared" si="2"/>
        <v>-1.0465116279069768</v>
      </c>
      <c r="H6" s="5">
        <f t="shared" si="3"/>
        <v>-4.5</v>
      </c>
      <c r="I6" s="5">
        <f t="shared" si="4"/>
        <v>2.1428571428571428</v>
      </c>
      <c r="J6" s="5">
        <f t="shared" si="5"/>
        <v>2.8181818181818183</v>
      </c>
      <c r="K6" s="5">
        <f t="shared" si="6"/>
        <v>-0.75</v>
      </c>
      <c r="L6" s="5">
        <f t="shared" si="7"/>
        <v>-4.7619047619047619</v>
      </c>
      <c r="M6" s="5">
        <f t="shared" si="8"/>
        <v>-2.5569620253164556</v>
      </c>
      <c r="N6" s="5">
        <f t="shared" si="9"/>
        <v>-0.94308943089430886</v>
      </c>
      <c r="O6" s="5">
        <f t="shared" si="10"/>
        <v>3.1428571428571423</v>
      </c>
      <c r="P6" s="5">
        <f t="shared" si="11"/>
        <v>1.8965517241379313</v>
      </c>
      <c r="Q6" s="5" t="str">
        <f t="shared" si="12"/>
        <v/>
      </c>
      <c r="R6" s="5" t="str">
        <f t="shared" si="13"/>
        <v/>
      </c>
      <c r="S6" s="5">
        <f t="shared" si="14"/>
        <v>-1.635294117647059</v>
      </c>
      <c r="T6" s="5">
        <f t="shared" si="15"/>
        <v>-0.87037037037037035</v>
      </c>
      <c r="U6" s="5">
        <f t="shared" si="16"/>
        <v>8.8571428571428541</v>
      </c>
      <c r="V6" s="5">
        <f t="shared" si="17"/>
        <v>-0.47826086956521735</v>
      </c>
      <c r="W6" s="5">
        <f t="shared" si="18"/>
        <v>1.5277777777777779</v>
      </c>
      <c r="X6" s="5">
        <f t="shared" si="19"/>
        <v>-1.4395604395604396</v>
      </c>
      <c r="Y6" s="5">
        <f t="shared" si="20"/>
        <v>2.4499999999999997</v>
      </c>
      <c r="Z6" s="5">
        <f t="shared" si="21"/>
        <v>-0.14492753623188404</v>
      </c>
      <c r="AA6" s="5">
        <f t="shared" si="22"/>
        <v>-5.0847457627118502E-2</v>
      </c>
      <c r="AB6" s="5">
        <f t="shared" si="23"/>
        <v>0.16071428571428564</v>
      </c>
      <c r="AC6" s="5">
        <f t="shared" si="24"/>
        <v>-0.49230769230769228</v>
      </c>
      <c r="AD6" s="5">
        <f t="shared" si="25"/>
        <v>0.10606060606060598</v>
      </c>
      <c r="AN6">
        <f>_xll.BDH(GrowthTickers4[[#This Row],[BBG Ticker]],"px_last","-26am","","dir=h","dates=h","per=m","cols=26;rows=1")</f>
        <v>0.01</v>
      </c>
      <c r="AO6" s="4">
        <v>-0.43</v>
      </c>
      <c r="AP6" s="4">
        <v>0.02</v>
      </c>
      <c r="AQ6" s="4">
        <v>-7.0000000000000007E-2</v>
      </c>
      <c r="AR6" s="4">
        <v>-0.22</v>
      </c>
      <c r="AS6" s="4">
        <v>-0.84</v>
      </c>
      <c r="AT6" s="4">
        <v>-0.21</v>
      </c>
      <c r="AU6" s="4">
        <v>0.79</v>
      </c>
      <c r="AV6" s="4">
        <v>-1.23</v>
      </c>
      <c r="AW6" s="4">
        <v>-7.0000000000000007E-2</v>
      </c>
      <c r="AX6" s="4">
        <v>-0.28999999999999998</v>
      </c>
      <c r="AY6" s="4">
        <v>-0.84</v>
      </c>
      <c r="AZ6" s="4">
        <v>0</v>
      </c>
      <c r="BA6" s="4">
        <v>0.85</v>
      </c>
      <c r="BB6" s="4">
        <v>-0.54</v>
      </c>
      <c r="BC6" s="4">
        <v>-7.0000000000000007E-2</v>
      </c>
      <c r="BD6" s="4">
        <v>-0.69</v>
      </c>
      <c r="BE6" s="4">
        <v>-0.36</v>
      </c>
      <c r="BF6" s="4">
        <v>-0.91</v>
      </c>
      <c r="BG6" s="4">
        <v>0.4</v>
      </c>
      <c r="BH6" s="4">
        <v>1.38</v>
      </c>
      <c r="BI6" s="4">
        <v>1.18</v>
      </c>
      <c r="BJ6" s="4">
        <v>1.1200000000000001</v>
      </c>
      <c r="BK6" s="4">
        <v>1.3</v>
      </c>
      <c r="BL6" s="4">
        <v>0.66</v>
      </c>
      <c r="BM6" s="4">
        <v>0.73</v>
      </c>
      <c r="BN6" s="4"/>
    </row>
    <row r="7" spans="1:67" x14ac:dyDescent="0.2">
      <c r="A7" t="s">
        <v>7</v>
      </c>
      <c r="B7" t="e" cm="1">
        <f t="array" aca="1" ref="B7" ca="1">IF(A7="", "", _xll.BDP(A7, "LONG_COMP_NAME"))</f>
        <v>#NAME?</v>
      </c>
      <c r="C7" s="1">
        <v>0.04</v>
      </c>
      <c r="D7" t="e" cm="1">
        <f t="array" aca="1" ref="D7" ca="1">_xll.BDP(A7, "PX_LAST")</f>
        <v>#NAME?</v>
      </c>
      <c r="F7" s="5">
        <f t="shared" si="1"/>
        <v>0.6399999999999999</v>
      </c>
      <c r="G7" s="5">
        <f t="shared" si="2"/>
        <v>-0.12195121951219502</v>
      </c>
      <c r="H7" s="5">
        <f t="shared" si="3"/>
        <v>-0.44444444444444448</v>
      </c>
      <c r="I7" s="5">
        <f t="shared" si="4"/>
        <v>-1.2</v>
      </c>
      <c r="J7" s="5">
        <f t="shared" si="5"/>
        <v>1.75</v>
      </c>
      <c r="K7" s="5">
        <f t="shared" si="6"/>
        <v>-0.63636363636363635</v>
      </c>
      <c r="L7" s="5">
        <f t="shared" si="7"/>
        <v>7.2499999999999991</v>
      </c>
      <c r="M7" s="5">
        <f t="shared" si="8"/>
        <v>-0.78787878787878785</v>
      </c>
      <c r="N7" s="5">
        <f t="shared" si="9"/>
        <v>7.4285714285714297</v>
      </c>
      <c r="O7" s="5">
        <f t="shared" si="10"/>
        <v>-0.61016949152542377</v>
      </c>
      <c r="P7" s="5">
        <f t="shared" si="11"/>
        <v>1.173913043478261</v>
      </c>
      <c r="Q7" s="5">
        <f t="shared" si="12"/>
        <v>-1.9999999999999928E-2</v>
      </c>
      <c r="R7" s="5">
        <f t="shared" si="13"/>
        <v>0.32653061224489788</v>
      </c>
      <c r="S7" s="5">
        <f t="shared" si="14"/>
        <v>-6.153846153846159E-2</v>
      </c>
      <c r="T7" s="5">
        <f t="shared" si="15"/>
        <v>0</v>
      </c>
      <c r="U7" s="5">
        <f t="shared" si="16"/>
        <v>-0.36065573770491799</v>
      </c>
      <c r="V7" s="5">
        <f t="shared" si="17"/>
        <v>-0.30769230769230765</v>
      </c>
      <c r="W7" s="5">
        <f t="shared" si="18"/>
        <v>1.6666666666666665</v>
      </c>
      <c r="X7" s="5">
        <f t="shared" si="19"/>
        <v>-0.55555555555555558</v>
      </c>
      <c r="Y7" s="5">
        <f t="shared" si="20"/>
        <v>0.28124999999999983</v>
      </c>
      <c r="Z7" s="5">
        <f t="shared" si="21"/>
        <v>-0.14634146341463408</v>
      </c>
      <c r="AA7" s="5">
        <f t="shared" si="22"/>
        <v>0.65714285714285714</v>
      </c>
      <c r="AB7" s="5">
        <f t="shared" si="23"/>
        <v>0.56896551724137934</v>
      </c>
      <c r="AC7" s="5">
        <f t="shared" si="24"/>
        <v>-0.4175824175824176</v>
      </c>
      <c r="AD7" s="5" t="str">
        <f t="shared" si="25"/>
        <v/>
      </c>
      <c r="AN7">
        <f>_xll.BDH(GrowthTickers4[[#This Row],[BBG Ticker]],"px_last","-26am","","dir=h","dates=h","per=m","cols=25;rows=1")</f>
        <v>-2.5</v>
      </c>
      <c r="AO7" s="4">
        <v>-4.0999999999999996</v>
      </c>
      <c r="AP7" s="4">
        <v>-3.6</v>
      </c>
      <c r="AQ7" s="4">
        <v>-2</v>
      </c>
      <c r="AR7" s="4">
        <v>0.4</v>
      </c>
      <c r="AS7" s="4">
        <v>1.1000000000000001</v>
      </c>
      <c r="AT7" s="4">
        <v>0.4</v>
      </c>
      <c r="AU7" s="4">
        <v>3.3</v>
      </c>
      <c r="AV7" s="4">
        <v>0.7</v>
      </c>
      <c r="AW7" s="4">
        <v>5.9</v>
      </c>
      <c r="AX7" s="4">
        <v>2.2999999999999998</v>
      </c>
      <c r="AY7" s="4">
        <v>5</v>
      </c>
      <c r="AZ7" s="4">
        <v>4.9000000000000004</v>
      </c>
      <c r="BA7" s="4">
        <v>6.5</v>
      </c>
      <c r="BB7" s="4">
        <v>6.1</v>
      </c>
      <c r="BC7" s="4">
        <v>6.1</v>
      </c>
      <c r="BD7" s="4">
        <v>3.9</v>
      </c>
      <c r="BE7" s="4">
        <v>2.7</v>
      </c>
      <c r="BF7" s="4">
        <v>7.2</v>
      </c>
      <c r="BG7" s="4">
        <v>3.2</v>
      </c>
      <c r="BH7" s="4">
        <v>4.0999999999999996</v>
      </c>
      <c r="BI7" s="4">
        <v>3.5</v>
      </c>
      <c r="BJ7" s="4">
        <v>5.8</v>
      </c>
      <c r="BK7" s="4">
        <v>9.1</v>
      </c>
      <c r="BL7" s="4">
        <v>5.3</v>
      </c>
      <c r="BM7" s="4"/>
      <c r="BN7" s="4"/>
    </row>
    <row r="8" spans="1:67" x14ac:dyDescent="0.2">
      <c r="A8" t="s">
        <v>8</v>
      </c>
      <c r="B8" t="e" cm="1">
        <f t="array" aca="1" ref="B8" ca="1">IF(A8="", "", _xll.BDP(A8, "LONG_COMP_NAME"))</f>
        <v>#NAME?</v>
      </c>
      <c r="C8" s="1">
        <v>0.04</v>
      </c>
      <c r="D8" t="e" cm="1">
        <f t="array" aca="1" ref="D8" ca="1">_xll.BDP(A8, "PX_LAST")</f>
        <v>#NAME?</v>
      </c>
      <c r="F8" s="5">
        <f t="shared" si="1"/>
        <v>-9.5238095238095316E-2</v>
      </c>
      <c r="G8" s="5">
        <f t="shared" si="2"/>
        <v>0.28947368421052649</v>
      </c>
      <c r="H8" s="5">
        <f t="shared" si="3"/>
        <v>-0.12244897959183683</v>
      </c>
      <c r="I8" s="5">
        <f t="shared" si="4"/>
        <v>-2.3255813953488292E-2</v>
      </c>
      <c r="J8" s="5">
        <f t="shared" si="5"/>
        <v>-2.3809523809523937E-2</v>
      </c>
      <c r="K8" s="5">
        <f t="shared" si="6"/>
        <v>0.21951219512195133</v>
      </c>
      <c r="L8" s="5">
        <f t="shared" si="7"/>
        <v>8.0000000000000071E-2</v>
      </c>
      <c r="M8" s="5">
        <f t="shared" si="8"/>
        <v>-0.59259259259259256</v>
      </c>
      <c r="N8" s="5">
        <f t="shared" si="9"/>
        <v>0</v>
      </c>
      <c r="O8" s="5">
        <f t="shared" si="10"/>
        <v>0.86363636363636331</v>
      </c>
      <c r="P8" s="5">
        <f t="shared" si="11"/>
        <v>-0.26829268292682923</v>
      </c>
      <c r="Q8" s="5">
        <f t="shared" si="12"/>
        <v>0.1333333333333333</v>
      </c>
      <c r="R8" s="5">
        <f t="shared" si="13"/>
        <v>0.20588235294117641</v>
      </c>
      <c r="S8" s="5">
        <f t="shared" si="14"/>
        <v>-9.7560975609755976E-2</v>
      </c>
      <c r="T8" s="5">
        <f t="shared" si="15"/>
        <v>-0.1081081081081082</v>
      </c>
      <c r="U8" s="5">
        <f t="shared" si="16"/>
        <v>0.27272727272727287</v>
      </c>
      <c r="V8" s="5">
        <f t="shared" si="17"/>
        <v>-2.3809523809523937E-2</v>
      </c>
      <c r="W8" s="5">
        <f t="shared" si="18"/>
        <v>-2.4390243902438939E-2</v>
      </c>
      <c r="X8" s="5">
        <f t="shared" si="19"/>
        <v>0.19999999999999996</v>
      </c>
      <c r="Y8" s="5">
        <f t="shared" si="20"/>
        <v>2.0833333333333447E-2</v>
      </c>
      <c r="Z8" s="5">
        <f t="shared" si="21"/>
        <v>0.14285714285714271</v>
      </c>
      <c r="AA8" s="5">
        <f t="shared" si="22"/>
        <v>-3.5714285714285587E-2</v>
      </c>
      <c r="AB8" s="5">
        <f t="shared" si="23"/>
        <v>-5.5555555555555684E-2</v>
      </c>
      <c r="AC8" s="5">
        <f t="shared" si="24"/>
        <v>-5.8823529411764677E-2</v>
      </c>
      <c r="AD8" s="5">
        <f t="shared" si="25"/>
        <v>-0.16666666666666663</v>
      </c>
      <c r="AN8">
        <f>_xll.BDH(GrowthTickers4[[#This Row],[BBG Ticker]],"px_last","-26am","","dir=h","dates=h","per=m","cols=26;rows=1")</f>
        <v>4.2</v>
      </c>
      <c r="AO8" s="4">
        <v>3.8</v>
      </c>
      <c r="AP8" s="4">
        <v>4.9000000000000004</v>
      </c>
      <c r="AQ8" s="4">
        <v>4.3</v>
      </c>
      <c r="AR8" s="4">
        <v>4.2</v>
      </c>
      <c r="AS8" s="4">
        <v>4.0999999999999996</v>
      </c>
      <c r="AT8" s="4">
        <v>5</v>
      </c>
      <c r="AU8" s="4">
        <v>5.4</v>
      </c>
      <c r="AV8" s="4">
        <v>2.2000000000000002</v>
      </c>
      <c r="AW8" s="4">
        <v>2.2000000000000002</v>
      </c>
      <c r="AX8" s="4">
        <v>4.0999999999999996</v>
      </c>
      <c r="AY8" s="4">
        <v>3</v>
      </c>
      <c r="AZ8" s="4">
        <v>3.4</v>
      </c>
      <c r="BA8" s="4">
        <v>4.0999999999999996</v>
      </c>
      <c r="BB8" s="4">
        <v>3.7</v>
      </c>
      <c r="BC8" s="4">
        <v>3.3</v>
      </c>
      <c r="BD8" s="4">
        <v>4.2</v>
      </c>
      <c r="BE8" s="4">
        <v>4.0999999999999996</v>
      </c>
      <c r="BF8" s="4">
        <v>4</v>
      </c>
      <c r="BG8" s="4">
        <v>4.8</v>
      </c>
      <c r="BH8" s="4">
        <v>4.9000000000000004</v>
      </c>
      <c r="BI8" s="4">
        <v>5.6</v>
      </c>
      <c r="BJ8" s="4">
        <v>5.4</v>
      </c>
      <c r="BK8" s="4">
        <v>5.0999999999999996</v>
      </c>
      <c r="BL8" s="4">
        <v>4.8</v>
      </c>
      <c r="BM8" s="4">
        <v>4</v>
      </c>
      <c r="BN8" s="4"/>
    </row>
    <row r="9" spans="1:67" x14ac:dyDescent="0.2">
      <c r="A9" t="s">
        <v>9</v>
      </c>
      <c r="B9" t="e" cm="1">
        <f t="array" aca="1" ref="B9" ca="1">IF(A9="", "", _xll.BDP(A9, "LONG_COMP_NAME"))</f>
        <v>#NAME?</v>
      </c>
      <c r="C9" s="1">
        <v>7.0000000000000007E-2</v>
      </c>
      <c r="D9" t="e" cm="1">
        <f t="array" aca="1" ref="D9" ca="1">_xll.BDP(A9, "PX_LAST")</f>
        <v>#NAME?</v>
      </c>
      <c r="F9" s="5">
        <f t="shared" si="1"/>
        <v>-2.1551724137931342E-3</v>
      </c>
      <c r="G9" s="5">
        <f t="shared" si="2"/>
        <v>8.6393088552917004E-3</v>
      </c>
      <c r="H9" s="5">
        <f t="shared" si="3"/>
        <v>2.5695931477515966E-2</v>
      </c>
      <c r="I9" s="5">
        <f t="shared" si="4"/>
        <v>2.0876826722338204E-2</v>
      </c>
      <c r="J9" s="5">
        <f t="shared" si="5"/>
        <v>-3.2719836400818027E-2</v>
      </c>
      <c r="K9" s="5">
        <f t="shared" si="6"/>
        <v>-8.456659619450288E-3</v>
      </c>
      <c r="L9" s="5">
        <f t="shared" si="7"/>
        <v>0</v>
      </c>
      <c r="M9" s="5">
        <f t="shared" si="8"/>
        <v>4.2643923240938165E-2</v>
      </c>
      <c r="N9" s="5">
        <f t="shared" si="9"/>
        <v>-2.6584867075664563E-2</v>
      </c>
      <c r="O9" s="5">
        <f t="shared" si="10"/>
        <v>4.6218487394957895E-2</v>
      </c>
      <c r="P9" s="5">
        <f t="shared" si="11"/>
        <v>-2.0080321285140562E-2</v>
      </c>
      <c r="Q9" s="5">
        <f t="shared" si="12"/>
        <v>-6.1475409836064992E-3</v>
      </c>
      <c r="R9" s="5">
        <f t="shared" si="13"/>
        <v>-4.1237113402062438E-3</v>
      </c>
      <c r="S9" s="5">
        <f t="shared" si="14"/>
        <v>-2.6915113871635553E-2</v>
      </c>
      <c r="T9" s="5">
        <f t="shared" si="15"/>
        <v>1.0638297872340425E-2</v>
      </c>
      <c r="U9" s="5">
        <f t="shared" si="16"/>
        <v>0</v>
      </c>
      <c r="V9" s="5">
        <f t="shared" si="17"/>
        <v>-1.263157894736845E-2</v>
      </c>
      <c r="W9" s="5">
        <f t="shared" si="18"/>
        <v>3.1982942430703626E-2</v>
      </c>
      <c r="X9" s="5">
        <f t="shared" si="19"/>
        <v>1.6528925619834798E-2</v>
      </c>
      <c r="Y9" s="5">
        <f t="shared" si="20"/>
        <v>3.4552845528455195E-2</v>
      </c>
      <c r="Z9" s="5">
        <f t="shared" si="21"/>
        <v>-1.1787819253438142E-2</v>
      </c>
      <c r="AA9" s="5">
        <f t="shared" si="22"/>
        <v>-2.5844930417494975E-2</v>
      </c>
      <c r="AB9" s="5">
        <f t="shared" si="23"/>
        <v>-6.1224489795917783E-3</v>
      </c>
      <c r="AC9" s="5">
        <f t="shared" si="24"/>
        <v>-4.1067761806982102E-3</v>
      </c>
      <c r="AD9" s="5">
        <f t="shared" si="25"/>
        <v>1.0309278350515464E-2</v>
      </c>
      <c r="AN9">
        <f>_xll.BDH(GrowthTickers4[[#This Row],[BBG Ticker]],"px_last","-26am","","dir=h","dates=h","per=m","cols=26;rows=1")</f>
        <v>46.4</v>
      </c>
      <c r="AO9" s="4">
        <v>46.3</v>
      </c>
      <c r="AP9" s="4">
        <v>46.7</v>
      </c>
      <c r="AQ9" s="4">
        <v>47.9</v>
      </c>
      <c r="AR9" s="4">
        <v>48.9</v>
      </c>
      <c r="AS9" s="4">
        <v>47.3</v>
      </c>
      <c r="AT9" s="4">
        <v>46.9</v>
      </c>
      <c r="AU9" s="4">
        <v>46.9</v>
      </c>
      <c r="AV9" s="4">
        <v>48.9</v>
      </c>
      <c r="AW9" s="4">
        <v>47.6</v>
      </c>
      <c r="AX9" s="4">
        <v>49.8</v>
      </c>
      <c r="AY9" s="4">
        <v>48.8</v>
      </c>
      <c r="AZ9" s="4">
        <v>48.5</v>
      </c>
      <c r="BA9" s="4">
        <v>48.3</v>
      </c>
      <c r="BB9" s="4">
        <v>47</v>
      </c>
      <c r="BC9" s="4">
        <v>47.5</v>
      </c>
      <c r="BD9" s="4">
        <v>47.5</v>
      </c>
      <c r="BE9" s="4">
        <v>46.9</v>
      </c>
      <c r="BF9" s="4">
        <v>48.4</v>
      </c>
      <c r="BG9" s="4">
        <v>49.2</v>
      </c>
      <c r="BH9" s="4">
        <v>50.9</v>
      </c>
      <c r="BI9" s="4">
        <v>50.3</v>
      </c>
      <c r="BJ9" s="4">
        <v>49</v>
      </c>
      <c r="BK9" s="4">
        <v>48.7</v>
      </c>
      <c r="BL9" s="4">
        <v>48.5</v>
      </c>
      <c r="BM9" s="4">
        <v>49</v>
      </c>
      <c r="BN9" s="4"/>
    </row>
    <row r="10" spans="1:67" x14ac:dyDescent="0.2">
      <c r="A10" t="s">
        <v>10</v>
      </c>
      <c r="B10" t="e" cm="1">
        <f t="array" aca="1" ref="B10" ca="1">IF(A10="", "", _xll.BDP(A10, "LONG_COMP_NAME"))</f>
        <v>#NAME?</v>
      </c>
      <c r="C10" s="1">
        <v>7.0000000000000007E-2</v>
      </c>
      <c r="D10" t="e" cm="1">
        <f t="array" aca="1" ref="D10" ca="1">_xll.BDP(A10, "PX_LAST")</f>
        <v>#NAME?</v>
      </c>
      <c r="F10" s="5">
        <f t="shared" si="1"/>
        <v>5.4901960784313669E-2</v>
      </c>
      <c r="G10" s="5">
        <f t="shared" si="2"/>
        <v>-1.858736059479554E-2</v>
      </c>
      <c r="H10" s="5">
        <f t="shared" si="3"/>
        <v>2.2727272727272783E-2</v>
      </c>
      <c r="I10" s="5">
        <f t="shared" si="4"/>
        <v>-1.2962962962963016E-2</v>
      </c>
      <c r="J10" s="5">
        <f t="shared" si="5"/>
        <v>-2.8142589118198877E-2</v>
      </c>
      <c r="K10" s="5">
        <f t="shared" si="6"/>
        <v>1.5444015444015528E-2</v>
      </c>
      <c r="L10" s="5">
        <f t="shared" si="7"/>
        <v>-3.8022813688212927E-2</v>
      </c>
      <c r="M10" s="5">
        <f t="shared" si="8"/>
        <v>5.1383399209486195E-2</v>
      </c>
      <c r="N10" s="5">
        <f t="shared" si="9"/>
        <v>-1.8796992481203006E-2</v>
      </c>
      <c r="O10" s="5">
        <f t="shared" si="10"/>
        <v>-1.7241379310344935E-2</v>
      </c>
      <c r="P10" s="5">
        <f t="shared" si="11"/>
        <v>-3.3138401559454113E-2</v>
      </c>
      <c r="Q10" s="5">
        <f t="shared" si="12"/>
        <v>7.8629032258064488E-2</v>
      </c>
      <c r="R10" s="5">
        <f t="shared" si="13"/>
        <v>-8.0373831775700885E-2</v>
      </c>
      <c r="S10" s="5">
        <f t="shared" si="14"/>
        <v>4.4715447154471455E-2</v>
      </c>
      <c r="T10" s="5">
        <f t="shared" si="15"/>
        <v>3.8910505836576431E-3</v>
      </c>
      <c r="U10" s="5">
        <f t="shared" si="16"/>
        <v>5.6201550387596867E-2</v>
      </c>
      <c r="V10" s="5">
        <f t="shared" si="17"/>
        <v>2.3853211009174261E-2</v>
      </c>
      <c r="W10" s="5">
        <f t="shared" si="18"/>
        <v>-5.9139784946236514E-2</v>
      </c>
      <c r="X10" s="5">
        <f t="shared" si="19"/>
        <v>2.8571428571428571E-2</v>
      </c>
      <c r="Y10" s="5">
        <f t="shared" si="20"/>
        <v>-2.2222222222222275E-2</v>
      </c>
      <c r="Z10" s="5">
        <f t="shared" si="21"/>
        <v>1.3257575757575812E-2</v>
      </c>
      <c r="AA10" s="5">
        <f t="shared" si="22"/>
        <v>-5.0467289719626218E-2</v>
      </c>
      <c r="AB10" s="5">
        <f t="shared" si="23"/>
        <v>1.5748031496063079E-2</v>
      </c>
      <c r="AC10" s="5">
        <f t="shared" si="24"/>
        <v>-3.2945736434108579E-2</v>
      </c>
      <c r="AD10" s="5">
        <f t="shared" si="25"/>
        <v>1.803607214428855E-2</v>
      </c>
      <c r="AN10">
        <f>_xll.BDH(GrowthTickers4[[#This Row],[BBG Ticker]],"px_last","-26am","","dir=h","dates=h","per=m","cols=26;rows=1")</f>
        <v>51</v>
      </c>
      <c r="AO10" s="4">
        <v>53.8</v>
      </c>
      <c r="AP10" s="4">
        <v>52.8</v>
      </c>
      <c r="AQ10" s="4">
        <v>54</v>
      </c>
      <c r="AR10" s="4">
        <v>53.3</v>
      </c>
      <c r="AS10" s="4">
        <v>51.8</v>
      </c>
      <c r="AT10" s="4">
        <v>52.6</v>
      </c>
      <c r="AU10" s="4">
        <v>50.6</v>
      </c>
      <c r="AV10" s="4">
        <v>53.2</v>
      </c>
      <c r="AW10" s="4">
        <v>52.2</v>
      </c>
      <c r="AX10" s="4">
        <v>51.3</v>
      </c>
      <c r="AY10" s="4">
        <v>49.6</v>
      </c>
      <c r="AZ10" s="4">
        <v>53.5</v>
      </c>
      <c r="BA10" s="4">
        <v>49.2</v>
      </c>
      <c r="BB10" s="4">
        <v>51.4</v>
      </c>
      <c r="BC10" s="4">
        <v>51.6</v>
      </c>
      <c r="BD10" s="4">
        <v>54.5</v>
      </c>
      <c r="BE10" s="4">
        <v>55.8</v>
      </c>
      <c r="BF10" s="4">
        <v>52.5</v>
      </c>
      <c r="BG10" s="4">
        <v>54</v>
      </c>
      <c r="BH10" s="4">
        <v>52.8</v>
      </c>
      <c r="BI10" s="4">
        <v>53.5</v>
      </c>
      <c r="BJ10" s="4">
        <v>50.8</v>
      </c>
      <c r="BK10" s="4">
        <v>51.6</v>
      </c>
      <c r="BL10" s="4">
        <v>49.9</v>
      </c>
      <c r="BM10" s="4">
        <v>50.8</v>
      </c>
      <c r="BN10" s="4"/>
    </row>
    <row r="11" spans="1:67" x14ac:dyDescent="0.2">
      <c r="A11" t="s">
        <v>11</v>
      </c>
      <c r="B11" t="e" cm="1">
        <f t="array" aca="1" ref="B11" ca="1">IF(A11="", "", _xll.BDP(A11, "LONG_COMP_NAME"))</f>
        <v>#NAME?</v>
      </c>
      <c r="C11" s="1">
        <v>0.03</v>
      </c>
      <c r="D11" t="e" cm="1">
        <f t="array" aca="1" ref="D11" ca="1">_xll.BDP(A11, "PX_LAST")</f>
        <v>#NAME?</v>
      </c>
      <c r="F11" s="5">
        <f t="shared" si="1"/>
        <v>0</v>
      </c>
      <c r="G11" s="5">
        <f t="shared" si="2"/>
        <v>7.1029934043640179E-4</v>
      </c>
      <c r="H11" s="5">
        <f t="shared" si="3"/>
        <v>1.1153924153315699E-3</v>
      </c>
      <c r="I11" s="5">
        <f t="shared" si="4"/>
        <v>4.0514534589275843E-4</v>
      </c>
      <c r="J11" s="5">
        <f t="shared" si="5"/>
        <v>-7.0871722182842139E-4</v>
      </c>
      <c r="K11" s="5">
        <f t="shared" si="6"/>
        <v>-3.0395136778116653E-4</v>
      </c>
      <c r="L11" s="5">
        <f t="shared" si="7"/>
        <v>8.1078341947905439E-4</v>
      </c>
      <c r="M11" s="5">
        <f t="shared" si="8"/>
        <v>1.5189873417722096E-3</v>
      </c>
      <c r="N11" s="5">
        <f t="shared" si="9"/>
        <v>8.0889787664305648E-4</v>
      </c>
      <c r="O11" s="5">
        <f t="shared" si="10"/>
        <v>1.0103051121438101E-3</v>
      </c>
      <c r="P11" s="5">
        <f t="shared" si="11"/>
        <v>-2.018570851836498E-4</v>
      </c>
      <c r="Q11" s="5">
        <f t="shared" si="12"/>
        <v>-8.0759135877244391E-4</v>
      </c>
      <c r="R11" s="5">
        <f t="shared" si="13"/>
        <v>-1.1113356233582485E-3</v>
      </c>
      <c r="S11" s="5">
        <f t="shared" si="14"/>
        <v>-1.2137149792657484E-3</v>
      </c>
      <c r="T11" s="5">
        <f t="shared" si="15"/>
        <v>-5.0632911392402182E-4</v>
      </c>
      <c r="U11" s="5">
        <f t="shared" si="16"/>
        <v>1.0131712259362619E-4</v>
      </c>
      <c r="V11" s="5">
        <f t="shared" si="17"/>
        <v>6.0784115084593538E-4</v>
      </c>
      <c r="W11" s="5">
        <f t="shared" si="18"/>
        <v>1.8224157132733303E-3</v>
      </c>
      <c r="X11" s="5">
        <f t="shared" si="19"/>
        <v>2.122283981808931E-3</v>
      </c>
      <c r="Y11" s="5">
        <f t="shared" si="20"/>
        <v>1.6135538523597882E-3</v>
      </c>
      <c r="Z11" s="5">
        <f t="shared" si="21"/>
        <v>-2.0136931131691524E-4</v>
      </c>
      <c r="AA11" s="5">
        <f t="shared" si="22"/>
        <v>-1.3091641490432574E-3</v>
      </c>
      <c r="AB11" s="5">
        <f t="shared" si="23"/>
        <v>-1.1092064132298017E-3</v>
      </c>
      <c r="AC11" s="5">
        <f t="shared" si="24"/>
        <v>-4.0379567938629367E-4</v>
      </c>
      <c r="AD11" s="5">
        <f t="shared" si="25"/>
        <v>1.009896990507485E-4</v>
      </c>
      <c r="AN11">
        <f>_xll.BDH(GrowthTickers4[[#This Row],[BBG Ticker]],"px_last","-26am","","dir=h","dates=h","per=m","cols=26;rows=1")</f>
        <v>98.55</v>
      </c>
      <c r="AO11" s="4">
        <v>98.55</v>
      </c>
      <c r="AP11" s="4">
        <v>98.62</v>
      </c>
      <c r="AQ11" s="4">
        <v>98.73</v>
      </c>
      <c r="AR11" s="4">
        <v>98.77</v>
      </c>
      <c r="AS11" s="4">
        <v>98.7</v>
      </c>
      <c r="AT11" s="4">
        <v>98.67</v>
      </c>
      <c r="AU11" s="4">
        <v>98.75</v>
      </c>
      <c r="AV11" s="4">
        <v>98.9</v>
      </c>
      <c r="AW11" s="4">
        <v>98.98</v>
      </c>
      <c r="AX11" s="4">
        <v>99.08</v>
      </c>
      <c r="AY11" s="4">
        <v>99.06</v>
      </c>
      <c r="AZ11" s="4">
        <v>98.98</v>
      </c>
      <c r="BA11" s="4">
        <v>98.87</v>
      </c>
      <c r="BB11" s="4">
        <v>98.75</v>
      </c>
      <c r="BC11" s="4">
        <v>98.7</v>
      </c>
      <c r="BD11" s="4">
        <v>98.71</v>
      </c>
      <c r="BE11" s="4">
        <v>98.77</v>
      </c>
      <c r="BF11" s="4">
        <v>98.95</v>
      </c>
      <c r="BG11" s="4">
        <v>99.16</v>
      </c>
      <c r="BH11" s="4">
        <v>99.32</v>
      </c>
      <c r="BI11" s="4">
        <v>99.3</v>
      </c>
      <c r="BJ11" s="4">
        <v>99.17</v>
      </c>
      <c r="BK11" s="4">
        <v>99.06</v>
      </c>
      <c r="BL11" s="4">
        <v>99.02</v>
      </c>
      <c r="BM11" s="4">
        <v>99.03</v>
      </c>
      <c r="BN11" s="4"/>
    </row>
    <row r="12" spans="1:67" x14ac:dyDescent="0.2">
      <c r="A12" t="s">
        <v>12</v>
      </c>
      <c r="B12" t="e" cm="1">
        <f t="array" aca="1" ref="B12" ca="1">IF(A12="", "", _xll.BDP(A12, "LONG_COMP_NAME"))</f>
        <v>#NAME?</v>
      </c>
      <c r="C12" s="1">
        <v>0.03</v>
      </c>
      <c r="D12" t="e" cm="1">
        <f t="array" aca="1" ref="D12" ca="1">_xll.BDP(A12, "PX_LAST")</f>
        <v>#NAME?</v>
      </c>
      <c r="F12" s="5">
        <f t="shared" si="1"/>
        <v>2.9786359901397522E-3</v>
      </c>
      <c r="G12" s="5">
        <f t="shared" si="2"/>
        <v>3.3794162826420713E-3</v>
      </c>
      <c r="H12" s="5">
        <f t="shared" si="3"/>
        <v>4.0824658093480343E-4</v>
      </c>
      <c r="I12" s="5">
        <f t="shared" si="4"/>
        <v>-1.7343399306264202E-3</v>
      </c>
      <c r="J12" s="5">
        <f t="shared" si="5"/>
        <v>-2.1461420541644739E-3</v>
      </c>
      <c r="K12" s="5">
        <f t="shared" si="6"/>
        <v>7.1691929537067984E-4</v>
      </c>
      <c r="L12" s="5">
        <f t="shared" si="7"/>
        <v>5.2195271722444495E-3</v>
      </c>
      <c r="M12" s="5">
        <f t="shared" si="8"/>
        <v>6.1087354917531492E-3</v>
      </c>
      <c r="N12" s="5">
        <f t="shared" si="9"/>
        <v>2.8334345274236101E-3</v>
      </c>
      <c r="O12" s="5">
        <f t="shared" si="10"/>
        <v>3.0272452068618708E-4</v>
      </c>
      <c r="P12" s="5">
        <f t="shared" si="11"/>
        <v>-2.8245737919903274E-3</v>
      </c>
      <c r="Q12" s="5">
        <f t="shared" si="12"/>
        <v>-4.7546788062721185E-3</v>
      </c>
      <c r="R12" s="5">
        <f t="shared" si="13"/>
        <v>-3.3543403130717455E-3</v>
      </c>
      <c r="S12" s="5">
        <f t="shared" si="14"/>
        <v>-1.4278429372769053E-3</v>
      </c>
      <c r="T12" s="5">
        <f t="shared" si="15"/>
        <v>7.149422939434929E-4</v>
      </c>
      <c r="U12" s="5">
        <f t="shared" si="16"/>
        <v>1.8371096142069056E-3</v>
      </c>
      <c r="V12" s="5">
        <f t="shared" si="17"/>
        <v>1.8337408312959131E-3</v>
      </c>
      <c r="W12" s="5">
        <f t="shared" si="18"/>
        <v>1.5253203172665391E-3</v>
      </c>
      <c r="X12" s="5">
        <f t="shared" si="19"/>
        <v>0</v>
      </c>
      <c r="Y12" s="5">
        <f t="shared" si="20"/>
        <v>-3.2490608183571245E-3</v>
      </c>
      <c r="Z12" s="5">
        <f t="shared" si="21"/>
        <v>-6.4174391361922732E-3</v>
      </c>
      <c r="AA12" s="5">
        <f t="shared" si="22"/>
        <v>-7.0740209144967391E-3</v>
      </c>
      <c r="AB12" s="5">
        <f t="shared" si="23"/>
        <v>-4.4398554465667796E-3</v>
      </c>
      <c r="AC12" s="5">
        <f t="shared" si="24"/>
        <v>0</v>
      </c>
      <c r="AD12" s="5">
        <f t="shared" si="25"/>
        <v>3.7336652146857437E-3</v>
      </c>
      <c r="AN12">
        <f>_xll.BDH(GrowthTickers4[[#This Row],[BBG Ticker]],"px_last","-26am","","dir=h","dates=h","per=m","cols=26;rows=1")</f>
        <v>97.36</v>
      </c>
      <c r="AO12" s="4">
        <v>97.65</v>
      </c>
      <c r="AP12" s="4">
        <v>97.98</v>
      </c>
      <c r="AQ12" s="4">
        <v>98.02</v>
      </c>
      <c r="AR12" s="4">
        <v>97.85</v>
      </c>
      <c r="AS12" s="4">
        <v>97.64</v>
      </c>
      <c r="AT12" s="4">
        <v>97.71</v>
      </c>
      <c r="AU12" s="4">
        <v>98.22</v>
      </c>
      <c r="AV12" s="4">
        <v>98.82</v>
      </c>
      <c r="AW12" s="4">
        <v>99.1</v>
      </c>
      <c r="AX12" s="4">
        <v>99.13</v>
      </c>
      <c r="AY12" s="4">
        <v>98.85</v>
      </c>
      <c r="AZ12" s="4">
        <v>98.38</v>
      </c>
      <c r="BA12" s="4">
        <v>98.05</v>
      </c>
      <c r="BB12" s="4">
        <v>97.91</v>
      </c>
      <c r="BC12" s="4">
        <v>97.98</v>
      </c>
      <c r="BD12" s="4">
        <v>98.16</v>
      </c>
      <c r="BE12" s="4">
        <v>98.34</v>
      </c>
      <c r="BF12" s="4">
        <v>98.49</v>
      </c>
      <c r="BG12" s="4">
        <v>98.49</v>
      </c>
      <c r="BH12" s="4">
        <v>98.17</v>
      </c>
      <c r="BI12" s="4">
        <v>97.54</v>
      </c>
      <c r="BJ12" s="4">
        <v>96.85</v>
      </c>
      <c r="BK12" s="4">
        <v>96.42</v>
      </c>
      <c r="BL12" s="4">
        <v>96.42</v>
      </c>
      <c r="BM12" s="4">
        <v>96.78</v>
      </c>
      <c r="BN12" s="4"/>
    </row>
    <row r="13" spans="1:67" x14ac:dyDescent="0.2">
      <c r="A13" t="s">
        <v>13</v>
      </c>
      <c r="B13" t="e" cm="1">
        <f t="array" aca="1" ref="B13" ca="1">IF(A13="", "", _xll.BDP(A13, "LONG_COMP_NAME"))</f>
        <v>#NAME?</v>
      </c>
      <c r="C13" s="1">
        <v>0.06</v>
      </c>
      <c r="D13" t="e" cm="1">
        <f t="array" aca="1" ref="D13" ca="1">_xll.BDP(A13, "PX_LAST")</f>
        <v>#NAME?</v>
      </c>
      <c r="F13" s="5">
        <f t="shared" si="1"/>
        <v>1.6515223566003058E-3</v>
      </c>
      <c r="G13" s="5">
        <f t="shared" si="2"/>
        <v>9.4950311475515013E-4</v>
      </c>
      <c r="H13" s="5">
        <f t="shared" si="3"/>
        <v>1.0062876957293663E-3</v>
      </c>
      <c r="I13" s="5">
        <f t="shared" si="4"/>
        <v>1.0116791312365537E-3</v>
      </c>
      <c r="J13" s="5">
        <f t="shared" si="5"/>
        <v>1.1897603848171224E-3</v>
      </c>
      <c r="K13" s="5">
        <f t="shared" si="6"/>
        <v>9.0084334270380784E-4</v>
      </c>
      <c r="L13" s="5">
        <f t="shared" si="7"/>
        <v>1.717083383867076E-3</v>
      </c>
      <c r="M13" s="5">
        <f t="shared" si="8"/>
        <v>7.5829987892691013E-4</v>
      </c>
      <c r="N13" s="5">
        <f t="shared" si="9"/>
        <v>1.4135715604683889E-3</v>
      </c>
      <c r="O13" s="5">
        <f t="shared" si="10"/>
        <v>1.564179028555805E-3</v>
      </c>
      <c r="P13" s="5">
        <f t="shared" si="11"/>
        <v>7.4912549121682102E-4</v>
      </c>
      <c r="Q13" s="5">
        <f t="shared" si="12"/>
        <v>1.2243473847812986E-3</v>
      </c>
      <c r="R13" s="5">
        <f t="shared" si="13"/>
        <v>5.5123298780951411E-4</v>
      </c>
      <c r="S13" s="5">
        <f t="shared" si="14"/>
        <v>5.5726181806668143E-4</v>
      </c>
      <c r="T13" s="5">
        <f t="shared" si="15"/>
        <v>4.4935855648310473E-4</v>
      </c>
      <c r="U13" s="5">
        <f t="shared" si="16"/>
        <v>1.5182762503637536E-3</v>
      </c>
      <c r="V13" s="5">
        <f t="shared" si="17"/>
        <v>2.7792867339590939E-4</v>
      </c>
      <c r="W13" s="5">
        <f t="shared" si="18"/>
        <v>1.6481642859849203E-3</v>
      </c>
      <c r="X13" s="5">
        <f t="shared" si="19"/>
        <v>2.0363260391251994E-3</v>
      </c>
      <c r="Y13" s="5">
        <f t="shared" si="20"/>
        <v>6.9836795812308887E-4</v>
      </c>
      <c r="Z13" s="5">
        <f t="shared" si="21"/>
        <v>6.4129566873935106E-4</v>
      </c>
      <c r="AA13" s="5">
        <f t="shared" si="22"/>
        <v>7.5398196726461631E-4</v>
      </c>
      <c r="AB13" s="5">
        <f t="shared" si="23"/>
        <v>9.9199497724062149E-4</v>
      </c>
      <c r="AC13" s="5">
        <f t="shared" si="24"/>
        <v>9.0320071754279227E-4</v>
      </c>
      <c r="AD13" s="5">
        <f t="shared" si="25"/>
        <v>9.2118538385857615E-4</v>
      </c>
      <c r="AN13">
        <f>_xll.BDH(GrowthTickers4[[#This Row],[BBG Ticker]],"px_last","-26am","","dir=h","dates=h","per=m","cols=26;rows=1")</f>
        <v>155614</v>
      </c>
      <c r="AO13" s="4">
        <v>155871</v>
      </c>
      <c r="AP13" s="4">
        <v>156019</v>
      </c>
      <c r="AQ13" s="4">
        <v>156176</v>
      </c>
      <c r="AR13" s="4">
        <v>156334</v>
      </c>
      <c r="AS13" s="4">
        <v>156520</v>
      </c>
      <c r="AT13" s="4">
        <v>156661</v>
      </c>
      <c r="AU13" s="4">
        <v>156930</v>
      </c>
      <c r="AV13" s="4">
        <v>157049</v>
      </c>
      <c r="AW13" s="4">
        <v>157271</v>
      </c>
      <c r="AX13" s="4">
        <v>157517</v>
      </c>
      <c r="AY13" s="4">
        <v>157635</v>
      </c>
      <c r="AZ13" s="4">
        <v>157828</v>
      </c>
      <c r="BA13" s="4">
        <v>157915</v>
      </c>
      <c r="BB13" s="4">
        <v>158003</v>
      </c>
      <c r="BC13" s="4">
        <v>158074</v>
      </c>
      <c r="BD13" s="4">
        <v>158314</v>
      </c>
      <c r="BE13" s="4">
        <v>158358</v>
      </c>
      <c r="BF13" s="4">
        <v>158619</v>
      </c>
      <c r="BG13" s="4">
        <v>158942</v>
      </c>
      <c r="BH13" s="4">
        <v>159053</v>
      </c>
      <c r="BI13" s="4">
        <v>159155</v>
      </c>
      <c r="BJ13" s="4">
        <v>159275</v>
      </c>
      <c r="BK13" s="4">
        <v>159433</v>
      </c>
      <c r="BL13" s="4">
        <v>159577</v>
      </c>
      <c r="BM13" s="4">
        <v>159724</v>
      </c>
      <c r="BN13" s="4"/>
    </row>
    <row r="14" spans="1:67" x14ac:dyDescent="0.2">
      <c r="A14" t="s">
        <v>14</v>
      </c>
      <c r="B14" t="e" cm="1">
        <f t="array" aca="1" ref="B14" ca="1">IF(A14="", "", _xll.BDP(A14, "LONG_COMP_NAME"))</f>
        <v>#NAME?</v>
      </c>
      <c r="C14" s="1">
        <v>0.06</v>
      </c>
      <c r="D14" t="e" cm="1">
        <f t="array" aca="1" ref="D14" ca="1">_xll.BDP(A14, "PX_LAST")</f>
        <v>#NAME?</v>
      </c>
      <c r="F14" s="5">
        <f t="shared" si="1"/>
        <v>1.2789744129883614E-3</v>
      </c>
      <c r="G14" s="5">
        <f t="shared" si="2"/>
        <v>8.265145879824779E-4</v>
      </c>
      <c r="H14" s="5">
        <f t="shared" si="3"/>
        <v>8.1081689802475993E-4</v>
      </c>
      <c r="I14" s="5">
        <f t="shared" si="4"/>
        <v>6.6763185729181514E-4</v>
      </c>
      <c r="J14" s="5">
        <f t="shared" si="5"/>
        <v>8.7708776874868811E-4</v>
      </c>
      <c r="K14" s="5">
        <f t="shared" si="6"/>
        <v>7.2652101293506994E-4</v>
      </c>
      <c r="L14" s="5">
        <f t="shared" si="7"/>
        <v>1.5941920514931517E-3</v>
      </c>
      <c r="M14" s="5">
        <f t="shared" si="8"/>
        <v>5.4549666350328424E-4</v>
      </c>
      <c r="N14" s="5">
        <f t="shared" si="9"/>
        <v>1.1277409332616358E-3</v>
      </c>
      <c r="O14" s="5">
        <f t="shared" si="10"/>
        <v>1.2607518258521265E-3</v>
      </c>
      <c r="P14" s="5">
        <f t="shared" si="11"/>
        <v>9.6113727126423084E-4</v>
      </c>
      <c r="Q14" s="5">
        <f t="shared" si="12"/>
        <v>1.1909635639584652E-3</v>
      </c>
      <c r="R14" s="5">
        <f t="shared" si="13"/>
        <v>4.9068807851009261E-4</v>
      </c>
      <c r="S14" s="5">
        <f t="shared" si="14"/>
        <v>2.9724086170125808E-4</v>
      </c>
      <c r="T14" s="5">
        <f t="shared" si="15"/>
        <v>2.4515084205599841E-4</v>
      </c>
      <c r="U14" s="5">
        <f t="shared" si="16"/>
        <v>1.5448144737233E-3</v>
      </c>
      <c r="V14" s="5">
        <f t="shared" si="17"/>
        <v>-7.415537033191944E-6</v>
      </c>
      <c r="W14" s="5">
        <f t="shared" si="18"/>
        <v>1.8094044538045696E-3</v>
      </c>
      <c r="X14" s="5">
        <f t="shared" si="19"/>
        <v>2.1244309559939304E-3</v>
      </c>
      <c r="Y14" s="5">
        <f t="shared" si="20"/>
        <v>5.8353400008863811E-4</v>
      </c>
      <c r="Z14" s="5">
        <f t="shared" si="21"/>
        <v>7.8989524660234313E-4</v>
      </c>
      <c r="AA14" s="5">
        <f t="shared" si="22"/>
        <v>8.4090640859199811E-4</v>
      </c>
      <c r="AB14" s="5">
        <f t="shared" si="23"/>
        <v>9.8023319231733031E-4</v>
      </c>
      <c r="AC14" s="5">
        <f t="shared" si="24"/>
        <v>1.0087251040017671E-3</v>
      </c>
      <c r="AD14" s="5">
        <f t="shared" si="25"/>
        <v>5.443097563846063E-4</v>
      </c>
      <c r="AN14">
        <f>_xll.BDH(GrowthTickers4[[#This Row],[BBG Ticker]],"px_last","-26am","","dir=h","dates=h","per=m","cols=26;rows=1")</f>
        <v>132919</v>
      </c>
      <c r="AO14" s="4">
        <v>133089</v>
      </c>
      <c r="AP14" s="4">
        <v>133199</v>
      </c>
      <c r="AQ14" s="4">
        <v>133307</v>
      </c>
      <c r="AR14" s="4">
        <v>133396</v>
      </c>
      <c r="AS14" s="4">
        <v>133513</v>
      </c>
      <c r="AT14" s="4">
        <v>133610</v>
      </c>
      <c r="AU14" s="4">
        <v>133823</v>
      </c>
      <c r="AV14" s="4">
        <v>133896</v>
      </c>
      <c r="AW14" s="4">
        <v>134047</v>
      </c>
      <c r="AX14" s="4">
        <v>134216</v>
      </c>
      <c r="AY14" s="4">
        <v>134345</v>
      </c>
      <c r="AZ14" s="4">
        <v>134505</v>
      </c>
      <c r="BA14" s="4">
        <v>134571</v>
      </c>
      <c r="BB14" s="4">
        <v>134611</v>
      </c>
      <c r="BC14" s="4">
        <v>134644</v>
      </c>
      <c r="BD14" s="4">
        <v>134852</v>
      </c>
      <c r="BE14" s="4">
        <v>134851</v>
      </c>
      <c r="BF14" s="4">
        <v>135095</v>
      </c>
      <c r="BG14" s="4">
        <v>135382</v>
      </c>
      <c r="BH14" s="4">
        <v>135461</v>
      </c>
      <c r="BI14" s="4">
        <v>135568</v>
      </c>
      <c r="BJ14" s="4">
        <v>135682</v>
      </c>
      <c r="BK14" s="4">
        <v>135815</v>
      </c>
      <c r="BL14" s="4">
        <v>135952</v>
      </c>
      <c r="BM14" s="4">
        <v>136026</v>
      </c>
      <c r="BN14" s="4"/>
    </row>
    <row r="15" spans="1:67" x14ac:dyDescent="0.2">
      <c r="A15" t="s">
        <v>15</v>
      </c>
      <c r="B15" t="e" cm="1">
        <f t="array" aca="1" ref="B15" ca="1">IF(A15="", "", _xll.BDP(A15, "LONG_COMP_NAME"))</f>
        <v>#NAME?</v>
      </c>
      <c r="C15" s="1">
        <v>0</v>
      </c>
      <c r="D15" t="e" cm="1">
        <f t="array" aca="1" ref="D15" ca="1">_xll.BDP(A15, "PX_LAST")</f>
        <v>#NAME?</v>
      </c>
      <c r="F15" s="5">
        <f t="shared" si="1"/>
        <v>0</v>
      </c>
      <c r="G15" s="5">
        <f t="shared" si="2"/>
        <v>0</v>
      </c>
      <c r="H15" s="5">
        <f t="shared" si="3"/>
        <v>0</v>
      </c>
      <c r="I15" s="5">
        <f t="shared" si="4"/>
        <v>0</v>
      </c>
      <c r="J15" s="5">
        <f t="shared" si="5"/>
        <v>-2.9585798816566368E-3</v>
      </c>
      <c r="K15" s="5">
        <f t="shared" si="6"/>
        <v>2.9673590504449348E-3</v>
      </c>
      <c r="L15" s="5">
        <f t="shared" si="7"/>
        <v>0</v>
      </c>
      <c r="M15" s="5">
        <f t="shared" si="8"/>
        <v>-8.8757396449703312E-3</v>
      </c>
      <c r="N15" s="5">
        <f t="shared" si="9"/>
        <v>5.9701492537314283E-3</v>
      </c>
      <c r="O15" s="5">
        <f t="shared" si="10"/>
        <v>2.9673590504449348E-3</v>
      </c>
      <c r="P15" s="5">
        <f t="shared" si="11"/>
        <v>-2.9585798816566368E-3</v>
      </c>
      <c r="Q15" s="5">
        <f t="shared" si="12"/>
        <v>0</v>
      </c>
      <c r="R15" s="5">
        <f t="shared" si="13"/>
        <v>0</v>
      </c>
      <c r="S15" s="5">
        <f t="shared" si="14"/>
        <v>0</v>
      </c>
      <c r="T15" s="5">
        <f t="shared" si="15"/>
        <v>0</v>
      </c>
      <c r="U15" s="5">
        <f t="shared" si="16"/>
        <v>0</v>
      </c>
      <c r="V15" s="5">
        <f t="shared" si="17"/>
        <v>0</v>
      </c>
      <c r="W15" s="5">
        <f t="shared" si="18"/>
        <v>-2.9673590504451456E-3</v>
      </c>
      <c r="X15" s="5">
        <f t="shared" si="19"/>
        <v>2.9761904761905185E-3</v>
      </c>
      <c r="Y15" s="5">
        <f t="shared" si="20"/>
        <v>-2.9673590504451456E-3</v>
      </c>
      <c r="Z15" s="5">
        <f t="shared" si="21"/>
        <v>0</v>
      </c>
      <c r="AA15" s="5">
        <f t="shared" si="22"/>
        <v>5.9523809523808254E-3</v>
      </c>
      <c r="AB15" s="5">
        <f t="shared" si="23"/>
        <v>-2.9585798816566368E-3</v>
      </c>
      <c r="AC15" s="5">
        <f t="shared" si="24"/>
        <v>0</v>
      </c>
      <c r="AD15" s="5">
        <f t="shared" si="25"/>
        <v>-5.9347181008902912E-3</v>
      </c>
      <c r="AN15">
        <f>_xll.BDH(GrowthTickers4[[#This Row],[BBG Ticker]],"px_last","-26am","","dir=h","dates=h","per=m","cols=26;rows=1")</f>
        <v>33.799999999999997</v>
      </c>
      <c r="AO15" s="4">
        <v>33.799999999999997</v>
      </c>
      <c r="AP15" s="4">
        <v>33.799999999999997</v>
      </c>
      <c r="AQ15" s="4">
        <v>33.799999999999997</v>
      </c>
      <c r="AR15" s="4">
        <v>33.799999999999997</v>
      </c>
      <c r="AS15" s="4">
        <v>33.700000000000003</v>
      </c>
      <c r="AT15" s="4">
        <v>33.799999999999997</v>
      </c>
      <c r="AU15" s="4">
        <v>33.799999999999997</v>
      </c>
      <c r="AV15" s="4">
        <v>33.5</v>
      </c>
      <c r="AW15" s="4">
        <v>33.700000000000003</v>
      </c>
      <c r="AX15" s="4">
        <v>33.799999999999997</v>
      </c>
      <c r="AY15" s="4">
        <v>33.700000000000003</v>
      </c>
      <c r="AZ15" s="4">
        <v>33.700000000000003</v>
      </c>
      <c r="BA15" s="4">
        <v>33.700000000000003</v>
      </c>
      <c r="BB15" s="4">
        <v>33.700000000000003</v>
      </c>
      <c r="BC15" s="4">
        <v>33.700000000000003</v>
      </c>
      <c r="BD15" s="4">
        <v>33.700000000000003</v>
      </c>
      <c r="BE15" s="4">
        <v>33.700000000000003</v>
      </c>
      <c r="BF15" s="4">
        <v>33.6</v>
      </c>
      <c r="BG15" s="4">
        <v>33.700000000000003</v>
      </c>
      <c r="BH15" s="4">
        <v>33.6</v>
      </c>
      <c r="BI15" s="4">
        <v>33.6</v>
      </c>
      <c r="BJ15" s="4">
        <v>33.799999999999997</v>
      </c>
      <c r="BK15" s="4">
        <v>33.700000000000003</v>
      </c>
      <c r="BL15" s="4">
        <v>33.700000000000003</v>
      </c>
      <c r="BM15" s="4">
        <v>33.5</v>
      </c>
      <c r="BN15" s="4"/>
    </row>
    <row r="16" spans="1:67" x14ac:dyDescent="0.2">
      <c r="A16" t="s">
        <v>16</v>
      </c>
      <c r="B16" t="e" cm="1">
        <f t="array" aca="1" ref="B16" ca="1">IF(A16="", "", _xll.BDP(A16, "LONG_COMP_NAME"))</f>
        <v>#NAME?</v>
      </c>
      <c r="C16" s="1">
        <v>0.01</v>
      </c>
      <c r="D16" t="e" cm="1">
        <f t="array" aca="1" ref="D16" ca="1">_xll.BDP(A16, "PX_LAST")</f>
        <v>#NAME?</v>
      </c>
      <c r="F16" s="5">
        <f t="shared" si="1"/>
        <v>3.8241704017435208E-3</v>
      </c>
      <c r="G16" s="5">
        <f t="shared" si="2"/>
        <v>4.5059806652465763E-3</v>
      </c>
      <c r="H16" s="5">
        <f t="shared" si="3"/>
        <v>1.3763151455835809E-3</v>
      </c>
      <c r="I16" s="5">
        <f t="shared" si="4"/>
        <v>3.4411492216690543E-3</v>
      </c>
      <c r="J16" s="5">
        <f t="shared" si="5"/>
        <v>8.0153407534416614E-4</v>
      </c>
      <c r="K16" s="5">
        <f t="shared" si="6"/>
        <v>6.7315490673154768E-3</v>
      </c>
      <c r="L16" s="5">
        <f t="shared" si="7"/>
        <v>3.4036896801740066E-3</v>
      </c>
      <c r="M16" s="5">
        <f t="shared" si="8"/>
        <v>-4.4960960237649837E-3</v>
      </c>
      <c r="N16" s="5">
        <f t="shared" si="9"/>
        <v>8.0045164022016866E-3</v>
      </c>
      <c r="O16" s="5">
        <f t="shared" si="10"/>
        <v>7.3608833059967335E-3</v>
      </c>
      <c r="P16" s="5">
        <f t="shared" si="11"/>
        <v>-1.2807275326634801E-3</v>
      </c>
      <c r="Q16" s="5">
        <f t="shared" si="12"/>
        <v>4.0161041801282009E-3</v>
      </c>
      <c r="R16" s="5">
        <f t="shared" si="13"/>
        <v>3.3366666996702981E-3</v>
      </c>
      <c r="S16" s="5">
        <f t="shared" si="14"/>
        <v>3.3255703797268536E-3</v>
      </c>
      <c r="T16" s="5">
        <f t="shared" si="15"/>
        <v>3.314547618345091E-3</v>
      </c>
      <c r="U16" s="5">
        <f t="shared" si="16"/>
        <v>3.6368983432996005E-3</v>
      </c>
      <c r="V16" s="5">
        <f t="shared" si="17"/>
        <v>3.61395180746432E-3</v>
      </c>
      <c r="W16" s="5">
        <f t="shared" si="18"/>
        <v>-1.9464530758807027E-5</v>
      </c>
      <c r="X16" s="5">
        <f t="shared" si="19"/>
        <v>5.927064983600734E-3</v>
      </c>
      <c r="Y16" s="5">
        <f t="shared" si="20"/>
        <v>1.2577642756247045E-3</v>
      </c>
      <c r="Z16" s="5">
        <f t="shared" si="21"/>
        <v>3.5752937538650062E-3</v>
      </c>
      <c r="AA16" s="5">
        <f t="shared" si="22"/>
        <v>7.9050241676135082E-3</v>
      </c>
      <c r="AB16" s="5">
        <f t="shared" si="23"/>
        <v>-3.8212057814830441E-4</v>
      </c>
      <c r="AC16" s="5">
        <f t="shared" si="24"/>
        <v>3.2205965271073791E-3</v>
      </c>
      <c r="AD16" s="5">
        <f t="shared" si="25"/>
        <v>-3.0673677793019616E-3</v>
      </c>
      <c r="AN16">
        <f>_xll.BDH(GrowthTickers4[[#This Row],[BBG Ticker]],"px_last","-26am","","dir=h","dates=h","per=m","cols=26;rows=1")</f>
        <v>972.76</v>
      </c>
      <c r="AO16" s="4">
        <v>976.48</v>
      </c>
      <c r="AP16" s="4">
        <v>980.88</v>
      </c>
      <c r="AQ16" s="4">
        <v>982.23</v>
      </c>
      <c r="AR16" s="4">
        <v>985.61</v>
      </c>
      <c r="AS16" s="4">
        <v>986.4</v>
      </c>
      <c r="AT16" s="4">
        <v>993.04</v>
      </c>
      <c r="AU16" s="4">
        <v>996.42</v>
      </c>
      <c r="AV16" s="4">
        <v>991.94</v>
      </c>
      <c r="AW16" s="4">
        <v>999.88</v>
      </c>
      <c r="AX16" s="4">
        <v>1007.24</v>
      </c>
      <c r="AY16" s="4">
        <v>1005.95</v>
      </c>
      <c r="AZ16" s="4">
        <v>1009.99</v>
      </c>
      <c r="BA16" s="4">
        <v>1013.36</v>
      </c>
      <c r="BB16" s="4">
        <v>1016.73</v>
      </c>
      <c r="BC16" s="4">
        <v>1020.1</v>
      </c>
      <c r="BD16" s="4">
        <v>1023.81</v>
      </c>
      <c r="BE16" s="4">
        <v>1027.51</v>
      </c>
      <c r="BF16" s="4">
        <v>1027.49</v>
      </c>
      <c r="BG16" s="4">
        <v>1033.58</v>
      </c>
      <c r="BH16" s="4">
        <v>1034.8800000000001</v>
      </c>
      <c r="BI16" s="4">
        <v>1038.58</v>
      </c>
      <c r="BJ16" s="4">
        <v>1046.79</v>
      </c>
      <c r="BK16" s="4">
        <v>1046.3900000000001</v>
      </c>
      <c r="BL16" s="4">
        <v>1049.76</v>
      </c>
      <c r="BM16" s="4">
        <v>1046.54</v>
      </c>
      <c r="BN16" s="4"/>
    </row>
    <row r="17" spans="1:66" x14ac:dyDescent="0.2">
      <c r="A17" t="s">
        <v>17</v>
      </c>
      <c r="B17" t="e" cm="1">
        <f t="array" aca="1" ref="B17" ca="1">IF(A17="", "", _xll.BDP(A17, "LONG_COMP_NAME"))</f>
        <v>#NAME?</v>
      </c>
      <c r="C17" s="1">
        <v>0.02</v>
      </c>
      <c r="D17" t="e" cm="1">
        <f t="array" aca="1" ref="D17" ca="1">_xll.BDP(A17, "PX_LAST")</f>
        <v>#NAME?</v>
      </c>
      <c r="F17" s="5">
        <f t="shared" si="1"/>
        <v>-1.2781954887218045E-2</v>
      </c>
      <c r="G17" s="5">
        <f t="shared" si="2"/>
        <v>-6.3649222065063654E-2</v>
      </c>
      <c r="H17" s="5">
        <f t="shared" si="3"/>
        <v>7.913083894957007E-2</v>
      </c>
      <c r="I17" s="5">
        <f t="shared" si="4"/>
        <v>-8.6141918811241517E-4</v>
      </c>
      <c r="J17" s="5">
        <f t="shared" si="5"/>
        <v>-7.8564500484966049E-2</v>
      </c>
      <c r="K17" s="5">
        <f t="shared" si="6"/>
        <v>1.3216374269005848E-2</v>
      </c>
      <c r="L17" s="5">
        <f t="shared" si="7"/>
        <v>-9.0038093039362804E-3</v>
      </c>
      <c r="M17" s="5">
        <f t="shared" si="8"/>
        <v>-1.3628421665695981E-2</v>
      </c>
      <c r="N17" s="5">
        <f t="shared" si="9"/>
        <v>-2.71610769957487E-3</v>
      </c>
      <c r="O17" s="5">
        <f t="shared" si="10"/>
        <v>-4.1681468324452339E-2</v>
      </c>
      <c r="P17" s="5">
        <f t="shared" si="11"/>
        <v>-5.8569133819350055E-2</v>
      </c>
      <c r="Q17" s="5">
        <f t="shared" si="12"/>
        <v>3.7012731329570808E-2</v>
      </c>
      <c r="R17" s="5">
        <f t="shared" si="13"/>
        <v>-6.1890899886090367E-2</v>
      </c>
      <c r="S17" s="5">
        <f t="shared" si="14"/>
        <v>1.24123043712898E-2</v>
      </c>
      <c r="T17" s="5">
        <f t="shared" si="15"/>
        <v>1.9323027718550108E-2</v>
      </c>
      <c r="U17" s="5">
        <f t="shared" si="16"/>
        <v>-7.1381879984311669E-2</v>
      </c>
      <c r="V17" s="5">
        <f t="shared" si="17"/>
        <v>7.2082218780796847E-2</v>
      </c>
      <c r="W17" s="5">
        <f t="shared" si="18"/>
        <v>5.4629021667760999E-2</v>
      </c>
      <c r="X17" s="5">
        <f t="shared" si="19"/>
        <v>-6.5122649732287388E-2</v>
      </c>
      <c r="Y17" s="5">
        <f t="shared" si="20"/>
        <v>3.383058071390517E-2</v>
      </c>
      <c r="Z17" s="5">
        <f t="shared" si="21"/>
        <v>-3.633084256634888E-2</v>
      </c>
      <c r="AA17" s="5">
        <f t="shared" si="22"/>
        <v>-3.7433155080213901E-2</v>
      </c>
      <c r="AB17" s="5">
        <f t="shared" si="23"/>
        <v>2.7083333333333334E-2</v>
      </c>
      <c r="AC17" s="5">
        <f t="shared" si="24"/>
        <v>5.057471264367816E-2</v>
      </c>
      <c r="AD17" s="5" t="str">
        <f t="shared" si="25"/>
        <v/>
      </c>
      <c r="AN17">
        <f>_xll.BDH(GrowthTickers4[[#This Row],[BBG Ticker]],"px_last","-26am","","dir=h","dates=h","per=m","cols=25;rows=1")</f>
        <v>9310</v>
      </c>
      <c r="AO17" s="4">
        <v>9191</v>
      </c>
      <c r="AP17" s="4">
        <v>8606</v>
      </c>
      <c r="AQ17" s="4">
        <v>9287</v>
      </c>
      <c r="AR17" s="4">
        <v>9279</v>
      </c>
      <c r="AS17" s="4">
        <v>8550</v>
      </c>
      <c r="AT17" s="4">
        <v>8663</v>
      </c>
      <c r="AU17" s="4">
        <v>8585</v>
      </c>
      <c r="AV17" s="4">
        <v>8468</v>
      </c>
      <c r="AW17" s="4">
        <v>8445</v>
      </c>
      <c r="AX17" s="4">
        <v>8093</v>
      </c>
      <c r="AY17" s="4">
        <v>7619</v>
      </c>
      <c r="AZ17" s="4">
        <v>7901</v>
      </c>
      <c r="BA17" s="4">
        <v>7412</v>
      </c>
      <c r="BB17" s="4">
        <v>7504</v>
      </c>
      <c r="BC17" s="4">
        <v>7649</v>
      </c>
      <c r="BD17" s="4">
        <v>7103</v>
      </c>
      <c r="BE17" s="4">
        <v>7615</v>
      </c>
      <c r="BF17" s="4">
        <v>8031</v>
      </c>
      <c r="BG17" s="4">
        <v>7508</v>
      </c>
      <c r="BH17" s="4">
        <v>7762</v>
      </c>
      <c r="BI17" s="4">
        <v>7480</v>
      </c>
      <c r="BJ17" s="4">
        <v>7200</v>
      </c>
      <c r="BK17" s="4">
        <v>7395</v>
      </c>
      <c r="BL17" s="4">
        <v>7769</v>
      </c>
      <c r="BM17" s="4"/>
      <c r="BN17" s="4"/>
    </row>
    <row r="18" spans="1:66" x14ac:dyDescent="0.2">
      <c r="A18" t="s">
        <v>18</v>
      </c>
      <c r="B18" t="e" cm="1">
        <f t="array" aca="1" ref="B18" ca="1">IF(A18="", "", _xll.BDP(A18, "LONG_COMP_NAME"))</f>
        <v>#NAME?</v>
      </c>
      <c r="C18" s="1">
        <v>0.04</v>
      </c>
      <c r="D18" t="e" cm="1">
        <f t="array" aca="1" ref="D18" ca="1">_xll.BDP(A18, "PX_LAST")</f>
        <v>#NAME?</v>
      </c>
      <c r="F18" s="5">
        <f t="shared" si="1"/>
        <v>-2.7681660899653883E-2</v>
      </c>
      <c r="G18" s="5">
        <f t="shared" si="2"/>
        <v>-1.0676156583629918E-2</v>
      </c>
      <c r="H18" s="5">
        <f t="shared" si="3"/>
        <v>6.1151079136690621E-2</v>
      </c>
      <c r="I18" s="5">
        <f t="shared" si="4"/>
        <v>-1.0169491525423752E-2</v>
      </c>
      <c r="J18" s="5">
        <f t="shared" si="5"/>
        <v>-2.3972602739726005E-2</v>
      </c>
      <c r="K18" s="5">
        <f t="shared" si="6"/>
        <v>-5.6140350877193032E-2</v>
      </c>
      <c r="L18" s="5">
        <f t="shared" si="7"/>
        <v>8.5501858736059505E-2</v>
      </c>
      <c r="M18" s="5">
        <f t="shared" si="8"/>
        <v>-5.8219178082191757E-2</v>
      </c>
      <c r="N18" s="5">
        <f t="shared" si="9"/>
        <v>-2.1818181818181868E-2</v>
      </c>
      <c r="O18" s="5">
        <f t="shared" si="10"/>
        <v>-5.5762081784386623E-2</v>
      </c>
      <c r="P18" s="5">
        <f t="shared" si="11"/>
        <v>9.8425196850393706E-2</v>
      </c>
      <c r="Q18" s="5">
        <f t="shared" si="12"/>
        <v>-5.7347670250895981E-2</v>
      </c>
      <c r="R18" s="5">
        <f t="shared" si="13"/>
        <v>7.6045627376425586E-3</v>
      </c>
      <c r="S18" s="5">
        <f t="shared" si="14"/>
        <v>-0.11698113207547176</v>
      </c>
      <c r="T18" s="5">
        <f t="shared" si="15"/>
        <v>8.9743589743589813E-2</v>
      </c>
      <c r="U18" s="5">
        <f t="shared" si="16"/>
        <v>0.11764705882352941</v>
      </c>
      <c r="V18" s="5">
        <f t="shared" si="17"/>
        <v>-0.11228070175438594</v>
      </c>
      <c r="W18" s="5">
        <f t="shared" si="18"/>
        <v>0.15810276679841898</v>
      </c>
      <c r="X18" s="5">
        <f t="shared" si="19"/>
        <v>3.7542662116040883E-2</v>
      </c>
      <c r="Y18" s="5">
        <f t="shared" si="20"/>
        <v>-0.12499999999999992</v>
      </c>
      <c r="Z18" s="5">
        <f t="shared" si="21"/>
        <v>5.6390977443609019E-2</v>
      </c>
      <c r="AA18" s="5">
        <f t="shared" si="22"/>
        <v>-8.1850533807829209E-2</v>
      </c>
      <c r="AB18" s="5">
        <f t="shared" si="23"/>
        <v>-6.5891472868217019E-2</v>
      </c>
      <c r="AC18" s="5">
        <f t="shared" si="24"/>
        <v>7.4688796680497799E-2</v>
      </c>
      <c r="AD18" s="5">
        <f t="shared" si="25"/>
        <v>-4.2471042471042393E-2</v>
      </c>
      <c r="AN18">
        <f>_xll.BDH(GrowthTickers4[[#This Row],[BBG Ticker]],"px_last","-26am","","dir=h","dates=h","per=m","cols=26;rows=1")</f>
        <v>57.8</v>
      </c>
      <c r="AO18" s="4">
        <v>56.2</v>
      </c>
      <c r="AP18" s="4">
        <v>55.6</v>
      </c>
      <c r="AQ18" s="4">
        <v>59</v>
      </c>
      <c r="AR18" s="4">
        <v>58.4</v>
      </c>
      <c r="AS18" s="4">
        <v>57</v>
      </c>
      <c r="AT18" s="4">
        <v>53.8</v>
      </c>
      <c r="AU18" s="4">
        <v>58.4</v>
      </c>
      <c r="AV18" s="4">
        <v>55</v>
      </c>
      <c r="AW18" s="4">
        <v>53.8</v>
      </c>
      <c r="AX18" s="4">
        <v>50.8</v>
      </c>
      <c r="AY18" s="4">
        <v>55.8</v>
      </c>
      <c r="AZ18" s="4">
        <v>52.6</v>
      </c>
      <c r="BA18" s="4">
        <v>53</v>
      </c>
      <c r="BB18" s="4">
        <v>46.8</v>
      </c>
      <c r="BC18" s="4">
        <v>51</v>
      </c>
      <c r="BD18" s="4">
        <v>57</v>
      </c>
      <c r="BE18" s="4">
        <v>50.6</v>
      </c>
      <c r="BF18" s="4">
        <v>58.6</v>
      </c>
      <c r="BG18" s="4">
        <v>60.8</v>
      </c>
      <c r="BH18" s="4">
        <v>53.2</v>
      </c>
      <c r="BI18" s="4">
        <v>56.2</v>
      </c>
      <c r="BJ18" s="4">
        <v>51.6</v>
      </c>
      <c r="BK18" s="4">
        <v>48.2</v>
      </c>
      <c r="BL18" s="4">
        <v>51.8</v>
      </c>
      <c r="BM18" s="4">
        <v>49.6</v>
      </c>
      <c r="BN18" s="4"/>
    </row>
    <row r="19" spans="1:66" x14ac:dyDescent="0.2">
      <c r="A19" t="s">
        <v>31</v>
      </c>
      <c r="B19" t="e" cm="1">
        <f t="array" aca="1" ref="B19" ca="1">IF(A19="", "", _xll.BDP(A19, "LONG_COMP_NAME"))</f>
        <v>#NAME?</v>
      </c>
      <c r="C19" s="1">
        <v>0.05</v>
      </c>
      <c r="D19" t="e" cm="1">
        <f t="array" aca="1" ref="D19" ca="1">_xll.BDP(A19, "PX_LAST")</f>
        <v>#NAME?</v>
      </c>
      <c r="F19" s="5">
        <f t="shared" si="1"/>
        <v>1.066309982107407E-3</v>
      </c>
      <c r="G19" s="5">
        <f t="shared" si="2"/>
        <v>4.4266703369778533E-3</v>
      </c>
      <c r="H19" s="5">
        <f t="shared" si="3"/>
        <v>2.0010742339689587E-4</v>
      </c>
      <c r="I19" s="5">
        <f t="shared" si="4"/>
        <v>2.4955336618497732E-3</v>
      </c>
      <c r="J19" s="5">
        <f t="shared" si="5"/>
        <v>2.065491797782381E-3</v>
      </c>
      <c r="K19" s="5">
        <f t="shared" si="6"/>
        <v>4.3204169482182189E-3</v>
      </c>
      <c r="L19" s="5">
        <f t="shared" si="7"/>
        <v>5.7067398335740272E-3</v>
      </c>
      <c r="M19" s="5">
        <f t="shared" si="8"/>
        <v>-3.2399146797673088E-3</v>
      </c>
      <c r="N19" s="5">
        <f t="shared" si="9"/>
        <v>2.2912108065719465E-3</v>
      </c>
      <c r="O19" s="5">
        <f t="shared" si="10"/>
        <v>3.8073472931440715E-3</v>
      </c>
      <c r="P19" s="5">
        <f t="shared" si="11"/>
        <v>-5.6256856107938018E-5</v>
      </c>
      <c r="Q19" s="5">
        <f t="shared" si="12"/>
        <v>4.8768323558862053E-3</v>
      </c>
      <c r="R19" s="5">
        <f t="shared" si="13"/>
        <v>1.3638929256163139E-3</v>
      </c>
      <c r="S19" s="5">
        <f t="shared" si="14"/>
        <v>4.3387972584628363E-3</v>
      </c>
      <c r="T19" s="5">
        <f t="shared" si="15"/>
        <v>7.1517802073453921E-4</v>
      </c>
      <c r="U19" s="5">
        <f t="shared" si="16"/>
        <v>5.268384212586642E-3</v>
      </c>
      <c r="V19" s="5">
        <f t="shared" si="17"/>
        <v>1.3184632150061767E-3</v>
      </c>
      <c r="W19" s="5">
        <f t="shared" si="18"/>
        <v>4.4738713575349269E-3</v>
      </c>
      <c r="X19" s="5">
        <f t="shared" si="19"/>
        <v>5.5677232253070431E-3</v>
      </c>
      <c r="Y19" s="5">
        <f t="shared" si="20"/>
        <v>-5.6187526833655181E-3</v>
      </c>
      <c r="Z19" s="5">
        <f t="shared" si="21"/>
        <v>-9.9693756469475888E-4</v>
      </c>
      <c r="AA19" s="5">
        <f t="shared" si="22"/>
        <v>6.7979532046240866E-3</v>
      </c>
      <c r="AB19" s="5">
        <f t="shared" si="23"/>
        <v>9.3691582201310371E-4</v>
      </c>
      <c r="AC19" s="5">
        <f t="shared" si="24"/>
        <v>-2.7723310878293782E-3</v>
      </c>
      <c r="AD19" s="5" t="str">
        <f t="shared" si="25"/>
        <v/>
      </c>
      <c r="AN19">
        <f>_xll.BDH(GrowthTickers4[[#This Row],[BBG Ticker]],"px_last","-26am","","dir=h","dates=h","per=m","cols=25;rows=1")</f>
        <v>15546.136</v>
      </c>
      <c r="AO19" s="4">
        <v>15562.713</v>
      </c>
      <c r="AP19" s="4">
        <v>15631.603999999999</v>
      </c>
      <c r="AQ19" s="4">
        <v>15634.732</v>
      </c>
      <c r="AR19" s="4">
        <v>15673.749</v>
      </c>
      <c r="AS19" s="4">
        <v>15706.123</v>
      </c>
      <c r="AT19" s="4">
        <v>15773.98</v>
      </c>
      <c r="AU19" s="4">
        <v>15863.998</v>
      </c>
      <c r="AV19" s="4">
        <v>15812.6</v>
      </c>
      <c r="AW19" s="4">
        <v>15848.83</v>
      </c>
      <c r="AX19" s="4">
        <v>15909.172</v>
      </c>
      <c r="AY19" s="4">
        <v>15908.277</v>
      </c>
      <c r="AZ19" s="4">
        <v>15985.859</v>
      </c>
      <c r="BA19" s="4">
        <v>16007.662</v>
      </c>
      <c r="BB19" s="4">
        <v>16077.116</v>
      </c>
      <c r="BC19" s="4">
        <v>16088.614</v>
      </c>
      <c r="BD19" s="4">
        <v>16173.375</v>
      </c>
      <c r="BE19" s="4">
        <v>16194.699000000001</v>
      </c>
      <c r="BF19" s="4">
        <v>16267.152</v>
      </c>
      <c r="BG19" s="4">
        <v>16357.723</v>
      </c>
      <c r="BH19" s="4">
        <v>16265.813</v>
      </c>
      <c r="BI19" s="4">
        <v>16249.597</v>
      </c>
      <c r="BJ19" s="4">
        <v>16360.061</v>
      </c>
      <c r="BK19" s="4">
        <v>16375.388999999999</v>
      </c>
      <c r="BL19" s="4">
        <v>16329.991</v>
      </c>
      <c r="BM19" s="4"/>
      <c r="BN19" s="4"/>
    </row>
    <row r="20" spans="1:66" x14ac:dyDescent="0.2">
      <c r="A20" t="s">
        <v>32</v>
      </c>
      <c r="B20" t="e" cm="1">
        <f t="array" aca="1" ref="B20" ca="1">IF(A20="", "", _xll.BDP(A20, "LONG_COMP_NAME"))</f>
        <v>#NAME?</v>
      </c>
      <c r="C20" s="1">
        <v>0.03</v>
      </c>
      <c r="D20" t="e" cm="1">
        <f t="array" aca="1" ref="D20" ca="1">_xll.BDP(A20, "PX_LAST")</f>
        <v>#NAME?</v>
      </c>
      <c r="F20" s="5">
        <f t="shared" si="1"/>
        <v>3.9718189985348974E-5</v>
      </c>
      <c r="G20" s="5">
        <f t="shared" si="2"/>
        <v>7.1338601143082414E-3</v>
      </c>
      <c r="H20" s="5">
        <f t="shared" si="3"/>
        <v>-1.6337475916305004E-4</v>
      </c>
      <c r="I20" s="5">
        <f t="shared" si="4"/>
        <v>5.3678317002578595E-3</v>
      </c>
      <c r="J20" s="5">
        <f t="shared" si="5"/>
        <v>-1.096603890608604E-3</v>
      </c>
      <c r="K20" s="5">
        <f t="shared" si="6"/>
        <v>3.9031086474335028E-3</v>
      </c>
      <c r="L20" s="5">
        <f t="shared" si="7"/>
        <v>9.8064602665105683E-3</v>
      </c>
      <c r="M20" s="5">
        <f t="shared" si="8"/>
        <v>-1.2397311701992207E-2</v>
      </c>
      <c r="N20" s="5">
        <f t="shared" si="9"/>
        <v>-1.6868005521796239E-3</v>
      </c>
      <c r="O20" s="5">
        <f t="shared" si="10"/>
        <v>8.6933742492000896E-3</v>
      </c>
      <c r="P20" s="5">
        <f t="shared" si="11"/>
        <v>-3.8899895376533649E-3</v>
      </c>
      <c r="Q20" s="5">
        <f t="shared" si="12"/>
        <v>8.9612442944695964E-3</v>
      </c>
      <c r="R20" s="5">
        <f t="shared" si="13"/>
        <v>1.2920111260611899E-4</v>
      </c>
      <c r="S20" s="5">
        <f t="shared" si="14"/>
        <v>9.631621393678548E-3</v>
      </c>
      <c r="T20" s="5">
        <f t="shared" si="15"/>
        <v>-4.5660598084376093E-3</v>
      </c>
      <c r="U20" s="5">
        <f t="shared" si="16"/>
        <v>1.2411354029328943E-2</v>
      </c>
      <c r="V20" s="5">
        <f t="shared" si="17"/>
        <v>-1.0791869278721914E-3</v>
      </c>
      <c r="W20" s="5">
        <f t="shared" si="18"/>
        <v>8.1816300072992624E-3</v>
      </c>
      <c r="X20" s="5">
        <f t="shared" si="19"/>
        <v>1.220346797490136E-2</v>
      </c>
      <c r="Y20" s="5">
        <f t="shared" si="20"/>
        <v>-1.7095233689424713E-2</v>
      </c>
      <c r="Z20" s="5">
        <f t="shared" si="21"/>
        <v>2.1903624054162348E-3</v>
      </c>
      <c r="AA20" s="5">
        <f t="shared" si="22"/>
        <v>1.5517583945956658E-2</v>
      </c>
      <c r="AB20" s="5">
        <f t="shared" si="23"/>
        <v>4.5889427822865512E-4</v>
      </c>
      <c r="AC20" s="5">
        <f t="shared" si="24"/>
        <v>-8.2883094302187085E-3</v>
      </c>
      <c r="AD20" s="5" t="str">
        <f t="shared" si="25"/>
        <v/>
      </c>
      <c r="AN20">
        <f>_xll.BDH(GrowthTickers4[[#This Row],[BBG Ticker]],"px_last","-26am","","dir=h","dates=h","per=m","cols=25;rows=1")</f>
        <v>5287.25</v>
      </c>
      <c r="AO20" s="4">
        <v>5287.46</v>
      </c>
      <c r="AP20" s="4">
        <v>5325.18</v>
      </c>
      <c r="AQ20" s="4">
        <v>5324.31</v>
      </c>
      <c r="AR20" s="4">
        <v>5352.89</v>
      </c>
      <c r="AS20" s="4">
        <v>5347.02</v>
      </c>
      <c r="AT20" s="4">
        <v>5367.89</v>
      </c>
      <c r="AU20" s="4">
        <v>5420.53</v>
      </c>
      <c r="AV20" s="4">
        <v>5353.33</v>
      </c>
      <c r="AW20" s="4">
        <v>5344.3</v>
      </c>
      <c r="AX20" s="4">
        <v>5390.76</v>
      </c>
      <c r="AY20" s="4">
        <v>5369.79</v>
      </c>
      <c r="AZ20" s="4">
        <v>5417.91</v>
      </c>
      <c r="BA20" s="4">
        <v>5418.61</v>
      </c>
      <c r="BB20" s="4">
        <v>5470.8</v>
      </c>
      <c r="BC20" s="4">
        <v>5445.82</v>
      </c>
      <c r="BD20" s="4">
        <v>5513.41</v>
      </c>
      <c r="BE20" s="4">
        <v>5507.46</v>
      </c>
      <c r="BF20" s="4">
        <v>5552.52</v>
      </c>
      <c r="BG20" s="4">
        <v>5620.28</v>
      </c>
      <c r="BH20" s="4">
        <v>5524.2</v>
      </c>
      <c r="BI20" s="4">
        <v>5536.3</v>
      </c>
      <c r="BJ20" s="4">
        <v>5622.21</v>
      </c>
      <c r="BK20" s="4">
        <v>5624.79</v>
      </c>
      <c r="BL20" s="4">
        <v>5578.17</v>
      </c>
      <c r="BM20" s="4"/>
      <c r="BN20" s="4"/>
    </row>
    <row r="21" spans="1:66" x14ac:dyDescent="0.2">
      <c r="A21" t="s">
        <v>19</v>
      </c>
      <c r="B21" t="e" cm="1">
        <f t="array" aca="1" ref="B21" ca="1">IF(A21="", "", _xll.BDP(A21, "LONG_COMP_NAME"))</f>
        <v>#NAME?</v>
      </c>
      <c r="C21" s="1">
        <v>0.05</v>
      </c>
      <c r="D21" t="e" cm="1">
        <f t="array" aca="1" ref="D21" ca="1">_xll.BDP(A21, "PX_LAST")</f>
        <v>#NAME?</v>
      </c>
      <c r="F21" s="5">
        <f t="shared" si="1"/>
        <v>1.5522078368838173E-3</v>
      </c>
      <c r="G21" s="5">
        <f t="shared" si="2"/>
        <v>3.1200029684711464E-3</v>
      </c>
      <c r="H21" s="5">
        <f t="shared" si="3"/>
        <v>3.6603143106094839E-4</v>
      </c>
      <c r="I21" s="5">
        <f t="shared" si="4"/>
        <v>1.1062107519270972E-3</v>
      </c>
      <c r="J21" s="5">
        <f t="shared" si="5"/>
        <v>3.5795126564101623E-3</v>
      </c>
      <c r="K21" s="5">
        <f t="shared" si="6"/>
        <v>4.5175885255237186E-3</v>
      </c>
      <c r="L21" s="5">
        <f t="shared" si="7"/>
        <v>3.7753334204863364E-3</v>
      </c>
      <c r="M21" s="5">
        <f t="shared" si="8"/>
        <v>1.0936928626459851E-3</v>
      </c>
      <c r="N21" s="5">
        <f t="shared" si="9"/>
        <v>4.1458800770114226E-3</v>
      </c>
      <c r="O21" s="5">
        <f t="shared" si="10"/>
        <v>1.5573636715076698E-3</v>
      </c>
      <c r="P21" s="5">
        <f t="shared" si="11"/>
        <v>1.7179907954338145E-3</v>
      </c>
      <c r="Q21" s="5">
        <f t="shared" si="12"/>
        <v>2.9959746387174429E-3</v>
      </c>
      <c r="R21" s="5">
        <f t="shared" si="13"/>
        <v>1.9310531924250272E-3</v>
      </c>
      <c r="S21" s="5">
        <f t="shared" si="14"/>
        <v>1.9162065728194238E-3</v>
      </c>
      <c r="T21" s="5">
        <f t="shared" si="15"/>
        <v>3.1454136778400351E-3</v>
      </c>
      <c r="U21" s="5">
        <f t="shared" si="16"/>
        <v>2.021453484150892E-3</v>
      </c>
      <c r="V21" s="5">
        <f t="shared" si="17"/>
        <v>2.4098041264174696E-3</v>
      </c>
      <c r="W21" s="5">
        <f t="shared" si="18"/>
        <v>2.7844763389553353E-3</v>
      </c>
      <c r="X21" s="5">
        <f t="shared" si="19"/>
        <v>2.5390784702274995E-3</v>
      </c>
      <c r="Y21" s="5">
        <f t="shared" si="20"/>
        <v>-3.3859673992188741E-4</v>
      </c>
      <c r="Z21" s="5">
        <f t="shared" si="21"/>
        <v>-2.4402090699765003E-3</v>
      </c>
      <c r="AA21" s="5">
        <f t="shared" si="22"/>
        <v>2.8556755760280176E-3</v>
      </c>
      <c r="AB21" s="5">
        <f t="shared" si="23"/>
        <v>1.1547712012025225E-3</v>
      </c>
      <c r="AC21" s="5">
        <f t="shared" si="24"/>
        <v>-2.6015473268667643E-4</v>
      </c>
      <c r="AD21" s="5" t="str">
        <f t="shared" si="25"/>
        <v/>
      </c>
      <c r="AN21">
        <f>_xll.BDH(GrowthTickers4[[#This Row],[BBG Ticker]],"px_last","-26am","","dir=h","dates=h","per=m","cols=25;rows=1")</f>
        <v>10278.906999999999</v>
      </c>
      <c r="AO21" s="4">
        <v>10294.861999999999</v>
      </c>
      <c r="AP21" s="4">
        <v>10326.982</v>
      </c>
      <c r="AQ21" s="4">
        <v>10330.762000000001</v>
      </c>
      <c r="AR21" s="4">
        <v>10342.19</v>
      </c>
      <c r="AS21" s="4">
        <v>10379.209999999999</v>
      </c>
      <c r="AT21" s="4">
        <v>10426.099</v>
      </c>
      <c r="AU21" s="4">
        <v>10465.460999999999</v>
      </c>
      <c r="AV21" s="4">
        <v>10476.906999999999</v>
      </c>
      <c r="AW21" s="4">
        <v>10520.343000000001</v>
      </c>
      <c r="AX21" s="4">
        <v>10536.727000000001</v>
      </c>
      <c r="AY21" s="4">
        <v>10554.829</v>
      </c>
      <c r="AZ21" s="4">
        <v>10586.450999999999</v>
      </c>
      <c r="BA21" s="4">
        <v>10606.894</v>
      </c>
      <c r="BB21" s="4">
        <v>10627.218999999999</v>
      </c>
      <c r="BC21" s="4">
        <v>10660.646000000001</v>
      </c>
      <c r="BD21" s="4">
        <v>10682.196</v>
      </c>
      <c r="BE21" s="4">
        <v>10707.938</v>
      </c>
      <c r="BF21" s="4">
        <v>10737.754000000001</v>
      </c>
      <c r="BG21" s="4">
        <v>10765.018</v>
      </c>
      <c r="BH21" s="4">
        <v>10761.373</v>
      </c>
      <c r="BI21" s="4">
        <v>10735.112999999999</v>
      </c>
      <c r="BJ21" s="4">
        <v>10765.769</v>
      </c>
      <c r="BK21" s="4">
        <v>10778.200999999999</v>
      </c>
      <c r="BL21" s="4">
        <v>10775.397000000001</v>
      </c>
      <c r="BM21" s="4"/>
      <c r="BN21" s="4"/>
    </row>
    <row r="22" spans="1:66" x14ac:dyDescent="0.2">
      <c r="A22" t="s">
        <v>20</v>
      </c>
      <c r="B22" t="e" cm="1">
        <f t="array" aca="1" ref="B22" ca="1">IF(A22="", "", _xll.BDP(A22, "LONG_COMP_NAME"))</f>
        <v>#NAME?</v>
      </c>
      <c r="C22" s="1">
        <v>0.01</v>
      </c>
      <c r="D22" t="e" cm="1">
        <f t="array" aca="1" ref="D22" ca="1">_xll.BDP(A22, "PX_LAST")</f>
        <v>#NAME?</v>
      </c>
      <c r="F22" s="5">
        <f t="shared" si="1"/>
        <v>4.9290278666098356E-4</v>
      </c>
      <c r="G22" s="5">
        <f t="shared" si="2"/>
        <v>6.6274493703918837E-4</v>
      </c>
      <c r="H22" s="5">
        <f t="shared" si="3"/>
        <v>1.4183898344821545E-3</v>
      </c>
      <c r="I22" s="5">
        <f t="shared" si="4"/>
        <v>8.9548045745585655E-4</v>
      </c>
      <c r="J22" s="5">
        <f t="shared" si="5"/>
        <v>3.0231973381829669E-3</v>
      </c>
      <c r="K22" s="5">
        <f t="shared" si="6"/>
        <v>4.4657432022761406E-3</v>
      </c>
      <c r="L22" s="5">
        <f t="shared" si="7"/>
        <v>2.2055324039142394E-3</v>
      </c>
      <c r="M22" s="5">
        <f t="shared" si="8"/>
        <v>9.1965206110936944E-3</v>
      </c>
      <c r="N22" s="5">
        <f t="shared" si="9"/>
        <v>9.2963468799857265E-4</v>
      </c>
      <c r="O22" s="5">
        <f t="shared" si="10"/>
        <v>2.5512544145301105E-3</v>
      </c>
      <c r="P22" s="5">
        <f t="shared" si="11"/>
        <v>-1.2580846233466194E-3</v>
      </c>
      <c r="Q22" s="5">
        <f t="shared" si="12"/>
        <v>2.6453057274875369E-3</v>
      </c>
      <c r="R22" s="5">
        <f t="shared" si="13"/>
        <v>2.5697985848975797E-4</v>
      </c>
      <c r="S22" s="5">
        <f t="shared" si="14"/>
        <v>-6.0517481559287415E-4</v>
      </c>
      <c r="T22" s="5">
        <f t="shared" si="15"/>
        <v>-5.9411596686669271E-4</v>
      </c>
      <c r="U22" s="5">
        <f t="shared" si="16"/>
        <v>1.4290123809632689E-3</v>
      </c>
      <c r="V22" s="5">
        <f t="shared" si="17"/>
        <v>3.8071645471358211E-3</v>
      </c>
      <c r="W22" s="5">
        <f t="shared" si="18"/>
        <v>1.8025394767518313E-3</v>
      </c>
      <c r="X22" s="5">
        <f t="shared" si="19"/>
        <v>1.1692587126801309E-3</v>
      </c>
      <c r="Y22" s="5">
        <f t="shared" si="20"/>
        <v>5.2725272980865326E-4</v>
      </c>
      <c r="Z22" s="5">
        <f t="shared" si="21"/>
        <v>3.1165181126366309E-3</v>
      </c>
      <c r="AA22" s="5">
        <f t="shared" si="22"/>
        <v>6.320998254523146E-3</v>
      </c>
      <c r="AB22" s="5">
        <f t="shared" si="23"/>
        <v>6.4609201338214402E-3</v>
      </c>
      <c r="AC22" s="5">
        <f t="shared" si="24"/>
        <v>-6.8823585184524978E-3</v>
      </c>
      <c r="AD22" s="5" t="str">
        <f t="shared" si="25"/>
        <v/>
      </c>
      <c r="AN22">
        <f>_xll.BDH(GrowthTickers4[[#This Row],[BBG Ticker]],"px_last","-26am","","dir=h","dates=h","per=m","cols=25;rows=1")</f>
        <v>17041.900000000001</v>
      </c>
      <c r="AO22" s="4">
        <v>17050.3</v>
      </c>
      <c r="AP22" s="4">
        <v>17061.599999999999</v>
      </c>
      <c r="AQ22" s="4">
        <v>17085.8</v>
      </c>
      <c r="AR22" s="4">
        <v>17101.099999999999</v>
      </c>
      <c r="AS22" s="4">
        <v>17152.8</v>
      </c>
      <c r="AT22" s="4">
        <v>17229.400000000001</v>
      </c>
      <c r="AU22" s="4">
        <v>17267.400000000001</v>
      </c>
      <c r="AV22" s="4">
        <v>17426.2</v>
      </c>
      <c r="AW22" s="4">
        <v>17442.400000000001</v>
      </c>
      <c r="AX22" s="4">
        <v>17486.900000000001</v>
      </c>
      <c r="AY22" s="4">
        <v>17464.900000000001</v>
      </c>
      <c r="AZ22" s="4">
        <v>17511.099999999999</v>
      </c>
      <c r="BA22" s="4">
        <v>17515.599999999999</v>
      </c>
      <c r="BB22" s="4">
        <v>17505</v>
      </c>
      <c r="BC22" s="4">
        <v>17494.599999999999</v>
      </c>
      <c r="BD22" s="4">
        <v>17519.599999999999</v>
      </c>
      <c r="BE22" s="4">
        <v>17586.3</v>
      </c>
      <c r="BF22" s="4">
        <v>17618</v>
      </c>
      <c r="BG22" s="4">
        <v>17638.599999999999</v>
      </c>
      <c r="BH22" s="4">
        <v>17647.900000000001</v>
      </c>
      <c r="BI22" s="4">
        <v>17702.900000000001</v>
      </c>
      <c r="BJ22" s="4">
        <v>17814.8</v>
      </c>
      <c r="BK22" s="4">
        <v>17929.900000000001</v>
      </c>
      <c r="BL22" s="4">
        <v>17806.5</v>
      </c>
      <c r="BM22" s="4"/>
      <c r="BN22" s="4"/>
    </row>
    <row r="23" spans="1:66" x14ac:dyDescent="0.2">
      <c r="A23" t="s">
        <v>21</v>
      </c>
      <c r="B23" t="e" cm="1">
        <f t="array" aca="1" ref="B23" ca="1">IF(A23="", "", _xll.BDP(A23, "LONG_COMP_NAME"))</f>
        <v>#NAME?</v>
      </c>
      <c r="C23" s="1">
        <v>0.03</v>
      </c>
      <c r="D23" t="e" cm="1">
        <f t="array" aca="1" ref="D23" ca="1">_xll.BDP(A23, "PX_LAST")</f>
        <v>#NAME?</v>
      </c>
      <c r="F23" s="5">
        <f t="shared" si="1"/>
        <v>4.7707233395952496E-3</v>
      </c>
      <c r="G23" s="5">
        <f t="shared" si="2"/>
        <v>1.9302424839429766E-3</v>
      </c>
      <c r="H23" s="5">
        <f t="shared" si="3"/>
        <v>9.3319222197328182E-3</v>
      </c>
      <c r="I23" s="5">
        <f t="shared" si="4"/>
        <v>6.7878292235909552E-3</v>
      </c>
      <c r="J23" s="5">
        <f t="shared" si="5"/>
        <v>-4.7214764078485228E-3</v>
      </c>
      <c r="K23" s="5">
        <f t="shared" si="6"/>
        <v>-1.1950774468482746E-3</v>
      </c>
      <c r="L23" s="5">
        <f t="shared" si="7"/>
        <v>1.3847384026335844E-3</v>
      </c>
      <c r="M23" s="5">
        <f t="shared" si="8"/>
        <v>-8.4819977938937578E-3</v>
      </c>
      <c r="N23" s="5">
        <f t="shared" si="9"/>
        <v>7.0893636032307089E-3</v>
      </c>
      <c r="O23" s="5">
        <f t="shared" si="10"/>
        <v>3.4453070277842487E-3</v>
      </c>
      <c r="P23" s="5">
        <f t="shared" si="11"/>
        <v>-5.6715640864909549E-5</v>
      </c>
      <c r="Q23" s="5">
        <f t="shared" si="12"/>
        <v>7.5217931303283381E-3</v>
      </c>
      <c r="R23" s="5">
        <f t="shared" si="13"/>
        <v>2.136338834887345E-4</v>
      </c>
      <c r="S23" s="5">
        <f t="shared" si="14"/>
        <v>8.9129801045426914E-3</v>
      </c>
      <c r="T23" s="5">
        <f t="shared" si="15"/>
        <v>-2.2543334410911036E-3</v>
      </c>
      <c r="U23" s="5">
        <f t="shared" si="16"/>
        <v>7.9667738078510811E-3</v>
      </c>
      <c r="V23" s="5">
        <f t="shared" si="17"/>
        <v>6.4487774489070298E-3</v>
      </c>
      <c r="W23" s="5">
        <f t="shared" si="18"/>
        <v>6.4046307798188064E-3</v>
      </c>
      <c r="X23" s="5">
        <f t="shared" si="19"/>
        <v>7.747017812383788E-3</v>
      </c>
      <c r="Y23" s="5">
        <f t="shared" si="20"/>
        <v>-8.6405578113374001E-3</v>
      </c>
      <c r="Z23" s="5">
        <f t="shared" si="21"/>
        <v>4.1604529271447829E-4</v>
      </c>
      <c r="AA23" s="5">
        <f t="shared" si="22"/>
        <v>1.5194792604779518E-2</v>
      </c>
      <c r="AB23" s="5">
        <f t="shared" si="23"/>
        <v>-1.0836290362759911E-3</v>
      </c>
      <c r="AC23" s="5">
        <f t="shared" si="24"/>
        <v>-8.6562693529548575E-3</v>
      </c>
      <c r="AD23" s="5">
        <f t="shared" si="25"/>
        <v>6.3797881602870284E-3</v>
      </c>
      <c r="AN23">
        <f>_xll.BDH(GrowthTickers4[[#This Row],[BBG Ticker]],"px_last","-26am","","dir=h","dates=h","per=m","cols=26;rows=1")</f>
        <v>673.90200000000004</v>
      </c>
      <c r="AO23" s="4">
        <v>677.11699999999996</v>
      </c>
      <c r="AP23" s="4">
        <v>678.42399999999998</v>
      </c>
      <c r="AQ23" s="4">
        <v>684.755</v>
      </c>
      <c r="AR23" s="4">
        <v>689.40300000000002</v>
      </c>
      <c r="AS23" s="4">
        <v>686.14800000000002</v>
      </c>
      <c r="AT23" s="4">
        <v>685.32799999999997</v>
      </c>
      <c r="AU23" s="4">
        <v>686.27700000000004</v>
      </c>
      <c r="AV23" s="4">
        <v>680.45600000000002</v>
      </c>
      <c r="AW23" s="4">
        <v>685.28</v>
      </c>
      <c r="AX23" s="4">
        <v>687.64099999999996</v>
      </c>
      <c r="AY23" s="4">
        <v>687.60199999999998</v>
      </c>
      <c r="AZ23" s="4">
        <v>692.774</v>
      </c>
      <c r="BA23" s="4">
        <v>692.92200000000003</v>
      </c>
      <c r="BB23" s="4">
        <v>699.09799999999996</v>
      </c>
      <c r="BC23" s="4">
        <v>697.52200000000005</v>
      </c>
      <c r="BD23" s="4">
        <v>703.07899999999995</v>
      </c>
      <c r="BE23" s="4">
        <v>707.61300000000006</v>
      </c>
      <c r="BF23" s="4">
        <v>712.14499999999998</v>
      </c>
      <c r="BG23" s="4">
        <v>717.66200000000003</v>
      </c>
      <c r="BH23" s="4">
        <v>711.46100000000001</v>
      </c>
      <c r="BI23" s="4">
        <v>711.75699999999995</v>
      </c>
      <c r="BJ23" s="4">
        <v>722.572</v>
      </c>
      <c r="BK23" s="4">
        <v>721.78899999999999</v>
      </c>
      <c r="BL23" s="4">
        <v>715.54100000000005</v>
      </c>
      <c r="BM23" s="4">
        <v>720.10599999999999</v>
      </c>
      <c r="BN23" s="4"/>
    </row>
    <row r="24" spans="1:66" x14ac:dyDescent="0.2">
      <c r="A24" t="s">
        <v>22</v>
      </c>
      <c r="B24" t="e" cm="1">
        <f t="array" aca="1" ref="B24" ca="1">IF(A24="", "", _xll.BDP(A24, "LONG_COMP_NAME"))</f>
        <v>#NAME?</v>
      </c>
      <c r="C24" s="1">
        <v>0.01</v>
      </c>
      <c r="D24" t="e" cm="1">
        <f t="array" aca="1" ref="D24" ca="1">_xll.BDP(A24, "PX_LAST")</f>
        <v>#NAME?</v>
      </c>
      <c r="F24" s="5">
        <f t="shared" si="1"/>
        <v>5.181347150259067E-2</v>
      </c>
      <c r="G24" s="5">
        <f t="shared" si="2"/>
        <v>-5.1108374384236523E-2</v>
      </c>
      <c r="H24" s="5">
        <f t="shared" si="3"/>
        <v>-5.9701492537313362E-2</v>
      </c>
      <c r="I24" s="5">
        <f t="shared" si="4"/>
        <v>-5.7280883367839965E-2</v>
      </c>
      <c r="J24" s="5">
        <f t="shared" si="5"/>
        <v>-8.3455344070278131E-2</v>
      </c>
      <c r="K24" s="5">
        <f t="shared" si="6"/>
        <v>0.15734824281150162</v>
      </c>
      <c r="L24" s="5">
        <f t="shared" si="7"/>
        <v>-2.8985507246376926E-2</v>
      </c>
      <c r="M24" s="5">
        <f t="shared" si="8"/>
        <v>9.8081023454157867E-2</v>
      </c>
      <c r="N24" s="5">
        <f t="shared" si="9"/>
        <v>-0.17411003236245959</v>
      </c>
      <c r="O24" s="5">
        <f t="shared" si="10"/>
        <v>0.14106583072100315</v>
      </c>
      <c r="P24" s="5">
        <f t="shared" si="11"/>
        <v>-2.6785714285714326E-2</v>
      </c>
      <c r="Q24" s="5">
        <f t="shared" si="12"/>
        <v>-6.6337332392378115E-2</v>
      </c>
      <c r="R24" s="5">
        <f t="shared" si="13"/>
        <v>8.0120937263794351E-2</v>
      </c>
      <c r="S24" s="5">
        <f t="shared" si="14"/>
        <v>-7.0678796361091631E-2</v>
      </c>
      <c r="T24" s="5">
        <f t="shared" si="15"/>
        <v>2.4849397590361314E-2</v>
      </c>
      <c r="U24" s="5">
        <f t="shared" si="16"/>
        <v>9.6987509184423351E-2</v>
      </c>
      <c r="V24" s="5">
        <f t="shared" si="17"/>
        <v>-7.7026121902210309E-2</v>
      </c>
      <c r="W24" s="5">
        <f t="shared" si="18"/>
        <v>0.17198838896952096</v>
      </c>
      <c r="X24" s="5">
        <f t="shared" si="19"/>
        <v>-0.15356037151702792</v>
      </c>
      <c r="Y24" s="5">
        <f t="shared" si="20"/>
        <v>0.14630577907827361</v>
      </c>
      <c r="Z24" s="5">
        <f t="shared" si="21"/>
        <v>-7.7855775366943131E-2</v>
      </c>
      <c r="AA24" s="5">
        <f t="shared" si="22"/>
        <v>9.4809688581314805E-2</v>
      </c>
      <c r="AB24" s="5">
        <f t="shared" si="23"/>
        <v>-7.3324905183312236E-2</v>
      </c>
      <c r="AC24" s="5">
        <f t="shared" si="24"/>
        <v>5.7298772169167844E-2</v>
      </c>
      <c r="AD24" s="5">
        <f t="shared" si="25"/>
        <v>6.6451612903225876E-2</v>
      </c>
      <c r="AN24">
        <f>_xll.BDH(GrowthTickers4[[#This Row],[BBG Ticker]],"px_last","-26am","","dir=h","dates=h","per=m","cols=26;rows=1")</f>
        <v>154.4</v>
      </c>
      <c r="AO24" s="4">
        <v>162.4</v>
      </c>
      <c r="AP24" s="4">
        <v>154.1</v>
      </c>
      <c r="AQ24" s="4">
        <v>144.9</v>
      </c>
      <c r="AR24" s="4">
        <v>136.6</v>
      </c>
      <c r="AS24" s="4">
        <v>125.2</v>
      </c>
      <c r="AT24" s="4">
        <v>144.9</v>
      </c>
      <c r="AU24" s="4">
        <v>140.69999999999999</v>
      </c>
      <c r="AV24" s="4">
        <v>154.5</v>
      </c>
      <c r="AW24" s="4">
        <v>127.6</v>
      </c>
      <c r="AX24" s="4">
        <v>145.6</v>
      </c>
      <c r="AY24" s="4">
        <v>141.69999999999999</v>
      </c>
      <c r="AZ24" s="4">
        <v>132.30000000000001</v>
      </c>
      <c r="BA24" s="4">
        <v>142.9</v>
      </c>
      <c r="BB24" s="4">
        <v>132.80000000000001</v>
      </c>
      <c r="BC24" s="4">
        <v>136.1</v>
      </c>
      <c r="BD24" s="4">
        <v>149.30000000000001</v>
      </c>
      <c r="BE24" s="4">
        <v>137.80000000000001</v>
      </c>
      <c r="BF24" s="4">
        <v>161.5</v>
      </c>
      <c r="BG24" s="4">
        <v>136.69999999999999</v>
      </c>
      <c r="BH24" s="4">
        <v>156.69999999999999</v>
      </c>
      <c r="BI24" s="4">
        <v>144.5</v>
      </c>
      <c r="BJ24" s="4">
        <v>158.19999999999999</v>
      </c>
      <c r="BK24" s="4">
        <v>146.6</v>
      </c>
      <c r="BL24" s="4">
        <v>155</v>
      </c>
      <c r="BM24" s="4">
        <v>165.3</v>
      </c>
      <c r="BN24" s="4"/>
    </row>
    <row r="25" spans="1:66" x14ac:dyDescent="0.2">
      <c r="A25" t="s">
        <v>23</v>
      </c>
      <c r="B25" t="e" cm="1">
        <f t="array" aca="1" ref="B25" ca="1">IF(A25="", "", _xll.BDP(A25, "LONG_COMP_NAME"))</f>
        <v>#NAME?</v>
      </c>
      <c r="C25" s="1">
        <v>0.01</v>
      </c>
      <c r="D25" t="e" cm="1">
        <f t="array" aca="1" ref="D25" ca="1">_xll.BDP(A25, "PX_LAST")</f>
        <v>#NAME?</v>
      </c>
      <c r="F25" s="5">
        <f t="shared" si="1"/>
        <v>4.1860465116279E-2</v>
      </c>
      <c r="G25" s="5">
        <f t="shared" si="2"/>
        <v>3.82653061224493E-3</v>
      </c>
      <c r="H25" s="5">
        <f t="shared" si="3"/>
        <v>-4.4472681067344415E-2</v>
      </c>
      <c r="I25" s="5">
        <f t="shared" si="4"/>
        <v>4.1888297872340483E-2</v>
      </c>
      <c r="J25" s="5">
        <f t="shared" si="5"/>
        <v>-1.0848755583918311E-2</v>
      </c>
      <c r="K25" s="5">
        <f t="shared" si="6"/>
        <v>-1.1612903225806433E-2</v>
      </c>
      <c r="L25" s="5">
        <f t="shared" si="7"/>
        <v>3.3289817232375965E-2</v>
      </c>
      <c r="M25" s="5">
        <f t="shared" si="8"/>
        <v>-5.2432090966519268E-2</v>
      </c>
      <c r="N25" s="5">
        <f t="shared" si="9"/>
        <v>5.4000000000000034E-2</v>
      </c>
      <c r="O25" s="5">
        <f t="shared" si="10"/>
        <v>-2.0240354206198626E-2</v>
      </c>
      <c r="P25" s="5">
        <f t="shared" si="11"/>
        <v>1.6139444803098774E-2</v>
      </c>
      <c r="Q25" s="5">
        <f t="shared" si="12"/>
        <v>1.0165184243964431E-2</v>
      </c>
      <c r="R25" s="5">
        <f t="shared" si="13"/>
        <v>-3.8364779874213911E-2</v>
      </c>
      <c r="S25" s="5">
        <f t="shared" si="14"/>
        <v>3.466317854807071E-2</v>
      </c>
      <c r="T25" s="5">
        <f t="shared" si="15"/>
        <v>-4.3615676359039159E-2</v>
      </c>
      <c r="U25" s="5">
        <f t="shared" si="16"/>
        <v>4.2300066093853186E-2</v>
      </c>
      <c r="V25" s="5">
        <f t="shared" si="17"/>
        <v>1.7121116043119822E-2</v>
      </c>
      <c r="W25" s="5">
        <f t="shared" si="18"/>
        <v>2.8678304239401552E-2</v>
      </c>
      <c r="X25" s="5">
        <f t="shared" si="19"/>
        <v>1.8181818181818226E-2</v>
      </c>
      <c r="Y25" s="5">
        <f t="shared" si="20"/>
        <v>-7.1428571428571494E-2</v>
      </c>
      <c r="Z25" s="5">
        <f t="shared" si="21"/>
        <v>2.5641025641025664E-2</v>
      </c>
      <c r="AA25" s="5">
        <f t="shared" si="22"/>
        <v>0.11062499999999997</v>
      </c>
      <c r="AB25" s="5">
        <f t="shared" si="23"/>
        <v>-2.8137310073157007E-2</v>
      </c>
      <c r="AC25" s="5">
        <f t="shared" si="24"/>
        <v>-9.3804284887087391E-2</v>
      </c>
      <c r="AD25" s="5">
        <f t="shared" si="25"/>
        <v>-1.9808306709265207E-2</v>
      </c>
      <c r="AN25">
        <f>_xll.BDH(GrowthTickers4[[#This Row],[BBG Ticker]],"px_last","-26am","","dir=h","dates=h","per=m","cols=26;rows=1")</f>
        <v>15.05</v>
      </c>
      <c r="AO25" s="4">
        <v>15.68</v>
      </c>
      <c r="AP25" s="4">
        <v>15.74</v>
      </c>
      <c r="AQ25" s="4">
        <v>15.04</v>
      </c>
      <c r="AR25" s="4">
        <v>15.67</v>
      </c>
      <c r="AS25" s="4">
        <v>15.5</v>
      </c>
      <c r="AT25" s="4">
        <v>15.32</v>
      </c>
      <c r="AU25" s="4">
        <v>15.83</v>
      </c>
      <c r="AV25" s="4">
        <v>15</v>
      </c>
      <c r="AW25" s="4">
        <v>15.81</v>
      </c>
      <c r="AX25" s="4">
        <v>15.49</v>
      </c>
      <c r="AY25" s="4">
        <v>15.74</v>
      </c>
      <c r="AZ25" s="4">
        <v>15.9</v>
      </c>
      <c r="BA25" s="4">
        <v>15.29</v>
      </c>
      <c r="BB25" s="4">
        <v>15.82</v>
      </c>
      <c r="BC25" s="4">
        <v>15.13</v>
      </c>
      <c r="BD25" s="4">
        <v>15.77</v>
      </c>
      <c r="BE25" s="4">
        <v>16.04</v>
      </c>
      <c r="BF25" s="4">
        <v>16.5</v>
      </c>
      <c r="BG25" s="4">
        <v>16.8</v>
      </c>
      <c r="BH25" s="4">
        <v>15.6</v>
      </c>
      <c r="BI25" s="4">
        <v>16</v>
      </c>
      <c r="BJ25" s="4">
        <v>17.77</v>
      </c>
      <c r="BK25" s="4">
        <v>17.27</v>
      </c>
      <c r="BL25" s="4">
        <v>15.65</v>
      </c>
      <c r="BM25" s="4">
        <v>15.34</v>
      </c>
      <c r="BN25" s="4"/>
    </row>
    <row r="26" spans="1:66" x14ac:dyDescent="0.2">
      <c r="A26" t="s">
        <v>24</v>
      </c>
      <c r="B26" t="e" cm="1">
        <f t="array" aca="1" ref="B26" ca="1">IF(A26="", "", _xll.BDP(A26, "LONG_COMP_NAME"))</f>
        <v>#NAME?</v>
      </c>
      <c r="C26" s="1">
        <v>0.06</v>
      </c>
      <c r="D26" t="e" cm="1">
        <f t="array" aca="1" ref="D26" ca="1">_xll.BDP(A26, "PX_LAST")</f>
        <v>#NAME?</v>
      </c>
      <c r="F26" s="5">
        <f t="shared" si="1"/>
        <v>-7.8053300443981632E-3</v>
      </c>
      <c r="G26" s="5">
        <f t="shared" si="2"/>
        <v>4.951855546281813E-3</v>
      </c>
      <c r="H26" s="5">
        <f t="shared" si="3"/>
        <v>-1.376193249436595E-3</v>
      </c>
      <c r="I26" s="5">
        <f t="shared" si="4"/>
        <v>6.4530606397529588E-4</v>
      </c>
      <c r="J26" s="5">
        <f t="shared" si="5"/>
        <v>-8.3252880466043785E-3</v>
      </c>
      <c r="K26" s="5">
        <f t="shared" si="6"/>
        <v>1.8665893286281896E-3</v>
      </c>
      <c r="L26" s="5">
        <f t="shared" si="7"/>
        <v>-3.517085537356468E-3</v>
      </c>
      <c r="M26" s="5">
        <f t="shared" si="8"/>
        <v>-1.2117776236412444E-2</v>
      </c>
      <c r="N26" s="5">
        <f t="shared" si="9"/>
        <v>1.1350549585786514E-2</v>
      </c>
      <c r="O26" s="5">
        <f t="shared" si="10"/>
        <v>-2.8845648879797536E-3</v>
      </c>
      <c r="P26" s="5">
        <f t="shared" si="11"/>
        <v>-2.4188938345825789E-3</v>
      </c>
      <c r="Q26" s="5">
        <f t="shared" si="12"/>
        <v>5.2216665035567022E-3</v>
      </c>
      <c r="R26" s="5">
        <f t="shared" si="13"/>
        <v>1.7498754206552831E-3</v>
      </c>
      <c r="S26" s="5">
        <f t="shared" si="14"/>
        <v>-8.0716835061182476E-3</v>
      </c>
      <c r="T26" s="5">
        <f t="shared" si="15"/>
        <v>3.8379179069745403E-3</v>
      </c>
      <c r="U26" s="5">
        <f t="shared" si="16"/>
        <v>-5.223088955613203E-3</v>
      </c>
      <c r="V26" s="5">
        <f t="shared" si="17"/>
        <v>-4.8864497521918342E-3</v>
      </c>
      <c r="W26" s="5">
        <f t="shared" si="18"/>
        <v>-3.8025132134416398E-3</v>
      </c>
      <c r="X26" s="5">
        <f t="shared" si="19"/>
        <v>9.4559661403223506E-3</v>
      </c>
      <c r="Y26" s="5">
        <f t="shared" si="20"/>
        <v>-2.8549828675225948E-3</v>
      </c>
      <c r="Z26" s="5">
        <f t="shared" si="21"/>
        <v>8.9983090165513969E-3</v>
      </c>
      <c r="AA26" s="5">
        <f t="shared" si="22"/>
        <v>-3.9018923472645441E-3</v>
      </c>
      <c r="AB26" s="5">
        <f t="shared" si="23"/>
        <v>-1.0722997805195976E-3</v>
      </c>
      <c r="AC26" s="5">
        <f t="shared" si="24"/>
        <v>-1.5927794000530431E-3</v>
      </c>
      <c r="AD26" s="5">
        <f t="shared" si="25"/>
        <v>2.0535232573447352E-3</v>
      </c>
      <c r="AN26">
        <f>_xll.BDH(GrowthTickers4[[#This Row],[BBG Ticker]],"px_last","-26am","","dir=h","dates=h","per=m","cols=26;rows=1")</f>
        <v>79.215100000000007</v>
      </c>
      <c r="AO26" s="4">
        <v>78.596800000000002</v>
      </c>
      <c r="AP26" s="4">
        <v>78.986000000000004</v>
      </c>
      <c r="AQ26" s="4">
        <v>78.877300000000005</v>
      </c>
      <c r="AR26" s="4">
        <v>78.928200000000004</v>
      </c>
      <c r="AS26" s="4">
        <v>78.271100000000004</v>
      </c>
      <c r="AT26" s="4">
        <v>78.417199999999994</v>
      </c>
      <c r="AU26" s="4">
        <v>78.141400000000004</v>
      </c>
      <c r="AV26" s="4">
        <v>77.194500000000005</v>
      </c>
      <c r="AW26" s="4">
        <v>78.070700000000002</v>
      </c>
      <c r="AX26" s="4">
        <v>77.845500000000001</v>
      </c>
      <c r="AY26" s="4">
        <v>77.657200000000003</v>
      </c>
      <c r="AZ26" s="4">
        <v>78.062700000000007</v>
      </c>
      <c r="BA26" s="4">
        <v>78.199299999999994</v>
      </c>
      <c r="BB26" s="4">
        <v>77.568100000000001</v>
      </c>
      <c r="BC26" s="4">
        <v>77.865799999999993</v>
      </c>
      <c r="BD26" s="4">
        <v>77.459100000000007</v>
      </c>
      <c r="BE26" s="4">
        <v>77.080600000000004</v>
      </c>
      <c r="BF26" s="4">
        <v>76.787499999999994</v>
      </c>
      <c r="BG26" s="4">
        <v>77.513599999999997</v>
      </c>
      <c r="BH26" s="4">
        <v>77.292299999999997</v>
      </c>
      <c r="BI26" s="4">
        <v>77.987799999999993</v>
      </c>
      <c r="BJ26" s="4">
        <v>77.683499999999995</v>
      </c>
      <c r="BK26" s="4">
        <v>77.600200000000001</v>
      </c>
      <c r="BL26" s="4">
        <v>77.476600000000005</v>
      </c>
      <c r="BM26" s="4">
        <v>77.6357</v>
      </c>
      <c r="BN26" s="4"/>
    </row>
    <row r="27" spans="1:66" x14ac:dyDescent="0.2">
      <c r="A27" t="s">
        <v>25</v>
      </c>
      <c r="B27" t="e" cm="1">
        <f t="array" aca="1" ref="B27" ca="1">IF(A27="", "", _xll.BDP(A27, "LONG_COMP_NAME"))</f>
        <v>#NAME?</v>
      </c>
      <c r="C27" s="1">
        <v>0.05</v>
      </c>
      <c r="D27" t="e" cm="1">
        <f t="array" aca="1" ref="D27" ca="1">_xll.BDP(A27, "PX_LAST")</f>
        <v>#NAME?</v>
      </c>
      <c r="F27" s="5">
        <f t="shared" si="1"/>
        <v>2.5756838247055807E-2</v>
      </c>
      <c r="G27" s="5">
        <f t="shared" si="2"/>
        <v>-1.5966490826226497E-2</v>
      </c>
      <c r="H27" s="5">
        <f t="shared" si="3"/>
        <v>4.7763320223838382E-3</v>
      </c>
      <c r="I27" s="5">
        <f t="shared" si="4"/>
        <v>2.4207375499232603E-2</v>
      </c>
      <c r="J27" s="5">
        <f t="shared" si="5"/>
        <v>-3.1458996007808868E-2</v>
      </c>
      <c r="K27" s="5">
        <f t="shared" si="6"/>
        <v>1.7379857418836443E-2</v>
      </c>
      <c r="L27" s="5">
        <f t="shared" si="7"/>
        <v>1.4002782744296718E-2</v>
      </c>
      <c r="M27" s="5">
        <f t="shared" si="8"/>
        <v>-4.5727003508283494E-2</v>
      </c>
      <c r="N27" s="5">
        <f t="shared" si="9"/>
        <v>7.4274619857042628E-3</v>
      </c>
      <c r="O27" s="5">
        <f t="shared" si="10"/>
        <v>1.4371337997941781E-2</v>
      </c>
      <c r="P27" s="5">
        <f t="shared" si="11"/>
        <v>1.5617299685614751E-3</v>
      </c>
      <c r="Q27" s="5">
        <f t="shared" si="12"/>
        <v>-6.1862771879756147E-3</v>
      </c>
      <c r="R27" s="5">
        <f t="shared" si="13"/>
        <v>-1.1321051077044951E-2</v>
      </c>
      <c r="S27" s="5">
        <f t="shared" si="14"/>
        <v>2.5510626981550426E-2</v>
      </c>
      <c r="T27" s="5">
        <f t="shared" si="15"/>
        <v>-7.5252793143222784E-3</v>
      </c>
      <c r="U27" s="5">
        <f t="shared" si="16"/>
        <v>3.7496012867410024E-3</v>
      </c>
      <c r="V27" s="5">
        <f t="shared" si="17"/>
        <v>2.2312146935629456E-4</v>
      </c>
      <c r="W27" s="5">
        <f t="shared" si="18"/>
        <v>-2.9523201146453328E-3</v>
      </c>
      <c r="X27" s="5">
        <f t="shared" si="19"/>
        <v>3.9458229023832565E-3</v>
      </c>
      <c r="Y27" s="5">
        <f t="shared" si="20"/>
        <v>3.0186436700494158E-3</v>
      </c>
      <c r="Z27" s="5">
        <f t="shared" si="21"/>
        <v>5.4367310938938608E-3</v>
      </c>
      <c r="AA27" s="5">
        <f t="shared" si="22"/>
        <v>3.3617539178051922E-2</v>
      </c>
      <c r="AB27" s="5">
        <f t="shared" si="23"/>
        <v>-3.8678820507338625E-2</v>
      </c>
      <c r="AC27" s="5">
        <f t="shared" si="24"/>
        <v>8.1711839363005176E-2</v>
      </c>
      <c r="AD27" s="5" t="str">
        <f t="shared" si="25"/>
        <v/>
      </c>
      <c r="AN27">
        <f>_xll.BDH(GrowthTickers4[[#This Row],[BBG Ticker]],"px_last","-26am","","dir=h","dates=h","per=m","cols=25;rows=1")</f>
        <v>581399</v>
      </c>
      <c r="AO27" s="4">
        <v>596374</v>
      </c>
      <c r="AP27" s="4">
        <v>586852</v>
      </c>
      <c r="AQ27" s="4">
        <v>589655</v>
      </c>
      <c r="AR27" s="4">
        <v>603929</v>
      </c>
      <c r="AS27" s="4">
        <v>584930</v>
      </c>
      <c r="AT27" s="4">
        <v>595096</v>
      </c>
      <c r="AU27" s="4">
        <v>603429</v>
      </c>
      <c r="AV27" s="4">
        <v>575836</v>
      </c>
      <c r="AW27" s="4">
        <v>580113</v>
      </c>
      <c r="AX27" s="4">
        <v>588450</v>
      </c>
      <c r="AY27" s="4">
        <v>589369</v>
      </c>
      <c r="AZ27" s="4">
        <v>585723</v>
      </c>
      <c r="BA27" s="4">
        <v>579092</v>
      </c>
      <c r="BB27" s="4">
        <v>593865</v>
      </c>
      <c r="BC27" s="4">
        <v>589396</v>
      </c>
      <c r="BD27" s="4">
        <v>591606</v>
      </c>
      <c r="BE27" s="4">
        <v>591738</v>
      </c>
      <c r="BF27" s="4">
        <v>589991</v>
      </c>
      <c r="BG27" s="4">
        <v>592319</v>
      </c>
      <c r="BH27" s="4">
        <v>594107</v>
      </c>
      <c r="BI27" s="4">
        <v>597337</v>
      </c>
      <c r="BJ27" s="4">
        <v>617418</v>
      </c>
      <c r="BK27" s="4">
        <v>593537</v>
      </c>
      <c r="BL27" s="4">
        <v>642036</v>
      </c>
      <c r="BM27" s="4"/>
      <c r="BN27" s="4"/>
    </row>
    <row r="28" spans="1:66" x14ac:dyDescent="0.2">
      <c r="A28" t="s">
        <v>26</v>
      </c>
      <c r="B28" t="e" cm="1">
        <f t="array" aca="1" ref="B28" ca="1">IF(A28="", "", _xll.BDP(A28, "LONG_COMP_NAME"))</f>
        <v>#NAME?</v>
      </c>
      <c r="C28" s="1">
        <v>0.04</v>
      </c>
      <c r="D28" t="e" cm="1">
        <f t="array" aca="1" ref="D28" ca="1">_xll.BDP(A28, "PX_LAST")</f>
        <v>#NAME?</v>
      </c>
      <c r="F28" s="5">
        <f t="shared" si="1"/>
        <v>-7.8818518371083952E-3</v>
      </c>
      <c r="G28" s="5">
        <f t="shared" si="2"/>
        <v>4.9619494710374619E-3</v>
      </c>
      <c r="H28" s="5">
        <f t="shared" si="3"/>
        <v>-1.0021293585307426E-2</v>
      </c>
      <c r="I28" s="5">
        <f t="shared" si="4"/>
        <v>1.9761517469450308E-3</v>
      </c>
      <c r="J28" s="5">
        <f t="shared" si="5"/>
        <v>-4.9775941181205889E-3</v>
      </c>
      <c r="K28" s="5">
        <f t="shared" si="6"/>
        <v>1.6315413346277793E-3</v>
      </c>
      <c r="L28" s="5">
        <f t="shared" si="7"/>
        <v>-2.8404501642345591E-3</v>
      </c>
      <c r="M28" s="5">
        <f t="shared" si="8"/>
        <v>-5.4675792798995586E-3</v>
      </c>
      <c r="N28" s="5">
        <f t="shared" si="9"/>
        <v>4.0858988977575065E-3</v>
      </c>
      <c r="O28" s="5">
        <f t="shared" si="10"/>
        <v>2.2982600819262123E-4</v>
      </c>
      <c r="P28" s="5">
        <f t="shared" si="11"/>
        <v>7.2986781282945417E-4</v>
      </c>
      <c r="Q28" s="5">
        <f t="shared" si="12"/>
        <v>-1.2196110210696921E-2</v>
      </c>
      <c r="R28" s="5">
        <f t="shared" si="13"/>
        <v>5.5648987516578475E-3</v>
      </c>
      <c r="S28" s="5">
        <f t="shared" si="14"/>
        <v>-1.5500924616556075E-3</v>
      </c>
      <c r="T28" s="5">
        <f t="shared" si="15"/>
        <v>4.1944709246901808E-3</v>
      </c>
      <c r="U28" s="5">
        <f t="shared" si="16"/>
        <v>1.0157584962977027E-2</v>
      </c>
      <c r="V28" s="5">
        <f t="shared" si="17"/>
        <v>-1.4056144025131901E-2</v>
      </c>
      <c r="W28" s="5">
        <f t="shared" si="18"/>
        <v>1.1860021786492375E-2</v>
      </c>
      <c r="X28" s="5">
        <f t="shared" si="19"/>
        <v>3.8217760493062937E-3</v>
      </c>
      <c r="Y28" s="5">
        <f t="shared" si="20"/>
        <v>1.8446276560091159E-2</v>
      </c>
      <c r="Z28" s="5">
        <f t="shared" si="21"/>
        <v>-5.3967961458977771E-3</v>
      </c>
      <c r="AA28" s="5">
        <f t="shared" si="22"/>
        <v>2.9115549026614259E-3</v>
      </c>
      <c r="AB28" s="5">
        <f t="shared" si="23"/>
        <v>-1.5175307794829838E-2</v>
      </c>
      <c r="AC28" s="5">
        <f t="shared" si="24"/>
        <v>1.7231445377926063E-2</v>
      </c>
      <c r="AD28" s="5" t="str">
        <f t="shared" si="25"/>
        <v/>
      </c>
      <c r="AN28">
        <f>_xll.BDH(GrowthTickers4[[#This Row],[BBG Ticker]],"px_last","-26am","","dir=h","dates=h","per=m","cols=25;rows=1")</f>
        <v>75363</v>
      </c>
      <c r="AO28" s="4">
        <v>74769</v>
      </c>
      <c r="AP28" s="4">
        <v>75140</v>
      </c>
      <c r="AQ28" s="4">
        <v>74387</v>
      </c>
      <c r="AR28" s="4">
        <v>74534</v>
      </c>
      <c r="AS28" s="4">
        <v>74163</v>
      </c>
      <c r="AT28" s="4">
        <v>74284</v>
      </c>
      <c r="AU28" s="4">
        <v>74073</v>
      </c>
      <c r="AV28" s="4">
        <v>73668</v>
      </c>
      <c r="AW28" s="4">
        <v>73969</v>
      </c>
      <c r="AX28" s="4">
        <v>73986</v>
      </c>
      <c r="AY28" s="4">
        <v>74040</v>
      </c>
      <c r="AZ28" s="4">
        <v>73137</v>
      </c>
      <c r="BA28" s="4">
        <v>73544</v>
      </c>
      <c r="BB28" s="4">
        <v>73430</v>
      </c>
      <c r="BC28" s="4">
        <v>73738</v>
      </c>
      <c r="BD28" s="4">
        <v>74487</v>
      </c>
      <c r="BE28" s="4">
        <v>73440</v>
      </c>
      <c r="BF28" s="4">
        <v>74311</v>
      </c>
      <c r="BG28" s="4">
        <v>74595</v>
      </c>
      <c r="BH28" s="4">
        <v>75971</v>
      </c>
      <c r="BI28" s="4">
        <v>75561</v>
      </c>
      <c r="BJ28" s="4">
        <v>75781</v>
      </c>
      <c r="BK28" s="4">
        <v>74631</v>
      </c>
      <c r="BL28" s="4">
        <v>75917</v>
      </c>
      <c r="BM28" s="4"/>
      <c r="BN28" s="4"/>
    </row>
    <row r="29" spans="1:66" x14ac:dyDescent="0.2">
      <c r="A29" t="s">
        <v>27</v>
      </c>
      <c r="B29" t="e" cm="1">
        <f t="array" aca="1" ref="B29" ca="1">IF(A29="", "", _xll.BDP(A29, "LONG_COMP_NAME"))</f>
        <v>#NAME?</v>
      </c>
      <c r="C29" s="1">
        <v>0.04</v>
      </c>
      <c r="D29" t="e" cm="1">
        <f t="array" aca="1" ref="D29" ca="1">_xll.BDP(A29, "PX_LAST")</f>
        <v>#NAME?</v>
      </c>
      <c r="F29" s="5">
        <f t="shared" si="1"/>
        <v>4.9235952186174305E-2</v>
      </c>
      <c r="G29" s="5">
        <f t="shared" si="2"/>
        <v>-3.5177697872494418E-2</v>
      </c>
      <c r="H29" s="5">
        <f t="shared" si="3"/>
        <v>-1.4150396552076869E-2</v>
      </c>
      <c r="I29" s="5">
        <f t="shared" si="4"/>
        <v>3.1477407930051743E-2</v>
      </c>
      <c r="J29" s="5">
        <f t="shared" si="5"/>
        <v>-4.108587696032244E-2</v>
      </c>
      <c r="K29" s="5">
        <f t="shared" si="6"/>
        <v>4.4038660586902395E-2</v>
      </c>
      <c r="L29" s="5">
        <f t="shared" si="7"/>
        <v>1.9271862544796865E-2</v>
      </c>
      <c r="M29" s="5">
        <f t="shared" si="8"/>
        <v>-7.7910384984424499E-2</v>
      </c>
      <c r="N29" s="5">
        <f t="shared" si="9"/>
        <v>7.1593006763739512E-3</v>
      </c>
      <c r="O29" s="5">
        <f t="shared" si="10"/>
        <v>1.6983755745286124E-2</v>
      </c>
      <c r="P29" s="5">
        <f t="shared" si="11"/>
        <v>-1.5691159023460196E-3</v>
      </c>
      <c r="Q29" s="5">
        <f t="shared" si="12"/>
        <v>-4.9830645498515536E-4</v>
      </c>
      <c r="R29" s="5">
        <f t="shared" si="13"/>
        <v>-1.98759539656032E-2</v>
      </c>
      <c r="S29" s="5">
        <f t="shared" si="14"/>
        <v>4.3062234996158334E-2</v>
      </c>
      <c r="T29" s="5">
        <f t="shared" si="15"/>
        <v>-1.1281092915555496E-2</v>
      </c>
      <c r="U29" s="5">
        <f t="shared" si="16"/>
        <v>8.7712036864579235E-3</v>
      </c>
      <c r="V29" s="5">
        <f t="shared" si="17"/>
        <v>2.7250751361682776E-3</v>
      </c>
      <c r="W29" s="5">
        <f t="shared" si="18"/>
        <v>-1.6797037501790183E-2</v>
      </c>
      <c r="X29" s="5">
        <f t="shared" si="19"/>
        <v>7.695775820212249E-3</v>
      </c>
      <c r="Y29" s="5">
        <f t="shared" si="20"/>
        <v>2.188884185311761E-3</v>
      </c>
      <c r="Z29" s="5">
        <f t="shared" si="21"/>
        <v>9.5812084685520018E-3</v>
      </c>
      <c r="AA29" s="5">
        <f t="shared" si="22"/>
        <v>7.5616102862390941E-2</v>
      </c>
      <c r="AB29" s="5">
        <f t="shared" si="23"/>
        <v>-6.6366238160745064E-2</v>
      </c>
      <c r="AC29" s="5">
        <f t="shared" si="24"/>
        <v>0.16373052782755082</v>
      </c>
      <c r="AD29" s="5" t="str">
        <f t="shared" si="25"/>
        <v/>
      </c>
      <c r="AN29">
        <f>_xll.BDH(GrowthTickers4[[#This Row],[BBG Ticker]],"px_last","-26am","","dir=h","dates=h","per=m","cols=25;rows=1")</f>
        <v>289707</v>
      </c>
      <c r="AO29" s="4">
        <v>303971</v>
      </c>
      <c r="AP29" s="4">
        <v>293278</v>
      </c>
      <c r="AQ29" s="4">
        <v>289128</v>
      </c>
      <c r="AR29" s="4">
        <v>298229</v>
      </c>
      <c r="AS29" s="4">
        <v>285976</v>
      </c>
      <c r="AT29" s="4">
        <v>298570</v>
      </c>
      <c r="AU29" s="4">
        <v>304324</v>
      </c>
      <c r="AV29" s="4">
        <v>280614</v>
      </c>
      <c r="AW29" s="4">
        <v>282623</v>
      </c>
      <c r="AX29" s="4">
        <v>287423</v>
      </c>
      <c r="AY29" s="4">
        <v>286972</v>
      </c>
      <c r="AZ29" s="4">
        <v>286829</v>
      </c>
      <c r="BA29" s="4">
        <v>281128</v>
      </c>
      <c r="BB29" s="4">
        <v>293234</v>
      </c>
      <c r="BC29" s="4">
        <v>289926</v>
      </c>
      <c r="BD29" s="4">
        <v>292469</v>
      </c>
      <c r="BE29" s="4">
        <v>293266</v>
      </c>
      <c r="BF29" s="4">
        <v>288340</v>
      </c>
      <c r="BG29" s="4">
        <v>290559</v>
      </c>
      <c r="BH29" s="4">
        <v>291195</v>
      </c>
      <c r="BI29" s="4">
        <v>293985</v>
      </c>
      <c r="BJ29" s="4">
        <v>316215</v>
      </c>
      <c r="BK29" s="4">
        <v>295229</v>
      </c>
      <c r="BL29" s="4">
        <v>343567</v>
      </c>
      <c r="BM29" s="4"/>
      <c r="BN29" s="4"/>
    </row>
    <row r="30" spans="1:66" x14ac:dyDescent="0.2">
      <c r="A30" t="s">
        <v>28</v>
      </c>
      <c r="B30" t="e" cm="1">
        <f t="array" aca="1" ref="B30" ca="1">IF(A30="", "", _xll.BDP(A30, "LONG_COMP_NAME"))</f>
        <v>#NAME?</v>
      </c>
      <c r="C30" s="1">
        <v>0.04</v>
      </c>
      <c r="D30" t="e" cm="1">
        <f t="array" aca="1" ref="D30" ca="1">_xll.BDP(A30, "PX_LAST")</f>
        <v>#NAME?</v>
      </c>
      <c r="F30" s="5">
        <f t="shared" si="1"/>
        <v>-4.2119082991240366E-3</v>
      </c>
      <c r="G30" s="5">
        <f t="shared" si="2"/>
        <v>7.2324802392112293E-3</v>
      </c>
      <c r="H30" s="5">
        <f t="shared" si="3"/>
        <v>-6.4822208652353687E-4</v>
      </c>
      <c r="I30" s="5">
        <f t="shared" si="4"/>
        <v>1.2440149407134527E-2</v>
      </c>
      <c r="J30" s="5">
        <f t="shared" si="5"/>
        <v>1.0724300367071213E-2</v>
      </c>
      <c r="K30" s="5">
        <f t="shared" si="6"/>
        <v>-1.3032707318342777E-2</v>
      </c>
      <c r="L30" s="5">
        <f t="shared" si="7"/>
        <v>1.0607898680450572E-2</v>
      </c>
      <c r="M30" s="5">
        <f t="shared" si="8"/>
        <v>9.6614946304562459E-3</v>
      </c>
      <c r="N30" s="5">
        <f t="shared" si="9"/>
        <v>2.0922970265117625E-2</v>
      </c>
      <c r="O30" s="5">
        <f t="shared" si="10"/>
        <v>-1.1466728616784974E-2</v>
      </c>
      <c r="P30" s="5">
        <f t="shared" si="11"/>
        <v>2.2895174508291524E-2</v>
      </c>
      <c r="Q30" s="5">
        <f t="shared" si="12"/>
        <v>-2.091292271348693E-4</v>
      </c>
      <c r="R30" s="5">
        <f t="shared" si="13"/>
        <v>8.2962124961699964E-3</v>
      </c>
      <c r="S30" s="5">
        <f t="shared" si="14"/>
        <v>2.193146490264378E-2</v>
      </c>
      <c r="T30" s="5">
        <f t="shared" si="15"/>
        <v>-8.0656690130778384E-3</v>
      </c>
      <c r="U30" s="5">
        <f t="shared" si="16"/>
        <v>2.3785572430411663E-2</v>
      </c>
      <c r="V30" s="5">
        <f t="shared" si="17"/>
        <v>-3.2191674761040096E-2</v>
      </c>
      <c r="W30" s="5">
        <f t="shared" si="18"/>
        <v>3.4411536257349093E-2</v>
      </c>
      <c r="X30" s="5">
        <f t="shared" si="19"/>
        <v>3.2510264919286803E-2</v>
      </c>
      <c r="Y30" s="5">
        <f t="shared" si="20"/>
        <v>9.6884022443754408E-2</v>
      </c>
      <c r="Z30" s="5">
        <f t="shared" si="21"/>
        <v>-5.0011174294155927E-3</v>
      </c>
      <c r="AA30" s="5">
        <f t="shared" si="22"/>
        <v>4.6656318006668376E-2</v>
      </c>
      <c r="AB30" s="5">
        <f t="shared" si="23"/>
        <v>-0.16347990300221038</v>
      </c>
      <c r="AC30" s="5">
        <f t="shared" si="24"/>
        <v>-8.89322148397116E-4</v>
      </c>
      <c r="AD30" s="5" t="str">
        <f t="shared" si="25"/>
        <v/>
      </c>
      <c r="AN30">
        <f>_xll.BDH(GrowthTickers4[[#This Row],[BBG Ticker]],"px_last","-26am","","dir=h","dates=h","per=m","cols=25;rows=1")</f>
        <v>318.38299999999998</v>
      </c>
      <c r="AO30" s="4">
        <v>317.04199999999997</v>
      </c>
      <c r="AP30" s="4">
        <v>319.33499999999998</v>
      </c>
      <c r="AQ30" s="4">
        <v>319.12799999999999</v>
      </c>
      <c r="AR30" s="4">
        <v>323.09800000000001</v>
      </c>
      <c r="AS30" s="4">
        <v>326.56299999999999</v>
      </c>
      <c r="AT30" s="4">
        <v>322.30700000000002</v>
      </c>
      <c r="AU30" s="4">
        <v>325.726</v>
      </c>
      <c r="AV30" s="4">
        <v>328.87299999999999</v>
      </c>
      <c r="AW30" s="4">
        <v>335.75400000000002</v>
      </c>
      <c r="AX30" s="4">
        <v>331.904</v>
      </c>
      <c r="AY30" s="4">
        <v>339.50299999999999</v>
      </c>
      <c r="AZ30" s="4">
        <v>339.43200000000002</v>
      </c>
      <c r="BA30" s="4">
        <v>342.24799999999999</v>
      </c>
      <c r="BB30" s="4">
        <v>349.75400000000002</v>
      </c>
      <c r="BC30" s="4">
        <v>346.93299999999999</v>
      </c>
      <c r="BD30" s="4">
        <v>355.185</v>
      </c>
      <c r="BE30" s="4">
        <v>343.75099999999998</v>
      </c>
      <c r="BF30" s="4">
        <v>355.58</v>
      </c>
      <c r="BG30" s="4">
        <v>367.14</v>
      </c>
      <c r="BH30" s="4">
        <v>402.71</v>
      </c>
      <c r="BI30" s="4">
        <v>400.69600000000003</v>
      </c>
      <c r="BJ30" s="4">
        <v>419.39100000000002</v>
      </c>
      <c r="BK30" s="4">
        <v>350.82900000000001</v>
      </c>
      <c r="BL30" s="4">
        <v>350.517</v>
      </c>
      <c r="BM30" s="4"/>
      <c r="BN30" s="4"/>
    </row>
    <row r="31" spans="1:66" x14ac:dyDescent="0.2">
      <c r="A31" t="s">
        <v>29</v>
      </c>
      <c r="B31" t="e" cm="1">
        <f t="array" aca="1" ref="B31" ca="1">IF(A31="", "", _xll.BDP(A31, "LONG_COMP_NAME"))</f>
        <v>#NAME?</v>
      </c>
      <c r="C31" s="1">
        <v>0.02</v>
      </c>
      <c r="D31" t="e" cm="1">
        <f t="array" aca="1" ref="D31" ca="1">_xll.BDP(A31, "PX_LAST")</f>
        <v>#NAME?</v>
      </c>
      <c r="F31" s="5">
        <f t="shared" si="1"/>
        <v>-1.2702297587751758E-2</v>
      </c>
      <c r="G31" s="5">
        <f t="shared" si="2"/>
        <v>1.9838085746140072E-2</v>
      </c>
      <c r="H31" s="5">
        <f t="shared" si="3"/>
        <v>-2.2684216083929114E-2</v>
      </c>
      <c r="I31" s="5">
        <f t="shared" si="4"/>
        <v>5.8213265031576852E-2</v>
      </c>
      <c r="J31" s="5">
        <f t="shared" si="5"/>
        <v>-1.6256223711263841E-3</v>
      </c>
      <c r="K31" s="5">
        <f t="shared" si="6"/>
        <v>-0.1686682481466405</v>
      </c>
      <c r="L31" s="5">
        <f t="shared" si="7"/>
        <v>-0.1064123345297364</v>
      </c>
      <c r="M31" s="5">
        <f t="shared" si="8"/>
        <v>0.25899422339793771</v>
      </c>
      <c r="N31" s="5">
        <f t="shared" si="9"/>
        <v>3.591498412330861E-2</v>
      </c>
      <c r="O31" s="5">
        <f t="shared" si="10"/>
        <v>-2.1667860203080567E-2</v>
      </c>
      <c r="P31" s="5">
        <f t="shared" si="11"/>
        <v>6.9686411149825784E-3</v>
      </c>
      <c r="Q31" s="5">
        <f t="shared" si="12"/>
        <v>-5.4796074649724885E-2</v>
      </c>
      <c r="R31" s="5">
        <f t="shared" si="13"/>
        <v>9.4107370288130057E-2</v>
      </c>
      <c r="S31" s="5">
        <f t="shared" si="14"/>
        <v>3.3024540874370227E-2</v>
      </c>
      <c r="T31" s="5">
        <f t="shared" si="15"/>
        <v>1.6000125861363707E-2</v>
      </c>
      <c r="U31" s="5">
        <f t="shared" si="16"/>
        <v>-1.7604407005373263E-2</v>
      </c>
      <c r="V31" s="5">
        <f t="shared" si="17"/>
        <v>2.3403219863773479E-2</v>
      </c>
      <c r="W31" s="5">
        <f t="shared" si="18"/>
        <v>-0.15412146356959272</v>
      </c>
      <c r="X31" s="5">
        <f t="shared" si="19"/>
        <v>-0.11303207833176288</v>
      </c>
      <c r="Y31" s="5">
        <f t="shared" si="20"/>
        <v>0.31799332820118037</v>
      </c>
      <c r="Z31" s="5">
        <f t="shared" si="21"/>
        <v>-9.9119585999042099E-3</v>
      </c>
      <c r="AA31" s="5">
        <f t="shared" si="22"/>
        <v>9.8755041482230192E-3</v>
      </c>
      <c r="AB31" s="5">
        <f t="shared" si="23"/>
        <v>-2.229175956522501E-2</v>
      </c>
      <c r="AC31" s="5">
        <f t="shared" si="24"/>
        <v>-8.408798956393583E-2</v>
      </c>
      <c r="AD31" s="5">
        <f t="shared" si="25"/>
        <v>6.8582512111749913E-2</v>
      </c>
      <c r="AN31">
        <f>_xll.BDH(GrowthTickers4[[#This Row],[BBG Ticker]],"px_last","-26am","","dir=h","dates=h","per=m","cols=26;rows=1")</f>
        <v>479677</v>
      </c>
      <c r="AO31" s="4">
        <v>473584</v>
      </c>
      <c r="AP31" s="4">
        <v>482979</v>
      </c>
      <c r="AQ31" s="4">
        <v>472023</v>
      </c>
      <c r="AR31" s="4">
        <v>499501</v>
      </c>
      <c r="AS31" s="4">
        <v>498689</v>
      </c>
      <c r="AT31" s="4">
        <v>414576</v>
      </c>
      <c r="AU31" s="4">
        <v>370460</v>
      </c>
      <c r="AV31" s="4">
        <v>466407</v>
      </c>
      <c r="AW31" s="4">
        <v>483158</v>
      </c>
      <c r="AX31" s="4">
        <v>472689</v>
      </c>
      <c r="AY31" s="4">
        <v>475983</v>
      </c>
      <c r="AZ31" s="4">
        <v>449901</v>
      </c>
      <c r="BA31" s="4">
        <v>492240</v>
      </c>
      <c r="BB31" s="4">
        <v>508496</v>
      </c>
      <c r="BC31" s="4">
        <v>516632</v>
      </c>
      <c r="BD31" s="4">
        <v>507537</v>
      </c>
      <c r="BE31" s="4">
        <v>519415</v>
      </c>
      <c r="BF31" s="4">
        <v>439362</v>
      </c>
      <c r="BG31" s="4">
        <v>389700</v>
      </c>
      <c r="BH31" s="4">
        <v>513622</v>
      </c>
      <c r="BI31" s="4">
        <v>508531</v>
      </c>
      <c r="BJ31" s="4">
        <v>513553</v>
      </c>
      <c r="BK31" s="4">
        <v>502105</v>
      </c>
      <c r="BL31" s="4">
        <v>459884</v>
      </c>
      <c r="BM31" s="4">
        <v>491424</v>
      </c>
      <c r="BN31" s="4"/>
    </row>
    <row r="32" spans="1:66" x14ac:dyDescent="0.2">
      <c r="A32" t="s">
        <v>30</v>
      </c>
      <c r="B32" t="e" cm="1">
        <f t="array" aca="1" ref="B32" ca="1">IF(A32="", "", _xll.BDP(A32, "LONG_COMP_NAME"))</f>
        <v>#NAME?</v>
      </c>
      <c r="C32" s="1">
        <v>0.02</v>
      </c>
      <c r="D32" t="e" cm="1">
        <f t="array" aca="1" ref="D32" ca="1">_xll.BDP(A32, "PX_LAST")</f>
        <v>#NAME?</v>
      </c>
      <c r="F32" s="5">
        <f t="shared" si="1"/>
        <v>8.286059862693991E-3</v>
      </c>
      <c r="G32" s="5">
        <f t="shared" si="2"/>
        <v>6.8614989966493834E-3</v>
      </c>
      <c r="H32" s="5">
        <f t="shared" si="3"/>
        <v>1.0789285315324342E-2</v>
      </c>
      <c r="I32" s="5">
        <f t="shared" si="4"/>
        <v>7.2111017669879238E-3</v>
      </c>
      <c r="J32" s="5">
        <f t="shared" si="5"/>
        <v>9.0676625162469156E-3</v>
      </c>
      <c r="K32" s="5">
        <f t="shared" si="6"/>
        <v>1.1464786826182426E-2</v>
      </c>
      <c r="L32" s="5">
        <f t="shared" si="7"/>
        <v>4.3810250629700261E-3</v>
      </c>
      <c r="M32" s="5">
        <f t="shared" si="8"/>
        <v>-7.0704834077240123E-3</v>
      </c>
      <c r="N32" s="5">
        <f t="shared" si="9"/>
        <v>1.0738848110372651E-2</v>
      </c>
      <c r="O32" s="5">
        <f t="shared" si="10"/>
        <v>-4.4644001508731971E-3</v>
      </c>
      <c r="P32" s="5">
        <f t="shared" si="11"/>
        <v>1.4543904604565897E-2</v>
      </c>
      <c r="Q32" s="5">
        <f t="shared" si="12"/>
        <v>4.0136071070213655E-3</v>
      </c>
      <c r="R32" s="5">
        <f t="shared" si="13"/>
        <v>-6.998442684000271E-3</v>
      </c>
      <c r="S32" s="5">
        <f t="shared" si="14"/>
        <v>4.0911954745923121E-4</v>
      </c>
      <c r="T32" s="5">
        <f t="shared" si="15"/>
        <v>2.0792949299919209E-3</v>
      </c>
      <c r="U32" s="5">
        <f t="shared" si="16"/>
        <v>-3.3473569846036088E-3</v>
      </c>
      <c r="V32" s="5">
        <f t="shared" si="17"/>
        <v>-3.7489649398982685E-4</v>
      </c>
      <c r="W32" s="5">
        <f t="shared" si="18"/>
        <v>-1.9043145650935135E-3</v>
      </c>
      <c r="X32" s="5">
        <f t="shared" si="19"/>
        <v>-7.4284109128782833E-3</v>
      </c>
      <c r="Y32" s="5">
        <f t="shared" si="20"/>
        <v>-3.2375558314137096E-3</v>
      </c>
      <c r="Z32" s="5">
        <f t="shared" si="21"/>
        <v>-1.919252210666046E-3</v>
      </c>
      <c r="AA32" s="5">
        <f t="shared" si="22"/>
        <v>-6.7349178985615333E-3</v>
      </c>
      <c r="AB32" s="5">
        <f t="shared" si="23"/>
        <v>-2.4687948515166353E-3</v>
      </c>
      <c r="AC32" s="5">
        <f t="shared" si="24"/>
        <v>-3.4126654539166652E-3</v>
      </c>
      <c r="AD32" s="5" t="str">
        <f t="shared" si="25"/>
        <v/>
      </c>
      <c r="AN32">
        <f>_xll.BDH(GrowthTickers4[[#This Row],[BBG Ticker]],"px_last","-26am","","dir=h","dates=h","per=m","cols=25;rows=1")</f>
        <v>2054535</v>
      </c>
      <c r="AO32" s="4">
        <v>2071559</v>
      </c>
      <c r="AP32" s="4">
        <v>2085773</v>
      </c>
      <c r="AQ32" s="4">
        <v>2108277</v>
      </c>
      <c r="AR32" s="4">
        <v>2123480</v>
      </c>
      <c r="AS32" s="4">
        <v>2142735</v>
      </c>
      <c r="AT32" s="4">
        <v>2167301</v>
      </c>
      <c r="AU32" s="4">
        <v>2176796</v>
      </c>
      <c r="AV32" s="4">
        <v>2161405</v>
      </c>
      <c r="AW32" s="4">
        <v>2184616</v>
      </c>
      <c r="AX32" s="4">
        <v>2174863</v>
      </c>
      <c r="AY32" s="4">
        <v>2206494</v>
      </c>
      <c r="AZ32" s="4">
        <v>2215350</v>
      </c>
      <c r="BA32" s="4">
        <v>2199846</v>
      </c>
      <c r="BB32" s="4">
        <v>2200746</v>
      </c>
      <c r="BC32" s="4">
        <v>2205322</v>
      </c>
      <c r="BD32" s="4">
        <v>2197940</v>
      </c>
      <c r="BE32" s="4">
        <v>2197116</v>
      </c>
      <c r="BF32" s="4">
        <v>2192932</v>
      </c>
      <c r="BG32" s="4">
        <v>2176642</v>
      </c>
      <c r="BH32" s="4">
        <v>2169595</v>
      </c>
      <c r="BI32" s="4">
        <v>2165431</v>
      </c>
      <c r="BJ32" s="4">
        <v>2150847</v>
      </c>
      <c r="BK32" s="4">
        <v>2145537</v>
      </c>
      <c r="BL32" s="4">
        <v>2138215</v>
      </c>
      <c r="BM32" s="4"/>
      <c r="BN32" s="4"/>
    </row>
    <row r="33" spans="1:70" x14ac:dyDescent="0.2">
      <c r="C33" s="1">
        <f>SUM(C5:C32)</f>
        <v>0.99000000000000044</v>
      </c>
    </row>
    <row r="35" spans="1:70" x14ac:dyDescent="0.2">
      <c r="A35" t="s">
        <v>3</v>
      </c>
      <c r="B35" t="s">
        <v>4</v>
      </c>
      <c r="C35" t="s">
        <v>5</v>
      </c>
      <c r="D35" t="s">
        <v>40</v>
      </c>
      <c r="F35" s="2" t="e">
        <f ca="1">AN35</f>
        <v>#NAME?</v>
      </c>
      <c r="G35" s="2">
        <f t="shared" ref="G35:AI35" si="26">AO35</f>
        <v>43830</v>
      </c>
      <c r="H35" s="2">
        <f t="shared" si="26"/>
        <v>43861</v>
      </c>
      <c r="I35" s="2">
        <f t="shared" si="26"/>
        <v>43890</v>
      </c>
      <c r="J35" s="2">
        <f t="shared" si="26"/>
        <v>43921</v>
      </c>
      <c r="K35" s="2">
        <f t="shared" si="26"/>
        <v>43951</v>
      </c>
      <c r="L35" s="2">
        <f t="shared" si="26"/>
        <v>43982</v>
      </c>
      <c r="M35" s="2">
        <f t="shared" si="26"/>
        <v>44012</v>
      </c>
      <c r="N35" s="2">
        <f t="shared" si="26"/>
        <v>44043</v>
      </c>
      <c r="O35" s="2">
        <f t="shared" si="26"/>
        <v>44074</v>
      </c>
      <c r="P35" s="2">
        <f t="shared" si="26"/>
        <v>44104</v>
      </c>
      <c r="Q35" s="2">
        <f t="shared" si="26"/>
        <v>44135</v>
      </c>
      <c r="R35" s="2">
        <f t="shared" si="26"/>
        <v>44165</v>
      </c>
      <c r="S35" s="2">
        <f t="shared" si="26"/>
        <v>44196</v>
      </c>
      <c r="T35" s="2">
        <f t="shared" si="26"/>
        <v>44227</v>
      </c>
      <c r="U35" s="2">
        <f t="shared" si="26"/>
        <v>44255</v>
      </c>
      <c r="V35" s="2">
        <f t="shared" si="26"/>
        <v>44286</v>
      </c>
      <c r="W35" s="2">
        <f t="shared" si="26"/>
        <v>44316</v>
      </c>
      <c r="X35" s="2">
        <f t="shared" si="26"/>
        <v>44347</v>
      </c>
      <c r="Y35" s="2">
        <f t="shared" si="26"/>
        <v>44377</v>
      </c>
      <c r="Z35" s="2">
        <f t="shared" si="26"/>
        <v>44408</v>
      </c>
      <c r="AA35" s="2">
        <f t="shared" si="26"/>
        <v>44439</v>
      </c>
      <c r="AB35" s="2">
        <f t="shared" si="26"/>
        <v>44469</v>
      </c>
      <c r="AC35" s="2">
        <f t="shared" si="26"/>
        <v>44500</v>
      </c>
      <c r="AD35" s="2">
        <f t="shared" si="26"/>
        <v>44530</v>
      </c>
      <c r="AE35" s="2">
        <f t="shared" si="26"/>
        <v>44561</v>
      </c>
      <c r="AF35" s="2">
        <f t="shared" si="26"/>
        <v>44592</v>
      </c>
      <c r="AG35" s="2">
        <f t="shared" si="26"/>
        <v>44620</v>
      </c>
      <c r="AH35" s="2">
        <f t="shared" si="26"/>
        <v>44651</v>
      </c>
      <c r="AI35" s="2">
        <f t="shared" si="26"/>
        <v>44681</v>
      </c>
      <c r="AN35" s="2" t="e">
        <f ca="1">_xll.BDH(A5, "px_last", "2019-11-01", "2022-05-31", "dir=h", "per=m","cols=31;rows=2")</f>
        <v>#NAME?</v>
      </c>
      <c r="AO35" s="2">
        <v>43830</v>
      </c>
      <c r="AP35" s="2">
        <v>43861</v>
      </c>
      <c r="AQ35" s="2">
        <v>43890</v>
      </c>
      <c r="AR35" s="2">
        <v>43921</v>
      </c>
      <c r="AS35" s="2">
        <v>43951</v>
      </c>
      <c r="AT35" s="2">
        <v>43982</v>
      </c>
      <c r="AU35" s="2">
        <v>44012</v>
      </c>
      <c r="AV35" s="2">
        <v>44043</v>
      </c>
      <c r="AW35" s="2">
        <v>44074</v>
      </c>
      <c r="AX35" s="2">
        <v>44104</v>
      </c>
      <c r="AY35" s="2">
        <v>44135</v>
      </c>
      <c r="AZ35" s="2">
        <v>44165</v>
      </c>
      <c r="BA35" s="2">
        <v>44196</v>
      </c>
      <c r="BB35" s="2">
        <v>44227</v>
      </c>
      <c r="BC35" s="2">
        <v>44255</v>
      </c>
      <c r="BD35" s="2">
        <v>44286</v>
      </c>
      <c r="BE35" s="2">
        <v>44316</v>
      </c>
      <c r="BF35" s="2">
        <v>44347</v>
      </c>
      <c r="BG35" s="2">
        <v>44377</v>
      </c>
      <c r="BH35" s="2">
        <v>44408</v>
      </c>
      <c r="BI35" s="2">
        <v>44439</v>
      </c>
      <c r="BJ35" s="2">
        <v>44469</v>
      </c>
      <c r="BK35" s="2">
        <v>44500</v>
      </c>
      <c r="BL35" s="2">
        <v>44530</v>
      </c>
      <c r="BM35" s="2">
        <v>44561</v>
      </c>
      <c r="BN35" s="2">
        <v>44592</v>
      </c>
      <c r="BO35" s="2">
        <v>44620</v>
      </c>
      <c r="BP35" s="2">
        <v>44651</v>
      </c>
      <c r="BQ35" s="2">
        <v>44681</v>
      </c>
      <c r="BR35" s="2">
        <v>44712</v>
      </c>
    </row>
    <row r="36" spans="1:70" x14ac:dyDescent="0.2">
      <c r="A36" t="s">
        <v>2</v>
      </c>
      <c r="B36" t="e" cm="1">
        <f t="array" aca="1" ref="B36" ca="1">IF(A36="", "", _xll.BDP(A36, "LONG_COMP_NAME"))</f>
        <v>#NAME?</v>
      </c>
      <c r="C36" s="1"/>
      <c r="D36" t="e" cm="1">
        <f t="array" aca="1" ref="D36" ca="1">_xll.BDP(A36, "PX_LAST")</f>
        <v>#NAME?</v>
      </c>
      <c r="F36" s="5">
        <f t="shared" ref="F36:AH36" si="27">IF(OR(ISBLANK(AO36), ISBLANK(AN36), AO36=0, AN36=0), "", (AO36-AN36)/AN36)</f>
        <v>7.4905913327200243E-4</v>
      </c>
      <c r="G36" s="5">
        <f t="shared" si="27"/>
        <v>2.9556610492300473E-4</v>
      </c>
      <c r="H36" s="5">
        <f t="shared" si="27"/>
        <v>-4.5683236672456901E-4</v>
      </c>
      <c r="I36" s="5">
        <f t="shared" si="27"/>
        <v>-1.4301453451417331E-2</v>
      </c>
      <c r="J36" s="5">
        <f t="shared" si="27"/>
        <v>-4.9695849364830263E-2</v>
      </c>
      <c r="K36" s="5">
        <f t="shared" si="27"/>
        <v>1.6763765966453043E-2</v>
      </c>
      <c r="L36" s="5">
        <f t="shared" si="27"/>
        <v>1.9269169857891223E-2</v>
      </c>
      <c r="M36" s="5">
        <f t="shared" si="27"/>
        <v>1.6594521843512407E-2</v>
      </c>
      <c r="N36" s="5">
        <f t="shared" si="27"/>
        <v>7.0888778022229352E-3</v>
      </c>
      <c r="O36" s="5">
        <f t="shared" si="27"/>
        <v>3.0728281591658143E-3</v>
      </c>
      <c r="P36" s="5">
        <f t="shared" si="27"/>
        <v>3.7637395722958465E-3</v>
      </c>
      <c r="Q36" s="5">
        <f t="shared" si="27"/>
        <v>4.0652045911000875E-3</v>
      </c>
      <c r="R36" s="5">
        <f t="shared" si="27"/>
        <v>4.2033852011921094E-3</v>
      </c>
      <c r="S36" s="5">
        <f t="shared" si="27"/>
        <v>3.6768161591920331E-3</v>
      </c>
      <c r="T36" s="5">
        <f t="shared" si="27"/>
        <v>3.5766697518349998E-3</v>
      </c>
      <c r="U36" s="5">
        <f t="shared" si="27"/>
        <v>3.0199033670631438E-3</v>
      </c>
      <c r="V36" s="5">
        <f t="shared" si="27"/>
        <v>2.2605826245919295E-3</v>
      </c>
      <c r="W36" s="5">
        <f t="shared" si="27"/>
        <v>6.6657252358427841E-4</v>
      </c>
      <c r="X36" s="5">
        <f t="shared" si="27"/>
        <v>3.6513710404778455E-5</v>
      </c>
      <c r="Y36" s="5">
        <f t="shared" si="27"/>
        <v>-4.2531985335835394E-4</v>
      </c>
      <c r="Z36" s="5">
        <f t="shared" si="27"/>
        <v>-6.0320418906054313E-4</v>
      </c>
      <c r="AA36" s="5">
        <f t="shared" si="27"/>
        <v>-4.6329544320786094E-4</v>
      </c>
      <c r="AB36" s="5">
        <f t="shared" si="27"/>
        <v>-2.8660544510810326E-4</v>
      </c>
      <c r="AC36" s="5">
        <f t="shared" si="27"/>
        <v>-2.3923586877214008E-4</v>
      </c>
      <c r="AD36" s="5">
        <f t="shared" si="27"/>
        <v>-4.6672045817713702E-4</v>
      </c>
      <c r="AE36" s="5">
        <f t="shared" si="27"/>
        <v>-9.2991967076894752E-4</v>
      </c>
      <c r="AF36" s="5">
        <f t="shared" si="27"/>
        <v>-1.4595504505395627E-3</v>
      </c>
      <c r="AG36" s="5">
        <f t="shared" si="27"/>
        <v>-2.0824532489246406E-3</v>
      </c>
      <c r="AH36" s="5">
        <f t="shared" si="27"/>
        <v>-2.6790523150549321E-3</v>
      </c>
      <c r="AI36" s="5">
        <f>IF(OR(ISBLANK(BR36), ISBLANK(BQ36), BR36=0, BQ36=0), "", (BR36-BQ36)/BQ36)</f>
        <v>-3.1904187798292181E-3</v>
      </c>
      <c r="AN36" s="4">
        <v>99.057599999999994</v>
      </c>
      <c r="AO36" s="4">
        <v>99.131799999999998</v>
      </c>
      <c r="AP36" s="4">
        <v>99.161100000000005</v>
      </c>
      <c r="AQ36" s="4">
        <v>99.115799999999993</v>
      </c>
      <c r="AR36" s="4">
        <v>97.698300000000003</v>
      </c>
      <c r="AS36" s="4">
        <v>92.843100000000007</v>
      </c>
      <c r="AT36" s="4">
        <v>94.399500000000003</v>
      </c>
      <c r="AU36" s="4">
        <v>96.218500000000006</v>
      </c>
      <c r="AV36" s="4">
        <v>97.815200000000004</v>
      </c>
      <c r="AW36" s="4">
        <v>98.508600000000001</v>
      </c>
      <c r="AX36" s="4">
        <v>98.811300000000003</v>
      </c>
      <c r="AY36" s="4">
        <v>99.183199999999999</v>
      </c>
      <c r="AZ36" s="4">
        <v>99.586399999999998</v>
      </c>
      <c r="BA36" s="4">
        <v>100.005</v>
      </c>
      <c r="BB36" s="4">
        <v>100.37269999999999</v>
      </c>
      <c r="BC36" s="4">
        <v>100.7317</v>
      </c>
      <c r="BD36" s="4">
        <v>101.0359</v>
      </c>
      <c r="BE36" s="4">
        <v>101.26430000000001</v>
      </c>
      <c r="BF36" s="4">
        <v>101.3318</v>
      </c>
      <c r="BG36" s="4">
        <v>101.3355</v>
      </c>
      <c r="BH36" s="4">
        <v>101.2924</v>
      </c>
      <c r="BI36" s="4">
        <v>101.2313</v>
      </c>
      <c r="BJ36" s="4">
        <v>101.1844</v>
      </c>
      <c r="BK36" s="4">
        <v>101.1554</v>
      </c>
      <c r="BL36" s="4">
        <v>101.13120000000001</v>
      </c>
      <c r="BM36" s="4">
        <v>101.084</v>
      </c>
      <c r="BN36" s="4">
        <v>100.99</v>
      </c>
      <c r="BO36" s="4">
        <v>100.8426</v>
      </c>
      <c r="BP36" s="4">
        <v>100.6326</v>
      </c>
      <c r="BQ36" s="4">
        <v>100.363</v>
      </c>
      <c r="BR36" s="4">
        <v>100.0428</v>
      </c>
    </row>
    <row r="37" spans="1:70" x14ac:dyDescent="0.2">
      <c r="A37" t="s">
        <v>6</v>
      </c>
      <c r="B37" t="e" cm="1">
        <f t="array" aca="1" ref="B37" ca="1">IF(A37="", "", _xll.BDP(A37, "LONG_COMP_NAME"))</f>
        <v>#NAME?</v>
      </c>
      <c r="C37" s="1">
        <v>0.06</v>
      </c>
      <c r="D37" t="e" cm="1">
        <f t="array" aca="1" ref="D37" ca="1">_xll.BDP(A37, "PX_LAST")</f>
        <v>#NAME?</v>
      </c>
      <c r="F37" s="5" t="e">
        <f t="shared" ref="F37:F63" ca="1" si="28">IF(OR(ISBLANK(AO37), ISBLANK(AN37), AO37=0, AN37=0), "", (AO37-AN37)/AN37)</f>
        <v>#NAME?</v>
      </c>
      <c r="G37" s="5">
        <f t="shared" ref="G37:G63" si="29">IF(OR(ISBLANK(AP37), ISBLANK(AO37), AP37=0, AO37=0), "", (AP37-AO37)/AO37)</f>
        <v>-2.9702970297029729E-2</v>
      </c>
      <c r="H37" s="5">
        <f t="shared" ref="H37:H63" si="30">IF(OR(ISBLANK(AQ37), ISBLANK(AP37), AQ37=0, AP37=0), "", (AQ37-AP37)/AP37)</f>
        <v>-0.42857142857142849</v>
      </c>
      <c r="I37" s="5">
        <f t="shared" ref="I37:I63" si="31">IF(OR(ISBLANK(AR37), ISBLANK(AQ37), AR37=0, AQ37=0), "", (AR37-AQ37)/AQ37)</f>
        <v>3.5446428571428568</v>
      </c>
      <c r="J37" s="5">
        <f t="shared" ref="J37:J63" si="32">IF(OR(ISBLANK(AS37), ISBLANK(AR37), AS37=0, AR37=0), "", (AS37-AR37)/AR37)</f>
        <v>2.3791748526522594</v>
      </c>
      <c r="K37" s="5">
        <f t="shared" ref="K37:K63" si="33">IF(OR(ISBLANK(AT37), ISBLANK(AS37), AT37=0, AS37=0), "", (AT37-AS37)/AS37)</f>
        <v>-6.8604651162790686E-2</v>
      </c>
      <c r="L37" s="5">
        <f t="shared" ref="L37:L63" si="34">IF(OR(ISBLANK(AU37), ISBLANK(AT37), AU37=0, AT37=0), "", (AU37-AT37)/AT37)</f>
        <v>-0.33832709113607989</v>
      </c>
      <c r="M37" s="5">
        <f t="shared" ref="M37:M63" si="35">IF(OR(ISBLANK(AV37), ISBLANK(AU37), AV37=0, AU37=0), "", (AV37-AU37)/AU37)</f>
        <v>-0.3528301886792452</v>
      </c>
      <c r="N37" s="5">
        <f t="shared" ref="N37:N63" si="36">IF(OR(ISBLANK(AW37), ISBLANK(AV37), AW37=0, AV37=0), "", (AW37-AV37)/AV37)</f>
        <v>-2.7696793002915509E-2</v>
      </c>
      <c r="O37" s="5">
        <f t="shared" ref="O37:O63" si="37">IF(OR(ISBLANK(AX37), ISBLANK(AW37), AX37=0, AW37=0), "", (AX37-AW37)/AW37)</f>
        <v>-3.8980509745127408E-2</v>
      </c>
      <c r="P37" s="5">
        <f t="shared" ref="P37:P63" si="38">IF(OR(ISBLANK(AY37), ISBLANK(AX37), AY37=0, AX37=0), "", (AY37-AX37)/AX37)</f>
        <v>-0.22308892355694224</v>
      </c>
      <c r="Q37" s="5">
        <f t="shared" ref="Q37:Q63" si="39">IF(OR(ISBLANK(AZ37), ISBLANK(AY37), AZ37=0, AY37=0), "", (AZ37-AY37)/AY37)</f>
        <v>2.2088353413654501E-2</v>
      </c>
      <c r="R37" s="5">
        <f t="shared" ref="R37:R63" si="40">IF(OR(ISBLANK(BA37), ISBLANK(AZ37), BA37=0, AZ37=0), "", (BA37-AZ37)/AZ37)</f>
        <v>-0.27897838899803534</v>
      </c>
      <c r="S37" s="5">
        <f t="shared" ref="S37:S63" si="41">IF(OR(ISBLANK(BB37), ISBLANK(BA37), BB37=0, BA37=0), "", (BB37-BA37)/BA37)</f>
        <v>-0.32152588555858302</v>
      </c>
      <c r="T37" s="5">
        <f t="shared" ref="T37:T63" si="42">IF(OR(ISBLANK(BC37), ISBLANK(BB37), BC37=0, BB37=0), "", (BC37-BB37)/BB37)</f>
        <v>1.4337349397590358</v>
      </c>
      <c r="U37" s="5">
        <f t="shared" ref="U37:U63" si="43">IF(OR(ISBLANK(BD37), ISBLANK(BC37), BD37=0, BC37=0), "", (BD37-BC37)/BC37)</f>
        <v>-1.0990099009900989</v>
      </c>
      <c r="V37" s="5">
        <f t="shared" ref="V37:V63" si="44">IF(OR(ISBLANK(BE37), ISBLANK(BD37), BE37=0, BD37=0), "", (BE37-BD37)/BD37)</f>
        <v>25.866666666666671</v>
      </c>
      <c r="W37" s="5">
        <f t="shared" ref="W37:W63" si="45">IF(OR(ISBLANK(BF37), ISBLANK(BE37), BF37=0, BE37=0), "", (BF37-BE37)/BE37)</f>
        <v>-4.9627791563275472E-2</v>
      </c>
      <c r="X37" s="5">
        <f t="shared" ref="X37:X63" si="46">IF(OR(ISBLANK(BG37), ISBLANK(BF37), BG37=0, BF37=0), "", (BG37-BF37)/BF37)</f>
        <v>-0.43211488250652746</v>
      </c>
      <c r="Y37" s="5">
        <f t="shared" ref="Y37:Y63" si="47">IF(OR(ISBLANK(BH37), ISBLANK(BG37), BH37=0, BG37=0), "", (BH37-BG37)/BG37)</f>
        <v>-0.38735632183908042</v>
      </c>
      <c r="Z37" s="5">
        <f t="shared" ref="Z37:Z63" si="48">IF(OR(ISBLANK(BI37), ISBLANK(BH37), BI37=0, BH37=0), "", (BI37-BH37)/BH37)</f>
        <v>-0.1951219512195122</v>
      </c>
      <c r="AA37" s="5">
        <f t="shared" ref="AA37:AA63" si="49">IF(OR(ISBLANK(BJ37), ISBLANK(BI37), BJ37=0, BI37=0), "", (BJ37-BI37)/BI37)</f>
        <v>-0.24475524475524471</v>
      </c>
      <c r="AB37" s="5">
        <f t="shared" ref="AB37:AB63" si="50">IF(OR(ISBLANK(BK37), ISBLANK(BJ37), BK37=0, BJ37=0), "", (BK37-BJ37)/BJ37)</f>
        <v>0.22530864197530862</v>
      </c>
      <c r="AC37" s="5">
        <f t="shared" ref="AC37:AC63" si="51">IF(OR(ISBLANK(BL37), ISBLANK(BK37), BL37=0, BK37=0), "", (BL37-BK37)/BK37)</f>
        <v>0.12090680100755666</v>
      </c>
      <c r="AD37" s="5">
        <f t="shared" ref="AD37:AD63" si="52">IF(OR(ISBLANK(BM37), ISBLANK(BL37), BM37=0, BL37=0), "", (BM37-BL37)/BL37)</f>
        <v>-0.31460674157303375</v>
      </c>
      <c r="AE37" s="5">
        <f t="shared" ref="AE37:AE63" si="53">IF(OR(ISBLANK(BN37), ISBLANK(BM37), BN37=0, BM37=0), "", (BN37-BM37)/BM37)</f>
        <v>-0.20327868852459008</v>
      </c>
      <c r="AF37" s="5">
        <f t="shared" ref="AF37:AF63" si="54">IF(OR(ISBLANK(BO37), ISBLANK(BN37), BO37=0, BN37=0), "", (BO37-BN37)/BN37)</f>
        <v>1.7325102880658432</v>
      </c>
      <c r="AG37" s="5">
        <f t="shared" ref="AG37:AG63" si="55">IF(OR(ISBLANK(BP37), ISBLANK(BO37), BP37=0, BO37=0), "", (BP37-BO37)/BO37)</f>
        <v>-0.31325301204819278</v>
      </c>
      <c r="AH37" s="5">
        <f t="shared" ref="AH37:AH63" si="56">IF(OR(ISBLANK(BQ37), ISBLANK(BP37), BQ37=0, BP37=0), "", (BQ37-BP37)/BP37)</f>
        <v>1.9736842105263323E-2</v>
      </c>
      <c r="AI37" s="5">
        <f t="shared" ref="AI37:AI63" si="57">IF(OR(ISBLANK(BR37), ISBLANK(BQ37), BR37=0, BQ37=0), "", (BR37-BQ37)/BQ37)</f>
        <v>-0.18064516129032263</v>
      </c>
      <c r="AN37" s="4" t="e">
        <f ca="1">_xll.BDH(GrowthTickers42[[#This Row],[BBG Ticker]], "px_last", "2019-11-01", "2022-05-31", "dir=h", "dates=h", "per=m","cols=31;rows=1")</f>
        <v>#NAME?</v>
      </c>
      <c r="AO37" s="4">
        <v>-2.02</v>
      </c>
      <c r="AP37" s="4">
        <v>-1.96</v>
      </c>
      <c r="AQ37" s="4">
        <v>-1.1200000000000001</v>
      </c>
      <c r="AR37" s="4">
        <v>-5.09</v>
      </c>
      <c r="AS37" s="4">
        <v>-17.2</v>
      </c>
      <c r="AT37" s="4">
        <v>-16.02</v>
      </c>
      <c r="AU37" s="4">
        <v>-10.6</v>
      </c>
      <c r="AV37" s="4">
        <v>-6.86</v>
      </c>
      <c r="AW37" s="4">
        <v>-6.67</v>
      </c>
      <c r="AX37" s="4">
        <v>-6.41</v>
      </c>
      <c r="AY37" s="4">
        <v>-4.9800000000000004</v>
      </c>
      <c r="AZ37" s="4">
        <v>-5.09</v>
      </c>
      <c r="BA37" s="4">
        <v>-3.67</v>
      </c>
      <c r="BB37" s="4">
        <v>-2.4900000000000002</v>
      </c>
      <c r="BC37" s="4">
        <v>-6.06</v>
      </c>
      <c r="BD37" s="4">
        <v>0.6</v>
      </c>
      <c r="BE37" s="4">
        <v>16.12</v>
      </c>
      <c r="BF37" s="4">
        <v>15.32</v>
      </c>
      <c r="BG37" s="4">
        <v>8.6999999999999993</v>
      </c>
      <c r="BH37" s="4">
        <v>5.33</v>
      </c>
      <c r="BI37" s="4">
        <v>4.29</v>
      </c>
      <c r="BJ37" s="4">
        <v>3.24</v>
      </c>
      <c r="BK37" s="4">
        <v>3.97</v>
      </c>
      <c r="BL37" s="4">
        <v>4.45</v>
      </c>
      <c r="BM37" s="4">
        <v>3.05</v>
      </c>
      <c r="BN37" s="4">
        <v>2.4300000000000002</v>
      </c>
      <c r="BO37" s="4">
        <v>6.64</v>
      </c>
      <c r="BP37" s="4">
        <v>4.5599999999999996</v>
      </c>
      <c r="BQ37" s="4">
        <v>4.6500000000000004</v>
      </c>
      <c r="BR37" s="4">
        <v>3.81</v>
      </c>
    </row>
    <row r="38" spans="1:70" x14ac:dyDescent="0.2">
      <c r="A38" t="s">
        <v>7</v>
      </c>
      <c r="B38" t="e" cm="1">
        <f t="array" aca="1" ref="B38" ca="1">IF(A38="", "", _xll.BDP(A38, "LONG_COMP_NAME"))</f>
        <v>#NAME?</v>
      </c>
      <c r="C38" s="1">
        <v>0.04</v>
      </c>
      <c r="D38" t="e" cm="1">
        <f t="array" aca="1" ref="D38" ca="1">_xll.BDP(A38, "PX_LAST")</f>
        <v>#NAME?</v>
      </c>
      <c r="F38" s="5" t="e">
        <f t="shared" ca="1" si="28"/>
        <v>#NAME?</v>
      </c>
      <c r="G38" s="5">
        <f t="shared" si="29"/>
        <v>-1.5789473684210527</v>
      </c>
      <c r="H38" s="5">
        <f t="shared" si="30"/>
        <v>0.63636363636363624</v>
      </c>
      <c r="I38" s="5">
        <f t="shared" si="31"/>
        <v>5.3888888888888884</v>
      </c>
      <c r="J38" s="5">
        <f t="shared" si="32"/>
        <v>1.4434782608695653</v>
      </c>
      <c r="K38" s="5">
        <f t="shared" si="33"/>
        <v>0.12811387900355864</v>
      </c>
      <c r="L38" s="5">
        <f t="shared" si="34"/>
        <v>-0.22712933753943215</v>
      </c>
      <c r="M38" s="5">
        <f t="shared" si="35"/>
        <v>-0.23265306122448975</v>
      </c>
      <c r="N38" s="5">
        <f t="shared" si="36"/>
        <v>-0.10106382978723415</v>
      </c>
      <c r="O38" s="5">
        <f t="shared" si="37"/>
        <v>-0.18934911242603547</v>
      </c>
      <c r="P38" s="5">
        <f t="shared" si="38"/>
        <v>-9.4890510948905035E-2</v>
      </c>
      <c r="Q38" s="5">
        <f t="shared" si="39"/>
        <v>-0.14516129032258071</v>
      </c>
      <c r="R38" s="5">
        <f t="shared" si="40"/>
        <v>-0.25471698113207542</v>
      </c>
      <c r="S38" s="5">
        <f t="shared" si="41"/>
        <v>-0.4050632911392405</v>
      </c>
      <c r="T38" s="5">
        <f t="shared" si="42"/>
        <v>0.40425531914893603</v>
      </c>
      <c r="U38" s="5">
        <f t="shared" si="43"/>
        <v>-2.5</v>
      </c>
      <c r="V38" s="5">
        <f t="shared" si="44"/>
        <v>2.797979797979798</v>
      </c>
      <c r="W38" s="5">
        <f t="shared" si="45"/>
        <v>0.16489361702127647</v>
      </c>
      <c r="X38" s="5">
        <f t="shared" si="46"/>
        <v>-0.24429223744292231</v>
      </c>
      <c r="Y38" s="5">
        <f t="shared" si="47"/>
        <v>-0.2386706948640484</v>
      </c>
      <c r="Z38" s="5">
        <f t="shared" si="48"/>
        <v>-7.9365079365079361E-2</v>
      </c>
      <c r="AA38" s="5">
        <f t="shared" si="49"/>
        <v>-0.25431034482758613</v>
      </c>
      <c r="AB38" s="5">
        <f t="shared" si="50"/>
        <v>0.33526011560693647</v>
      </c>
      <c r="AC38" s="5">
        <f t="shared" si="51"/>
        <v>-5.6277056277056307E-2</v>
      </c>
      <c r="AD38" s="5">
        <f t="shared" si="52"/>
        <v>-5.9633027522935811E-2</v>
      </c>
      <c r="AE38" s="5">
        <f t="shared" si="53"/>
        <v>-0.18048780487804875</v>
      </c>
      <c r="AF38" s="5">
        <f t="shared" si="54"/>
        <v>0.25595238095238099</v>
      </c>
      <c r="AG38" s="5">
        <f t="shared" si="55"/>
        <v>-0.10900473933649292</v>
      </c>
      <c r="AH38" s="5">
        <f t="shared" si="56"/>
        <v>0.21276595744680851</v>
      </c>
      <c r="AI38" s="5">
        <f t="shared" si="57"/>
        <v>-1.75438596491229E-2</v>
      </c>
      <c r="AN38" s="4" t="e">
        <f ca="1">_xll.BDH(GrowthTickers42[[#This Row],[BBG Ticker]], "px_last", "2019-11-01", "2022-05-31", "dir=h", "dates=h", "per=m","cols=31;rows=1")</f>
        <v>#NAME?</v>
      </c>
      <c r="AO38" s="4">
        <v>1.9</v>
      </c>
      <c r="AP38" s="4">
        <v>-1.1000000000000001</v>
      </c>
      <c r="AQ38" s="4">
        <v>-1.8</v>
      </c>
      <c r="AR38" s="4">
        <v>-11.5</v>
      </c>
      <c r="AS38" s="4">
        <v>-28.1</v>
      </c>
      <c r="AT38" s="4">
        <v>-31.7</v>
      </c>
      <c r="AU38" s="4">
        <v>-24.5</v>
      </c>
      <c r="AV38" s="4">
        <v>-18.8</v>
      </c>
      <c r="AW38" s="4">
        <v>-16.899999999999999</v>
      </c>
      <c r="AX38" s="4">
        <v>-13.7</v>
      </c>
      <c r="AY38" s="4">
        <v>-12.4</v>
      </c>
      <c r="AZ38" s="4">
        <v>-10.6</v>
      </c>
      <c r="BA38" s="4">
        <v>-7.9</v>
      </c>
      <c r="BB38" s="4">
        <v>-4.7</v>
      </c>
      <c r="BC38" s="4">
        <v>-6.6</v>
      </c>
      <c r="BD38" s="4">
        <v>9.9</v>
      </c>
      <c r="BE38" s="4">
        <v>37.6</v>
      </c>
      <c r="BF38" s="4">
        <v>43.8</v>
      </c>
      <c r="BG38" s="4">
        <v>33.1</v>
      </c>
      <c r="BH38" s="4">
        <v>25.2</v>
      </c>
      <c r="BI38" s="4">
        <v>23.2</v>
      </c>
      <c r="BJ38" s="4">
        <v>17.3</v>
      </c>
      <c r="BK38" s="4">
        <v>23.1</v>
      </c>
      <c r="BL38" s="4">
        <v>21.8</v>
      </c>
      <c r="BM38" s="4">
        <v>20.5</v>
      </c>
      <c r="BN38" s="4">
        <v>16.8</v>
      </c>
      <c r="BO38" s="4">
        <v>21.1</v>
      </c>
      <c r="BP38" s="4">
        <v>18.8</v>
      </c>
      <c r="BQ38" s="4">
        <v>22.8</v>
      </c>
      <c r="BR38" s="4">
        <v>22.4</v>
      </c>
    </row>
    <row r="39" spans="1:70" x14ac:dyDescent="0.2">
      <c r="A39" t="s">
        <v>8</v>
      </c>
      <c r="B39" t="e" cm="1">
        <f t="array" aca="1" ref="B39" ca="1">IF(A39="", "", _xll.BDP(A39, "LONG_COMP_NAME"))</f>
        <v>#NAME?</v>
      </c>
      <c r="C39" s="1">
        <v>0.04</v>
      </c>
      <c r="D39" t="e" cm="1">
        <f t="array" aca="1" ref="D39" ca="1">_xll.BDP(A39, "PX_LAST")</f>
        <v>#NAME?</v>
      </c>
      <c r="F39" s="5" t="e">
        <f t="shared" ca="1" si="28"/>
        <v>#NAME?</v>
      </c>
      <c r="G39" s="5">
        <f t="shared" si="29"/>
        <v>-0.27586206896551718</v>
      </c>
      <c r="H39" s="5">
        <f t="shared" si="30"/>
        <v>0.11904761904761904</v>
      </c>
      <c r="I39" s="5">
        <f t="shared" si="31"/>
        <v>0.25531914893617025</v>
      </c>
      <c r="J39" s="5">
        <f t="shared" si="32"/>
        <v>-2.0677966101694913</v>
      </c>
      <c r="K39" s="5">
        <f t="shared" si="33"/>
        <v>-1.4920634920634921</v>
      </c>
      <c r="L39" s="5">
        <f t="shared" si="34"/>
        <v>1.709677419354839</v>
      </c>
      <c r="M39" s="5">
        <f t="shared" si="35"/>
        <v>0.14285714285714277</v>
      </c>
      <c r="N39" s="5">
        <f t="shared" si="36"/>
        <v>-3.1249999999999889E-2</v>
      </c>
      <c r="O39" s="5">
        <f t="shared" si="37"/>
        <v>0.21505376344086019</v>
      </c>
      <c r="P39" s="5">
        <f t="shared" si="38"/>
        <v>-5.3097345132743487E-2</v>
      </c>
      <c r="Q39" s="5">
        <f t="shared" si="39"/>
        <v>-5.6074766355140158E-2</v>
      </c>
      <c r="R39" s="5">
        <f t="shared" si="40"/>
        <v>4.9504950495049507E-2</v>
      </c>
      <c r="S39" s="5">
        <f t="shared" si="41"/>
        <v>0.29245283018867924</v>
      </c>
      <c r="T39" s="5">
        <f t="shared" si="42"/>
        <v>-0.24817518248175174</v>
      </c>
      <c r="U39" s="5">
        <f t="shared" si="43"/>
        <v>0.57281553398058238</v>
      </c>
      <c r="V39" s="5">
        <f t="shared" si="44"/>
        <v>0.93827160493827155</v>
      </c>
      <c r="W39" s="5">
        <f t="shared" si="45"/>
        <v>-0.45222929936305734</v>
      </c>
      <c r="X39" s="5">
        <f t="shared" si="46"/>
        <v>-0.24999999999999994</v>
      </c>
      <c r="Y39" s="5">
        <f t="shared" si="47"/>
        <v>-0.31007751937984496</v>
      </c>
      <c r="Z39" s="5">
        <f t="shared" si="48"/>
        <v>0.2247191011235955</v>
      </c>
      <c r="AA39" s="5">
        <f t="shared" si="49"/>
        <v>-0.11926605504587162</v>
      </c>
      <c r="AB39" s="5">
        <f t="shared" si="50"/>
        <v>0.20833333333333334</v>
      </c>
      <c r="AC39" s="5">
        <f t="shared" si="51"/>
        <v>6.8965517241379379E-2</v>
      </c>
      <c r="AD39" s="5">
        <f t="shared" si="52"/>
        <v>-0.12096774193548386</v>
      </c>
      <c r="AE39" s="5">
        <f t="shared" si="53"/>
        <v>-0.15596330275229367</v>
      </c>
      <c r="AF39" s="5">
        <f t="shared" si="54"/>
        <v>0.35869565217391314</v>
      </c>
      <c r="AG39" s="5">
        <f t="shared" si="55"/>
        <v>-0.52800000000000002</v>
      </c>
      <c r="AH39" s="5">
        <f t="shared" si="56"/>
        <v>0.15254237288135583</v>
      </c>
      <c r="AI39" s="5">
        <f t="shared" si="57"/>
        <v>0.14705882352941177</v>
      </c>
      <c r="AN39" s="4" t="e">
        <f ca="1">_xll.BDH(GrowthTickers42[[#This Row],[BBG Ticker]], "px_last", "2019-11-01", "2022-05-31", "dir=h", "dates=h", "per=m","cols=31;rows=1")</f>
        <v>#NAME?</v>
      </c>
      <c r="AO39" s="4">
        <v>5.8</v>
      </c>
      <c r="AP39" s="4">
        <v>4.2</v>
      </c>
      <c r="AQ39" s="4">
        <v>4.7</v>
      </c>
      <c r="AR39" s="4">
        <v>5.9</v>
      </c>
      <c r="AS39" s="4">
        <v>-6.3</v>
      </c>
      <c r="AT39" s="4">
        <v>3.1</v>
      </c>
      <c r="AU39" s="4">
        <v>8.4</v>
      </c>
      <c r="AV39" s="4">
        <v>9.6</v>
      </c>
      <c r="AW39" s="4">
        <v>9.3000000000000007</v>
      </c>
      <c r="AX39" s="4">
        <v>11.3</v>
      </c>
      <c r="AY39" s="4">
        <v>10.7</v>
      </c>
      <c r="AZ39" s="4">
        <v>10.1</v>
      </c>
      <c r="BA39" s="4">
        <v>10.6</v>
      </c>
      <c r="BB39" s="4">
        <v>13.7</v>
      </c>
      <c r="BC39" s="4">
        <v>10.3</v>
      </c>
      <c r="BD39" s="4">
        <v>16.2</v>
      </c>
      <c r="BE39" s="4">
        <v>31.4</v>
      </c>
      <c r="BF39" s="4">
        <v>17.2</v>
      </c>
      <c r="BG39" s="4">
        <v>12.9</v>
      </c>
      <c r="BH39" s="4">
        <v>8.9</v>
      </c>
      <c r="BI39" s="4">
        <v>10.9</v>
      </c>
      <c r="BJ39" s="4">
        <v>9.6</v>
      </c>
      <c r="BK39" s="4">
        <v>11.6</v>
      </c>
      <c r="BL39" s="4">
        <v>12.4</v>
      </c>
      <c r="BM39" s="4">
        <v>10.9</v>
      </c>
      <c r="BN39" s="4">
        <v>9.1999999999999993</v>
      </c>
      <c r="BO39" s="4">
        <v>12.5</v>
      </c>
      <c r="BP39" s="4">
        <v>5.9</v>
      </c>
      <c r="BQ39" s="4">
        <v>6.8</v>
      </c>
      <c r="BR39" s="4">
        <v>7.8</v>
      </c>
    </row>
    <row r="40" spans="1:70" x14ac:dyDescent="0.2">
      <c r="A40" t="s">
        <v>9</v>
      </c>
      <c r="B40" t="e" cm="1">
        <f t="array" aca="1" ref="B40" ca="1">IF(A40="", "", _xll.BDP(A40, "LONG_COMP_NAME"))</f>
        <v>#NAME?</v>
      </c>
      <c r="C40" s="1">
        <v>7.0000000000000007E-2</v>
      </c>
      <c r="D40" t="e" cm="1">
        <f t="array" aca="1" ref="D40" ca="1">_xll.BDP(A40, "PX_LAST")</f>
        <v>#NAME?</v>
      </c>
      <c r="F40" s="5" t="e">
        <f t="shared" ca="1" si="28"/>
        <v>#NAME?</v>
      </c>
      <c r="G40" s="5">
        <f t="shared" si="29"/>
        <v>7.3068893528183715E-2</v>
      </c>
      <c r="H40" s="5">
        <f t="shared" si="30"/>
        <v>-2.5291828793774264E-2</v>
      </c>
      <c r="I40" s="5">
        <f t="shared" si="31"/>
        <v>-2.1956087824351326E-2</v>
      </c>
      <c r="J40" s="5">
        <f t="shared" si="32"/>
        <v>-0.14693877551020415</v>
      </c>
      <c r="K40" s="5">
        <f t="shared" si="33"/>
        <v>4.0669856459330217E-2</v>
      </c>
      <c r="L40" s="5">
        <f t="shared" si="34"/>
        <v>0.20919540229885061</v>
      </c>
      <c r="M40" s="5">
        <f t="shared" si="35"/>
        <v>2.2813688212927674E-2</v>
      </c>
      <c r="N40" s="5">
        <f t="shared" si="36"/>
        <v>2.9739776951672889E-2</v>
      </c>
      <c r="O40" s="5">
        <f t="shared" si="37"/>
        <v>1.8050541516245744E-3</v>
      </c>
      <c r="P40" s="5">
        <f t="shared" si="38"/>
        <v>5.7657657657657707E-2</v>
      </c>
      <c r="Q40" s="5">
        <f t="shared" si="39"/>
        <v>-2.3850085178875734E-2</v>
      </c>
      <c r="R40" s="5">
        <f t="shared" si="40"/>
        <v>5.0610820244328197E-2</v>
      </c>
      <c r="S40" s="5">
        <f t="shared" si="41"/>
        <v>-1.6611295681063121E-2</v>
      </c>
      <c r="T40" s="5">
        <f t="shared" si="42"/>
        <v>2.0270270270270199E-2</v>
      </c>
      <c r="U40" s="5">
        <f t="shared" si="43"/>
        <v>5.6291390728476796E-2</v>
      </c>
      <c r="V40" s="5">
        <f t="shared" si="44"/>
        <v>-4.7021943573667714E-2</v>
      </c>
      <c r="W40" s="5">
        <f t="shared" si="45"/>
        <v>1.3157894736842176E-2</v>
      </c>
      <c r="X40" s="5">
        <f t="shared" si="46"/>
        <v>-4.8701298701299394E-3</v>
      </c>
      <c r="Y40" s="5">
        <f t="shared" si="47"/>
        <v>-1.794453507340937E-2</v>
      </c>
      <c r="Z40" s="5">
        <f t="shared" si="48"/>
        <v>-6.644518272425343E-3</v>
      </c>
      <c r="AA40" s="5">
        <f t="shared" si="49"/>
        <v>1.6722408026755852E-2</v>
      </c>
      <c r="AB40" s="5">
        <f t="shared" si="50"/>
        <v>-1.6447368421051698E-3</v>
      </c>
      <c r="AC40" s="5">
        <f t="shared" si="51"/>
        <v>1.6474464579900217E-3</v>
      </c>
      <c r="AD40" s="5">
        <f t="shared" si="52"/>
        <v>-4.1118421052631582E-2</v>
      </c>
      <c r="AE40" s="5">
        <f t="shared" si="53"/>
        <v>-1.5437392795883338E-2</v>
      </c>
      <c r="AF40" s="5">
        <f t="shared" si="54"/>
        <v>1.2195121951219561E-2</v>
      </c>
      <c r="AG40" s="5">
        <f t="shared" si="55"/>
        <v>-1.5490533562822695E-2</v>
      </c>
      <c r="AH40" s="5">
        <f t="shared" si="56"/>
        <v>-3.3216783216783313E-2</v>
      </c>
      <c r="AI40" s="5">
        <f t="shared" si="57"/>
        <v>1.0849909584086825E-2</v>
      </c>
      <c r="AN40" s="4" t="e">
        <f ca="1">_xll.BDH(GrowthTickers42[[#This Row],[BBG Ticker]], "px_last", "2019-11-01", "2022-05-31", "dir=h", "dates=h", "per=m","cols=31;rows=1")</f>
        <v>#NAME?</v>
      </c>
      <c r="AO40" s="4">
        <v>47.9</v>
      </c>
      <c r="AP40" s="4">
        <v>51.4</v>
      </c>
      <c r="AQ40" s="4">
        <v>50.1</v>
      </c>
      <c r="AR40" s="4">
        <v>49</v>
      </c>
      <c r="AS40" s="4">
        <v>41.8</v>
      </c>
      <c r="AT40" s="4">
        <v>43.5</v>
      </c>
      <c r="AU40" s="4">
        <v>52.6</v>
      </c>
      <c r="AV40" s="4">
        <v>53.8</v>
      </c>
      <c r="AW40" s="4">
        <v>55.4</v>
      </c>
      <c r="AX40" s="4">
        <v>55.5</v>
      </c>
      <c r="AY40" s="4">
        <v>58.7</v>
      </c>
      <c r="AZ40" s="4">
        <v>57.3</v>
      </c>
      <c r="BA40" s="4">
        <v>60.2</v>
      </c>
      <c r="BB40" s="4">
        <v>59.2</v>
      </c>
      <c r="BC40" s="4">
        <v>60.4</v>
      </c>
      <c r="BD40" s="4">
        <v>63.8</v>
      </c>
      <c r="BE40" s="4">
        <v>60.8</v>
      </c>
      <c r="BF40" s="4">
        <v>61.6</v>
      </c>
      <c r="BG40" s="4">
        <v>61.3</v>
      </c>
      <c r="BH40" s="4">
        <v>60.2</v>
      </c>
      <c r="BI40" s="4">
        <v>59.8</v>
      </c>
      <c r="BJ40" s="4">
        <v>60.8</v>
      </c>
      <c r="BK40" s="4">
        <v>60.7</v>
      </c>
      <c r="BL40" s="4">
        <v>60.8</v>
      </c>
      <c r="BM40" s="4">
        <v>58.3</v>
      </c>
      <c r="BN40" s="4">
        <v>57.4</v>
      </c>
      <c r="BO40" s="4">
        <v>58.1</v>
      </c>
      <c r="BP40" s="4">
        <v>57.2</v>
      </c>
      <c r="BQ40" s="4">
        <v>55.3</v>
      </c>
      <c r="BR40" s="4">
        <v>55.9</v>
      </c>
    </row>
    <row r="41" spans="1:70" x14ac:dyDescent="0.2">
      <c r="A41" t="s">
        <v>10</v>
      </c>
      <c r="B41" t="e" cm="1">
        <f t="array" aca="1" ref="B41" ca="1">IF(A41="", "", _xll.BDP(A41, "LONG_COMP_NAME"))</f>
        <v>#NAME?</v>
      </c>
      <c r="C41" s="1">
        <v>7.0000000000000007E-2</v>
      </c>
      <c r="D41" t="e" cm="1">
        <f t="array" aca="1" ref="D41" ca="1">_xll.BDP(A41, "PX_LAST")</f>
        <v>#NAME?</v>
      </c>
      <c r="F41" s="5" t="e">
        <f t="shared" ca="1" si="28"/>
        <v>#NAME?</v>
      </c>
      <c r="G41" s="5">
        <f t="shared" si="29"/>
        <v>5.3859964093356761E-3</v>
      </c>
      <c r="H41" s="5">
        <f t="shared" si="30"/>
        <v>2.6785714285714284E-2</v>
      </c>
      <c r="I41" s="5">
        <f t="shared" si="31"/>
        <v>-8.0000000000000029E-2</v>
      </c>
      <c r="J41" s="5">
        <f t="shared" si="32"/>
        <v>-0.2117202268431001</v>
      </c>
      <c r="K41" s="5">
        <f t="shared" si="33"/>
        <v>8.8729016786570636E-2</v>
      </c>
      <c r="L41" s="5">
        <f t="shared" si="34"/>
        <v>0.2621145374449339</v>
      </c>
      <c r="M41" s="5">
        <f t="shared" si="35"/>
        <v>-1.0471204188481577E-2</v>
      </c>
      <c r="N41" s="5">
        <f t="shared" si="36"/>
        <v>7.0546737213403625E-3</v>
      </c>
      <c r="O41" s="5">
        <f t="shared" si="37"/>
        <v>0</v>
      </c>
      <c r="P41" s="5">
        <f t="shared" si="38"/>
        <v>-1.7513134851138354E-2</v>
      </c>
      <c r="Q41" s="5">
        <f t="shared" si="39"/>
        <v>0</v>
      </c>
      <c r="R41" s="5">
        <f t="shared" si="40"/>
        <v>2.4955436720142575E-2</v>
      </c>
      <c r="S41" s="5">
        <f t="shared" si="41"/>
        <v>1.5652173913043455E-2</v>
      </c>
      <c r="T41" s="5">
        <f t="shared" si="42"/>
        <v>-3.2534246575342443E-2</v>
      </c>
      <c r="U41" s="5">
        <f t="shared" si="43"/>
        <v>9.7345132743362831E-2</v>
      </c>
      <c r="V41" s="5">
        <f t="shared" si="44"/>
        <v>2.0967741935483824E-2</v>
      </c>
      <c r="W41" s="5">
        <f t="shared" si="45"/>
        <v>1.5797788309636653E-2</v>
      </c>
      <c r="X41" s="5">
        <f t="shared" si="46"/>
        <v>-4.5101088646967318E-2</v>
      </c>
      <c r="Y41" s="5">
        <f t="shared" si="47"/>
        <v>3.9087947882736132E-2</v>
      </c>
      <c r="Z41" s="5">
        <f t="shared" si="48"/>
        <v>-3.6050156739811871E-2</v>
      </c>
      <c r="AA41" s="5">
        <f t="shared" si="49"/>
        <v>1.6260162601626248E-3</v>
      </c>
      <c r="AB41" s="5">
        <f t="shared" si="50"/>
        <v>9.0909090909090925E-2</v>
      </c>
      <c r="AC41" s="5">
        <f t="shared" si="51"/>
        <v>4.4642857142856715E-3</v>
      </c>
      <c r="AD41" s="5">
        <f t="shared" si="52"/>
        <v>-9.0370370370370393E-2</v>
      </c>
      <c r="AE41" s="5">
        <f t="shared" si="53"/>
        <v>-2.605863192182413E-2</v>
      </c>
      <c r="AF41" s="5">
        <f t="shared" si="54"/>
        <v>-4.5150501672240731E-2</v>
      </c>
      <c r="AG41" s="5">
        <f t="shared" si="55"/>
        <v>1.5761821366024494E-2</v>
      </c>
      <c r="AH41" s="5">
        <f t="shared" si="56"/>
        <v>5.1724137931033996E-3</v>
      </c>
      <c r="AI41" s="5">
        <f t="shared" si="57"/>
        <v>-2.4013722126929652E-2</v>
      </c>
      <c r="AN41" s="4" t="e">
        <f ca="1">_xll.BDH(GrowthTickers42[[#This Row],[BBG Ticker]], "px_last", "2019-11-01", "2022-05-31", "dir=h", "dates=h", "per=m","cols=31;rows=1")</f>
        <v>#NAME?</v>
      </c>
      <c r="AO41" s="4">
        <v>55.7</v>
      </c>
      <c r="AP41" s="4">
        <v>56</v>
      </c>
      <c r="AQ41" s="4">
        <v>57.5</v>
      </c>
      <c r="AR41" s="4">
        <v>52.9</v>
      </c>
      <c r="AS41" s="4">
        <v>41.7</v>
      </c>
      <c r="AT41" s="4">
        <v>45.4</v>
      </c>
      <c r="AU41" s="4">
        <v>57.3</v>
      </c>
      <c r="AV41" s="4">
        <v>56.7</v>
      </c>
      <c r="AW41" s="4">
        <v>57.1</v>
      </c>
      <c r="AX41" s="4">
        <v>57.1</v>
      </c>
      <c r="AY41" s="4">
        <v>56.1</v>
      </c>
      <c r="AZ41" s="4">
        <v>56.1</v>
      </c>
      <c r="BA41" s="4">
        <v>57.5</v>
      </c>
      <c r="BB41" s="4">
        <v>58.4</v>
      </c>
      <c r="BC41" s="4">
        <v>56.5</v>
      </c>
      <c r="BD41" s="4">
        <v>62</v>
      </c>
      <c r="BE41" s="4">
        <v>63.3</v>
      </c>
      <c r="BF41" s="4">
        <v>64.3</v>
      </c>
      <c r="BG41" s="4">
        <v>61.4</v>
      </c>
      <c r="BH41" s="4">
        <v>63.8</v>
      </c>
      <c r="BI41" s="4">
        <v>61.5</v>
      </c>
      <c r="BJ41" s="4">
        <v>61.6</v>
      </c>
      <c r="BK41" s="4">
        <v>67.2</v>
      </c>
      <c r="BL41" s="4">
        <v>67.5</v>
      </c>
      <c r="BM41" s="4">
        <v>61.4</v>
      </c>
      <c r="BN41" s="4">
        <v>59.8</v>
      </c>
      <c r="BO41" s="4">
        <v>57.1</v>
      </c>
      <c r="BP41" s="4">
        <v>58</v>
      </c>
      <c r="BQ41" s="4">
        <v>58.3</v>
      </c>
      <c r="BR41" s="4">
        <v>56.9</v>
      </c>
    </row>
    <row r="42" spans="1:70" x14ac:dyDescent="0.2">
      <c r="A42" t="s">
        <v>11</v>
      </c>
      <c r="B42" t="e" cm="1">
        <f t="array" aca="1" ref="B42" ca="1">IF(A42="", "", _xll.BDP(A42, "LONG_COMP_NAME"))</f>
        <v>#NAME?</v>
      </c>
      <c r="C42" s="1">
        <v>0.03</v>
      </c>
      <c r="D42" t="e" cm="1">
        <f t="array" aca="1" ref="D42" ca="1">_xll.BDP(A42, "PX_LAST")</f>
        <v>#NAME?</v>
      </c>
      <c r="F42" s="5" t="e">
        <f t="shared" ca="1" si="28"/>
        <v>#NAME?</v>
      </c>
      <c r="G42" s="5">
        <f t="shared" si="29"/>
        <v>1.6159983840015814E-3</v>
      </c>
      <c r="H42" s="5">
        <f t="shared" si="30"/>
        <v>-1.1092064132298017E-3</v>
      </c>
      <c r="I42" s="5">
        <f t="shared" si="31"/>
        <v>-4.138905713708829E-3</v>
      </c>
      <c r="J42" s="5">
        <f t="shared" si="32"/>
        <v>-4.5615813482007385E-3</v>
      </c>
      <c r="K42" s="5">
        <f t="shared" si="33"/>
        <v>2.3421588594705091E-3</v>
      </c>
      <c r="L42" s="5">
        <f t="shared" si="34"/>
        <v>8.4323884994412096E-3</v>
      </c>
      <c r="M42" s="5">
        <f t="shared" si="35"/>
        <v>7.1529316945395296E-3</v>
      </c>
      <c r="N42" s="5">
        <f t="shared" si="36"/>
        <v>4.6013804141243168E-3</v>
      </c>
      <c r="O42" s="5">
        <f t="shared" si="37"/>
        <v>2.9871552325002205E-3</v>
      </c>
      <c r="P42" s="5">
        <f t="shared" si="38"/>
        <v>2.6804328402660182E-3</v>
      </c>
      <c r="Q42" s="5">
        <f t="shared" si="39"/>
        <v>1.6831683168317001E-3</v>
      </c>
      <c r="R42" s="5">
        <f t="shared" si="40"/>
        <v>2.07571414450918E-3</v>
      </c>
      <c r="S42" s="5">
        <f t="shared" si="41"/>
        <v>1.7754981258631566E-3</v>
      </c>
      <c r="T42" s="5">
        <f t="shared" si="42"/>
        <v>2.3631350925560741E-3</v>
      </c>
      <c r="U42" s="5">
        <f t="shared" si="43"/>
        <v>1.9646365422397137E-3</v>
      </c>
      <c r="V42" s="5">
        <f t="shared" si="44"/>
        <v>-3.9215686274515933E-4</v>
      </c>
      <c r="W42" s="5">
        <f t="shared" si="45"/>
        <v>-8.8269909768526095E-4</v>
      </c>
      <c r="X42" s="5">
        <f t="shared" si="46"/>
        <v>-1.2761362520860868E-3</v>
      </c>
      <c r="Y42" s="5">
        <f t="shared" si="47"/>
        <v>-1.2777668566934879E-3</v>
      </c>
      <c r="Z42" s="5">
        <f t="shared" si="48"/>
        <v>-4.9207755142207613E-4</v>
      </c>
      <c r="AA42" s="5">
        <f t="shared" si="49"/>
        <v>3.9385584875927573E-4</v>
      </c>
      <c r="AB42" s="5">
        <f t="shared" si="50"/>
        <v>0</v>
      </c>
      <c r="AC42" s="5">
        <f t="shared" si="51"/>
        <v>-7.874015748031329E-4</v>
      </c>
      <c r="AD42" s="5">
        <f t="shared" si="52"/>
        <v>-1.9700551615445512E-3</v>
      </c>
      <c r="AE42" s="5">
        <f t="shared" si="53"/>
        <v>-1.7765495459928209E-3</v>
      </c>
      <c r="AF42" s="5">
        <f t="shared" si="54"/>
        <v>-1.0876013446707478E-3</v>
      </c>
      <c r="AG42" s="5">
        <f t="shared" si="55"/>
        <v>-1.5836880134613143E-3</v>
      </c>
      <c r="AH42" s="5">
        <f t="shared" si="56"/>
        <v>-1.9827500743531557E-3</v>
      </c>
      <c r="AI42" s="5">
        <f t="shared" si="57"/>
        <v>-2.0860236416013504E-3</v>
      </c>
      <c r="AN42" s="4" t="e">
        <f ca="1">_xll.BDH(GrowthTickers42[[#This Row],[BBG Ticker]], "px_last", "2019-11-01", "2022-05-31", "dir=h", "dates=h", "per=m","cols=31;rows=1")</f>
        <v>#NAME?</v>
      </c>
      <c r="AO42" s="4">
        <v>99.01</v>
      </c>
      <c r="AP42" s="4">
        <v>99.17</v>
      </c>
      <c r="AQ42" s="4">
        <v>99.06</v>
      </c>
      <c r="AR42" s="4">
        <v>98.65</v>
      </c>
      <c r="AS42" s="4">
        <v>98.2</v>
      </c>
      <c r="AT42" s="4">
        <v>98.43</v>
      </c>
      <c r="AU42" s="4">
        <v>99.26</v>
      </c>
      <c r="AV42" s="4">
        <v>99.97</v>
      </c>
      <c r="AW42" s="4">
        <v>100.43</v>
      </c>
      <c r="AX42" s="4">
        <v>100.73</v>
      </c>
      <c r="AY42" s="4">
        <v>101</v>
      </c>
      <c r="AZ42" s="4">
        <v>101.17</v>
      </c>
      <c r="BA42" s="4">
        <v>101.38</v>
      </c>
      <c r="BB42" s="4">
        <v>101.56</v>
      </c>
      <c r="BC42" s="4">
        <v>101.8</v>
      </c>
      <c r="BD42" s="4">
        <v>102</v>
      </c>
      <c r="BE42" s="4">
        <v>101.96</v>
      </c>
      <c r="BF42" s="4">
        <v>101.87</v>
      </c>
      <c r="BG42" s="4">
        <v>101.74</v>
      </c>
      <c r="BH42" s="4">
        <v>101.61</v>
      </c>
      <c r="BI42" s="4">
        <v>101.56</v>
      </c>
      <c r="BJ42" s="4">
        <v>101.6</v>
      </c>
      <c r="BK42" s="4">
        <v>101.6</v>
      </c>
      <c r="BL42" s="4">
        <v>101.52</v>
      </c>
      <c r="BM42" s="4">
        <v>101.32</v>
      </c>
      <c r="BN42" s="4">
        <v>101.14</v>
      </c>
      <c r="BO42" s="4">
        <v>101.03</v>
      </c>
      <c r="BP42" s="4">
        <v>100.87</v>
      </c>
      <c r="BQ42" s="4">
        <v>100.67</v>
      </c>
      <c r="BR42" s="4">
        <v>100.46</v>
      </c>
    </row>
    <row r="43" spans="1:70" x14ac:dyDescent="0.2">
      <c r="A43" t="s">
        <v>12</v>
      </c>
      <c r="B43" t="e" cm="1">
        <f t="array" aca="1" ref="B43" ca="1">IF(A43="", "", _xll.BDP(A43, "LONG_COMP_NAME"))</f>
        <v>#NAME?</v>
      </c>
      <c r="C43" s="1">
        <v>0.03</v>
      </c>
      <c r="D43" t="e" cm="1">
        <f t="array" aca="1" ref="D43" ca="1">_xll.BDP(A43, "PX_LAST")</f>
        <v>#NAME?</v>
      </c>
      <c r="F43" s="5" t="e">
        <f t="shared" ca="1" si="28"/>
        <v>#NAME?</v>
      </c>
      <c r="G43" s="5">
        <f t="shared" si="29"/>
        <v>0</v>
      </c>
      <c r="H43" s="5">
        <f t="shared" si="30"/>
        <v>-4.0350359216612206E-3</v>
      </c>
      <c r="I43" s="5">
        <f t="shared" si="31"/>
        <v>-9.4861660079052171E-3</v>
      </c>
      <c r="J43" s="5">
        <f t="shared" si="32"/>
        <v>-1.0375099760574541E-2</v>
      </c>
      <c r="K43" s="5">
        <f t="shared" si="33"/>
        <v>-4.8387096774193949E-3</v>
      </c>
      <c r="L43" s="5">
        <f t="shared" si="34"/>
        <v>-5.0648298217177029E-4</v>
      </c>
      <c r="M43" s="5">
        <f t="shared" si="35"/>
        <v>2.0269585486972757E-4</v>
      </c>
      <c r="N43" s="5">
        <f t="shared" si="36"/>
        <v>1.9252203870706022E-3</v>
      </c>
      <c r="O43" s="5">
        <f t="shared" si="37"/>
        <v>3.0339805825243872E-3</v>
      </c>
      <c r="P43" s="5">
        <f t="shared" si="38"/>
        <v>1.4115749142970997E-3</v>
      </c>
      <c r="Q43" s="5">
        <f t="shared" si="39"/>
        <v>-4.0273862263383049E-4</v>
      </c>
      <c r="R43" s="5">
        <f t="shared" si="40"/>
        <v>0</v>
      </c>
      <c r="S43" s="5">
        <f t="shared" si="41"/>
        <v>1.0072522159553903E-4</v>
      </c>
      <c r="T43" s="5">
        <f t="shared" si="42"/>
        <v>1.3092960016113954E-3</v>
      </c>
      <c r="U43" s="5">
        <f t="shared" si="43"/>
        <v>3.5204184268758229E-3</v>
      </c>
      <c r="V43" s="5">
        <f t="shared" si="44"/>
        <v>2.4055327252682081E-3</v>
      </c>
      <c r="W43" s="5">
        <f t="shared" si="45"/>
        <v>-5.9994000599942273E-4</v>
      </c>
      <c r="X43" s="5">
        <f t="shared" si="46"/>
        <v>-2.0010005002501535E-3</v>
      </c>
      <c r="Y43" s="5">
        <f t="shared" si="47"/>
        <v>-4.5112781954887507E-3</v>
      </c>
      <c r="Z43" s="5">
        <f t="shared" si="48"/>
        <v>-5.4380664652567178E-3</v>
      </c>
      <c r="AA43" s="5">
        <f t="shared" si="49"/>
        <v>-2.9364115026327079E-3</v>
      </c>
      <c r="AB43" s="5">
        <f t="shared" si="50"/>
        <v>-1.8279679090077445E-3</v>
      </c>
      <c r="AC43" s="5">
        <f t="shared" si="51"/>
        <v>-1.6278359955235607E-3</v>
      </c>
      <c r="AD43" s="5">
        <f t="shared" si="52"/>
        <v>-9.1715071843461945E-4</v>
      </c>
      <c r="AE43" s="5">
        <f t="shared" si="53"/>
        <v>-2.3459812321501832E-3</v>
      </c>
      <c r="AF43" s="5">
        <f t="shared" si="54"/>
        <v>-2.9649320110418796E-3</v>
      </c>
      <c r="AG43" s="5">
        <f t="shared" si="55"/>
        <v>-2.3584905660376312E-3</v>
      </c>
      <c r="AH43" s="5">
        <f t="shared" si="56"/>
        <v>-1.6445677870285825E-3</v>
      </c>
      <c r="AI43" s="5">
        <f t="shared" si="57"/>
        <v>-4.0152373108205556E-3</v>
      </c>
      <c r="AN43" s="4" t="e">
        <f ca="1">_xll.BDH(GrowthTickers42[[#This Row],[BBG Ticker]], "px_last", "2019-11-01", "2022-05-31", "dir=h", "dates=h", "per=m","cols=31;rows=1")</f>
        <v>#NAME?</v>
      </c>
      <c r="AO43" s="4">
        <v>101.61</v>
      </c>
      <c r="AP43" s="4">
        <v>101.61</v>
      </c>
      <c r="AQ43" s="4">
        <v>101.2</v>
      </c>
      <c r="AR43" s="4">
        <v>100.24</v>
      </c>
      <c r="AS43" s="4">
        <v>99.2</v>
      </c>
      <c r="AT43" s="4">
        <v>98.72</v>
      </c>
      <c r="AU43" s="4">
        <v>98.67</v>
      </c>
      <c r="AV43" s="4">
        <v>98.69</v>
      </c>
      <c r="AW43" s="4">
        <v>98.88</v>
      </c>
      <c r="AX43" s="4">
        <v>99.18</v>
      </c>
      <c r="AY43" s="4">
        <v>99.32</v>
      </c>
      <c r="AZ43" s="4">
        <v>99.28</v>
      </c>
      <c r="BA43" s="4">
        <v>99.28</v>
      </c>
      <c r="BB43" s="4">
        <v>99.29</v>
      </c>
      <c r="BC43" s="4">
        <v>99.42</v>
      </c>
      <c r="BD43" s="4">
        <v>99.77</v>
      </c>
      <c r="BE43" s="4">
        <v>100.01</v>
      </c>
      <c r="BF43" s="4">
        <v>99.95</v>
      </c>
      <c r="BG43" s="4">
        <v>99.75</v>
      </c>
      <c r="BH43" s="4">
        <v>99.3</v>
      </c>
      <c r="BI43" s="4">
        <v>98.76</v>
      </c>
      <c r="BJ43" s="4">
        <v>98.47</v>
      </c>
      <c r="BK43" s="4">
        <v>98.29</v>
      </c>
      <c r="BL43" s="4">
        <v>98.13</v>
      </c>
      <c r="BM43" s="4">
        <v>98.04</v>
      </c>
      <c r="BN43" s="4">
        <v>97.81</v>
      </c>
      <c r="BO43" s="4">
        <v>97.52</v>
      </c>
      <c r="BP43" s="4">
        <v>97.29</v>
      </c>
      <c r="BQ43" s="4">
        <v>97.13</v>
      </c>
      <c r="BR43" s="4">
        <v>96.74</v>
      </c>
    </row>
    <row r="44" spans="1:70" x14ac:dyDescent="0.2">
      <c r="A44" t="s">
        <v>13</v>
      </c>
      <c r="B44" t="e" cm="1">
        <f t="array" aca="1" ref="B44" ca="1">IF(A44="", "", _xll.BDP(A44, "LONG_COMP_NAME"))</f>
        <v>#NAME?</v>
      </c>
      <c r="C44" s="1">
        <v>0.06</v>
      </c>
      <c r="D44" t="e" cm="1">
        <f t="array" aca="1" ref="D44" ca="1">_xll.BDP(A44, "PX_LAST")</f>
        <v>#NAME?</v>
      </c>
      <c r="F44" s="5" t="e">
        <f t="shared" ca="1" si="28"/>
        <v>#NAME?</v>
      </c>
      <c r="G44" s="5">
        <f t="shared" si="29"/>
        <v>1.5547284166145131E-3</v>
      </c>
      <c r="H44" s="5">
        <f t="shared" si="30"/>
        <v>1.7167551354657932E-3</v>
      </c>
      <c r="I44" s="5">
        <f t="shared" si="31"/>
        <v>-9.1731673364326433E-3</v>
      </c>
      <c r="J44" s="5">
        <f t="shared" si="32"/>
        <v>-0.13566387222903342</v>
      </c>
      <c r="K44" s="5">
        <f t="shared" si="33"/>
        <v>2.0057658099736246E-2</v>
      </c>
      <c r="L44" s="5">
        <f t="shared" si="34"/>
        <v>3.4809079975947087E-2</v>
      </c>
      <c r="M44" s="5">
        <f t="shared" si="35"/>
        <v>1.1505691104154107E-2</v>
      </c>
      <c r="N44" s="5">
        <f t="shared" si="36"/>
        <v>1.1231194571110553E-2</v>
      </c>
      <c r="O44" s="5">
        <f t="shared" si="37"/>
        <v>6.7533500450933466E-3</v>
      </c>
      <c r="P44" s="5">
        <f t="shared" si="38"/>
        <v>4.8740918388939835E-3</v>
      </c>
      <c r="Q44" s="5">
        <f t="shared" si="39"/>
        <v>1.8952555436224652E-3</v>
      </c>
      <c r="R44" s="5">
        <f t="shared" si="40"/>
        <v>-1.2821321226643126E-3</v>
      </c>
      <c r="S44" s="5">
        <f t="shared" si="41"/>
        <v>2.5605410107472572E-3</v>
      </c>
      <c r="T44" s="5">
        <f t="shared" si="42"/>
        <v>3.5616074115021028E-3</v>
      </c>
      <c r="U44" s="5">
        <f t="shared" si="43"/>
        <v>5.7452831504232263E-3</v>
      </c>
      <c r="V44" s="5">
        <f t="shared" si="44"/>
        <v>2.5303994564840619E-3</v>
      </c>
      <c r="W44" s="5">
        <f t="shared" si="45"/>
        <v>2.9112584796453936E-3</v>
      </c>
      <c r="X44" s="5">
        <f t="shared" si="46"/>
        <v>5.488443929615533E-3</v>
      </c>
      <c r="Y44" s="5">
        <f t="shared" si="47"/>
        <v>6.3842334805387169E-3</v>
      </c>
      <c r="Z44" s="5">
        <f t="shared" si="48"/>
        <v>3.3183654835478573E-3</v>
      </c>
      <c r="AA44" s="5">
        <f t="shared" si="49"/>
        <v>3.164771878353232E-3</v>
      </c>
      <c r="AB44" s="5">
        <f t="shared" si="50"/>
        <v>5.8018305892547656E-3</v>
      </c>
      <c r="AC44" s="5">
        <f t="shared" si="51"/>
        <v>4.2875700852802404E-3</v>
      </c>
      <c r="AD44" s="5">
        <f t="shared" si="52"/>
        <v>3.8537324236290766E-3</v>
      </c>
      <c r="AE44" s="5">
        <f t="shared" si="53"/>
        <v>1.5021932020750296E-3</v>
      </c>
      <c r="AF44" s="5">
        <f t="shared" si="54"/>
        <v>5.7931016092689627E-3</v>
      </c>
      <c r="AG44" s="5">
        <f t="shared" si="55"/>
        <v>3.1217895608947805E-3</v>
      </c>
      <c r="AH44" s="5">
        <f t="shared" si="56"/>
        <v>2.0152498249045234E-3</v>
      </c>
      <c r="AI44" s="5">
        <f t="shared" si="57"/>
        <v>1.5891751455644869E-3</v>
      </c>
      <c r="AN44" s="4" t="e">
        <f ca="1">_xll.BDH(GrowthTickers42[[#This Row],[BBG Ticker]], "px_last", "2019-11-01", "2022-05-31", "dir=h", "dates=h", "per=m","cols=31;rows=1")</f>
        <v>#NAME?</v>
      </c>
      <c r="AO44" s="4">
        <v>151795</v>
      </c>
      <c r="AP44" s="4">
        <v>152031</v>
      </c>
      <c r="AQ44" s="4">
        <v>152292</v>
      </c>
      <c r="AR44" s="4">
        <v>150895</v>
      </c>
      <c r="AS44" s="4">
        <v>130424</v>
      </c>
      <c r="AT44" s="4">
        <v>133040</v>
      </c>
      <c r="AU44" s="4">
        <v>137671</v>
      </c>
      <c r="AV44" s="4">
        <v>139255</v>
      </c>
      <c r="AW44" s="4">
        <v>140819</v>
      </c>
      <c r="AX44" s="4">
        <v>141770</v>
      </c>
      <c r="AY44" s="4">
        <v>142461</v>
      </c>
      <c r="AZ44" s="4">
        <v>142731</v>
      </c>
      <c r="BA44" s="4">
        <v>142548</v>
      </c>
      <c r="BB44" s="4">
        <v>142913</v>
      </c>
      <c r="BC44" s="4">
        <v>143422</v>
      </c>
      <c r="BD44" s="4">
        <v>144246</v>
      </c>
      <c r="BE44" s="4">
        <v>144611</v>
      </c>
      <c r="BF44" s="4">
        <v>145032</v>
      </c>
      <c r="BG44" s="4">
        <v>145828</v>
      </c>
      <c r="BH44" s="4">
        <v>146759</v>
      </c>
      <c r="BI44" s="4">
        <v>147246</v>
      </c>
      <c r="BJ44" s="4">
        <v>147712</v>
      </c>
      <c r="BK44" s="4">
        <v>148569</v>
      </c>
      <c r="BL44" s="4">
        <v>149206</v>
      </c>
      <c r="BM44" s="4">
        <v>149781</v>
      </c>
      <c r="BN44" s="4">
        <v>150006</v>
      </c>
      <c r="BO44" s="4">
        <v>150875</v>
      </c>
      <c r="BP44" s="4">
        <v>151346</v>
      </c>
      <c r="BQ44" s="4">
        <v>151651</v>
      </c>
      <c r="BR44" s="4">
        <v>151892</v>
      </c>
    </row>
    <row r="45" spans="1:70" x14ac:dyDescent="0.2">
      <c r="A45" t="s">
        <v>14</v>
      </c>
      <c r="B45" t="e" cm="1">
        <f t="array" aca="1" ref="B45" ca="1">IF(A45="", "", _xll.BDP(A45, "LONG_COMP_NAME"))</f>
        <v>#NAME?</v>
      </c>
      <c r="C45" s="1">
        <v>0.06</v>
      </c>
      <c r="D45" t="e" cm="1">
        <f t="array" aca="1" ref="D45" ca="1">_xll.BDP(A45, "PX_LAST")</f>
        <v>#NAME?</v>
      </c>
      <c r="F45" s="5" t="e">
        <f t="shared" ca="1" si="28"/>
        <v>#NAME?</v>
      </c>
      <c r="G45" s="5">
        <f t="shared" si="29"/>
        <v>1.4023506806436867E-3</v>
      </c>
      <c r="H45" s="5">
        <f t="shared" si="30"/>
        <v>1.4313346228239845E-3</v>
      </c>
      <c r="I45" s="5">
        <f t="shared" si="31"/>
        <v>-1.056128558736045E-2</v>
      </c>
      <c r="J45" s="5">
        <f t="shared" si="32"/>
        <v>-0.15267670300153044</v>
      </c>
      <c r="K45" s="5">
        <f t="shared" si="33"/>
        <v>2.8862369257706307E-2</v>
      </c>
      <c r="L45" s="5">
        <f t="shared" si="34"/>
        <v>4.1308767812838681E-2</v>
      </c>
      <c r="M45" s="5">
        <f t="shared" si="35"/>
        <v>1.2747400201274741E-2</v>
      </c>
      <c r="N45" s="5">
        <f t="shared" si="36"/>
        <v>9.1556891821880232E-3</v>
      </c>
      <c r="O45" s="5">
        <f t="shared" si="37"/>
        <v>8.6013179710315683E-3</v>
      </c>
      <c r="P45" s="5">
        <f t="shared" si="38"/>
        <v>6.8006775644395487E-3</v>
      </c>
      <c r="Q45" s="5">
        <f t="shared" si="39"/>
        <v>3.2489059806391726E-3</v>
      </c>
      <c r="R45" s="5">
        <f t="shared" si="40"/>
        <v>-1.4704910448747604E-3</v>
      </c>
      <c r="S45" s="5">
        <f t="shared" si="41"/>
        <v>2.1841648051625713E-3</v>
      </c>
      <c r="T45" s="5">
        <f t="shared" si="42"/>
        <v>4.325787970346889E-3</v>
      </c>
      <c r="U45" s="5">
        <f t="shared" si="43"/>
        <v>6.0168669549063771E-3</v>
      </c>
      <c r="V45" s="5">
        <f t="shared" si="44"/>
        <v>2.5492278780946155E-3</v>
      </c>
      <c r="W45" s="5">
        <f t="shared" si="45"/>
        <v>3.4229270916529479E-3</v>
      </c>
      <c r="X45" s="5">
        <f t="shared" si="46"/>
        <v>5.7016617663780637E-3</v>
      </c>
      <c r="Y45" s="5">
        <f t="shared" si="47"/>
        <v>7.1068613515958131E-3</v>
      </c>
      <c r="Z45" s="5">
        <f t="shared" si="48"/>
        <v>3.5524121118809342E-3</v>
      </c>
      <c r="AA45" s="5">
        <f t="shared" si="49"/>
        <v>3.8754424796439389E-3</v>
      </c>
      <c r="AB45" s="5">
        <f t="shared" si="50"/>
        <v>7.1160213958227202E-3</v>
      </c>
      <c r="AC45" s="5">
        <f t="shared" si="51"/>
        <v>5.0266348418506867E-3</v>
      </c>
      <c r="AD45" s="5">
        <f t="shared" si="52"/>
        <v>4.2858715654047596E-3</v>
      </c>
      <c r="AE45" s="5">
        <f t="shared" si="53"/>
        <v>1.9027931123587586E-3</v>
      </c>
      <c r="AF45" s="5">
        <f t="shared" si="54"/>
        <v>6.9089488081281753E-3</v>
      </c>
      <c r="AG45" s="5">
        <f t="shared" si="55"/>
        <v>3.6481053138146761E-3</v>
      </c>
      <c r="AH45" s="5">
        <f t="shared" si="56"/>
        <v>2.0726350306255028E-3</v>
      </c>
      <c r="AI45" s="5">
        <f t="shared" si="57"/>
        <v>1.674744543574229E-3</v>
      </c>
      <c r="AN45" s="4" t="e">
        <f ca="1">_xll.BDH(GrowthTickers42[[#This Row],[BBG Ticker]], "px_last", "2019-11-01", "2022-05-31", "dir=h", "dates=h", "per=m","cols=31;rows=1")</f>
        <v>#NAME?</v>
      </c>
      <c r="AO45" s="4">
        <v>129069</v>
      </c>
      <c r="AP45" s="4">
        <v>129250</v>
      </c>
      <c r="AQ45" s="4">
        <v>129435</v>
      </c>
      <c r="AR45" s="4">
        <v>128068</v>
      </c>
      <c r="AS45" s="4">
        <v>108515</v>
      </c>
      <c r="AT45" s="4">
        <v>111647</v>
      </c>
      <c r="AU45" s="4">
        <v>116259</v>
      </c>
      <c r="AV45" s="4">
        <v>117741</v>
      </c>
      <c r="AW45" s="4">
        <v>118819</v>
      </c>
      <c r="AX45" s="4">
        <v>119841</v>
      </c>
      <c r="AY45" s="4">
        <v>120656</v>
      </c>
      <c r="AZ45" s="4">
        <v>121048</v>
      </c>
      <c r="BA45" s="4">
        <v>120870</v>
      </c>
      <c r="BB45" s="4">
        <v>121134</v>
      </c>
      <c r="BC45" s="4">
        <v>121658</v>
      </c>
      <c r="BD45" s="4">
        <v>122390</v>
      </c>
      <c r="BE45" s="4">
        <v>122702</v>
      </c>
      <c r="BF45" s="4">
        <v>123122</v>
      </c>
      <c r="BG45" s="4">
        <v>123824</v>
      </c>
      <c r="BH45" s="4">
        <v>124704</v>
      </c>
      <c r="BI45" s="4">
        <v>125147</v>
      </c>
      <c r="BJ45" s="4">
        <v>125632</v>
      </c>
      <c r="BK45" s="4">
        <v>126526</v>
      </c>
      <c r="BL45" s="4">
        <v>127162</v>
      </c>
      <c r="BM45" s="4">
        <v>127707</v>
      </c>
      <c r="BN45" s="4">
        <v>127950</v>
      </c>
      <c r="BO45" s="4">
        <v>128834</v>
      </c>
      <c r="BP45" s="4">
        <v>129304</v>
      </c>
      <c r="BQ45" s="4">
        <v>129572</v>
      </c>
      <c r="BR45" s="4">
        <v>129789</v>
      </c>
    </row>
    <row r="46" spans="1:70" x14ac:dyDescent="0.2">
      <c r="A46" t="s">
        <v>15</v>
      </c>
      <c r="B46" t="e" cm="1">
        <f t="array" aca="1" ref="B46" ca="1">IF(A46="", "", _xll.BDP(A46, "LONG_COMP_NAME"))</f>
        <v>#NAME?</v>
      </c>
      <c r="C46" s="1">
        <v>0</v>
      </c>
      <c r="D46" t="e" cm="1">
        <f t="array" aca="1" ref="D46" ca="1">_xll.BDP(A46, "PX_LAST")</f>
        <v>#NAME?</v>
      </c>
      <c r="F46" s="5" t="e">
        <f t="shared" ca="1" si="28"/>
        <v>#NAME?</v>
      </c>
      <c r="G46" s="5">
        <f t="shared" si="29"/>
        <v>0</v>
      </c>
      <c r="H46" s="5">
        <f t="shared" si="30"/>
        <v>0</v>
      </c>
      <c r="I46" s="5">
        <f t="shared" si="31"/>
        <v>-2.9761904761905185E-3</v>
      </c>
      <c r="J46" s="5">
        <f t="shared" si="32"/>
        <v>0</v>
      </c>
      <c r="K46" s="5">
        <f t="shared" si="33"/>
        <v>1.7910447761194073E-2</v>
      </c>
      <c r="L46" s="5">
        <f t="shared" si="34"/>
        <v>-2.9325513196481355E-3</v>
      </c>
      <c r="M46" s="5">
        <f t="shared" si="35"/>
        <v>0</v>
      </c>
      <c r="N46" s="5">
        <f t="shared" si="36"/>
        <v>2.9411764705882769E-3</v>
      </c>
      <c r="O46" s="5">
        <f t="shared" si="37"/>
        <v>0</v>
      </c>
      <c r="P46" s="5">
        <f t="shared" si="38"/>
        <v>2.9325513196481355E-3</v>
      </c>
      <c r="Q46" s="5">
        <f t="shared" si="39"/>
        <v>2.9239766081869682E-3</v>
      </c>
      <c r="R46" s="5">
        <f t="shared" si="40"/>
        <v>-2.9154518950435665E-3</v>
      </c>
      <c r="S46" s="5">
        <f t="shared" si="41"/>
        <v>5.8479532163741438E-3</v>
      </c>
      <c r="T46" s="5">
        <f t="shared" si="42"/>
        <v>-1.1627906976744146E-2</v>
      </c>
      <c r="U46" s="5">
        <f t="shared" si="43"/>
        <v>1.1764705882352899E-2</v>
      </c>
      <c r="V46" s="5">
        <f t="shared" si="44"/>
        <v>0</v>
      </c>
      <c r="W46" s="5">
        <f t="shared" si="45"/>
        <v>-2.9069767441860881E-3</v>
      </c>
      <c r="X46" s="5">
        <f t="shared" si="46"/>
        <v>0</v>
      </c>
      <c r="Y46" s="5">
        <f t="shared" si="47"/>
        <v>0</v>
      </c>
      <c r="Z46" s="5">
        <f t="shared" si="48"/>
        <v>-2.9154518950435665E-3</v>
      </c>
      <c r="AA46" s="5">
        <f t="shared" si="49"/>
        <v>0</v>
      </c>
      <c r="AB46" s="5">
        <f t="shared" si="50"/>
        <v>0</v>
      </c>
      <c r="AC46" s="5">
        <f t="shared" si="51"/>
        <v>0</v>
      </c>
      <c r="AD46" s="5">
        <f t="shared" si="52"/>
        <v>0</v>
      </c>
      <c r="AE46" s="5">
        <f t="shared" si="53"/>
        <v>-8.7719298245615279E-3</v>
      </c>
      <c r="AF46" s="5">
        <f t="shared" si="54"/>
        <v>8.8495575221240203E-3</v>
      </c>
      <c r="AG46" s="5">
        <f t="shared" si="55"/>
        <v>-2.923976608187176E-3</v>
      </c>
      <c r="AH46" s="5">
        <f t="shared" si="56"/>
        <v>0</v>
      </c>
      <c r="AI46" s="5">
        <f t="shared" si="57"/>
        <v>0</v>
      </c>
      <c r="AN46" s="4" t="e">
        <f ca="1">_xll.BDH(GrowthTickers42[[#This Row],[BBG Ticker]], "px_last", "2019-11-01", "2022-05-31", "dir=h", "dates=h", "per=m","cols=31;rows=1")</f>
        <v>#NAME?</v>
      </c>
      <c r="AO46" s="4">
        <v>33.6</v>
      </c>
      <c r="AP46" s="4">
        <v>33.6</v>
      </c>
      <c r="AQ46" s="4">
        <v>33.6</v>
      </c>
      <c r="AR46" s="4">
        <v>33.5</v>
      </c>
      <c r="AS46" s="4">
        <v>33.5</v>
      </c>
      <c r="AT46" s="4">
        <v>34.1</v>
      </c>
      <c r="AU46" s="4">
        <v>34</v>
      </c>
      <c r="AV46" s="4">
        <v>34</v>
      </c>
      <c r="AW46" s="4">
        <v>34.1</v>
      </c>
      <c r="AX46" s="4">
        <v>34.1</v>
      </c>
      <c r="AY46" s="4">
        <v>34.200000000000003</v>
      </c>
      <c r="AZ46" s="4">
        <v>34.299999999999997</v>
      </c>
      <c r="BA46" s="4">
        <v>34.200000000000003</v>
      </c>
      <c r="BB46" s="4">
        <v>34.4</v>
      </c>
      <c r="BC46" s="4">
        <v>34</v>
      </c>
      <c r="BD46" s="4">
        <v>34.4</v>
      </c>
      <c r="BE46" s="4">
        <v>34.4</v>
      </c>
      <c r="BF46" s="4">
        <v>34.299999999999997</v>
      </c>
      <c r="BG46" s="4">
        <v>34.299999999999997</v>
      </c>
      <c r="BH46" s="4">
        <v>34.299999999999997</v>
      </c>
      <c r="BI46" s="4">
        <v>34.200000000000003</v>
      </c>
      <c r="BJ46" s="4">
        <v>34.200000000000003</v>
      </c>
      <c r="BK46" s="4">
        <v>34.200000000000003</v>
      </c>
      <c r="BL46" s="4">
        <v>34.200000000000003</v>
      </c>
      <c r="BM46" s="4">
        <v>34.200000000000003</v>
      </c>
      <c r="BN46" s="4">
        <v>33.9</v>
      </c>
      <c r="BO46" s="4">
        <v>34.200000000000003</v>
      </c>
      <c r="BP46" s="4">
        <v>34.1</v>
      </c>
      <c r="BQ46" s="4">
        <v>34.1</v>
      </c>
      <c r="BR46" s="4">
        <v>34.1</v>
      </c>
    </row>
    <row r="47" spans="1:70" x14ac:dyDescent="0.2">
      <c r="A47" t="s">
        <v>16</v>
      </c>
      <c r="B47" t="e" cm="1">
        <f t="array" aca="1" ref="B47" ca="1">IF(A47="", "", _xll.BDP(A47, "LONG_COMP_NAME"))</f>
        <v>#NAME?</v>
      </c>
      <c r="C47" s="1">
        <v>0.01</v>
      </c>
      <c r="D47" t="e" cm="1">
        <f t="array" aca="1" ref="D47" ca="1">_xll.BDP(A47, "PX_LAST")</f>
        <v>#NAME?</v>
      </c>
      <c r="F47" s="5" t="e">
        <f t="shared" ca="1" si="28"/>
        <v>#NAME?</v>
      </c>
      <c r="G47" s="5">
        <f t="shared" si="29"/>
        <v>2.9462435394871709E-3</v>
      </c>
      <c r="H47" s="5">
        <f t="shared" si="30"/>
        <v>5.0163061066991615E-3</v>
      </c>
      <c r="I47" s="5">
        <f t="shared" si="31"/>
        <v>1.1766017265082741E-3</v>
      </c>
      <c r="J47" s="5">
        <f t="shared" si="32"/>
        <v>4.18501657677273E-2</v>
      </c>
      <c r="K47" s="5">
        <f t="shared" si="33"/>
        <v>1.1434474406012888E-2</v>
      </c>
      <c r="L47" s="5">
        <f t="shared" si="34"/>
        <v>-1.0917799535113131E-2</v>
      </c>
      <c r="M47" s="5">
        <f t="shared" si="35"/>
        <v>-3.6319612590798383E-3</v>
      </c>
      <c r="N47" s="5">
        <f t="shared" si="36"/>
        <v>7.4095251709431218E-3</v>
      </c>
      <c r="O47" s="5">
        <f t="shared" si="37"/>
        <v>8.0408665216164942E-4</v>
      </c>
      <c r="P47" s="5">
        <f t="shared" si="38"/>
        <v>3.7454511082753899E-3</v>
      </c>
      <c r="Q47" s="5">
        <f t="shared" si="39"/>
        <v>7.3687803844478608E-3</v>
      </c>
      <c r="R47" s="5">
        <f t="shared" si="40"/>
        <v>5.8659250517065897E-3</v>
      </c>
      <c r="S47" s="5">
        <f t="shared" si="41"/>
        <v>5.8549505698122437E-3</v>
      </c>
      <c r="T47" s="5">
        <f t="shared" si="42"/>
        <v>-8.0960905468614557E-3</v>
      </c>
      <c r="U47" s="5">
        <f t="shared" si="43"/>
        <v>1.5369568254855307E-2</v>
      </c>
      <c r="V47" s="5">
        <f t="shared" si="44"/>
        <v>6.3070501353148936E-3</v>
      </c>
      <c r="W47" s="5">
        <f t="shared" si="45"/>
        <v>3.7377213574310989E-3</v>
      </c>
      <c r="X47" s="5">
        <f t="shared" si="46"/>
        <v>5.0634635907448999E-3</v>
      </c>
      <c r="Y47" s="5">
        <f t="shared" si="47"/>
        <v>5.8173685161756481E-3</v>
      </c>
      <c r="Z47" s="5">
        <f t="shared" si="48"/>
        <v>2.8413238547668951E-3</v>
      </c>
      <c r="AA47" s="5">
        <f t="shared" si="49"/>
        <v>7.279161440602042E-3</v>
      </c>
      <c r="AB47" s="5">
        <f t="shared" si="50"/>
        <v>6.0814266337579359E-3</v>
      </c>
      <c r="AC47" s="5">
        <f t="shared" si="51"/>
        <v>3.7792978462423315E-3</v>
      </c>
      <c r="AD47" s="5">
        <f t="shared" si="52"/>
        <v>7.530137061705325E-3</v>
      </c>
      <c r="AE47" s="5">
        <f t="shared" si="53"/>
        <v>-3.2124476884581939E-3</v>
      </c>
      <c r="AF47" s="5">
        <f t="shared" si="54"/>
        <v>1.1477117018361224E-2</v>
      </c>
      <c r="AG47" s="5">
        <f t="shared" si="55"/>
        <v>2.2433674354082889E-3</v>
      </c>
      <c r="AH47" s="5">
        <f t="shared" si="56"/>
        <v>5.9040430800506452E-3</v>
      </c>
      <c r="AI47" s="5">
        <f t="shared" si="57"/>
        <v>4.3966675624832379E-3</v>
      </c>
      <c r="AN47" s="4" t="e">
        <f ca="1">_xll.BDH(GrowthTickers42[[#This Row],[BBG Ticker]], "px_last", "2019-11-01", "2022-05-31", "dir=h", "dates=h", "per=m","cols=31;rows=1")</f>
        <v>#NAME?</v>
      </c>
      <c r="AO47" s="4">
        <v>801.02</v>
      </c>
      <c r="AP47" s="4">
        <v>803.38</v>
      </c>
      <c r="AQ47" s="4">
        <v>807.41</v>
      </c>
      <c r="AR47" s="4">
        <v>808.36</v>
      </c>
      <c r="AS47" s="4">
        <v>842.19</v>
      </c>
      <c r="AT47" s="4">
        <v>851.82</v>
      </c>
      <c r="AU47" s="4">
        <v>842.52</v>
      </c>
      <c r="AV47" s="4">
        <v>839.46</v>
      </c>
      <c r="AW47" s="4">
        <v>845.68</v>
      </c>
      <c r="AX47" s="4">
        <v>846.36</v>
      </c>
      <c r="AY47" s="4">
        <v>849.53</v>
      </c>
      <c r="AZ47" s="4">
        <v>855.79</v>
      </c>
      <c r="BA47" s="4">
        <v>860.81</v>
      </c>
      <c r="BB47" s="4">
        <v>865.85</v>
      </c>
      <c r="BC47" s="4">
        <v>858.84</v>
      </c>
      <c r="BD47" s="4">
        <v>872.04</v>
      </c>
      <c r="BE47" s="4">
        <v>877.54</v>
      </c>
      <c r="BF47" s="4">
        <v>880.82</v>
      </c>
      <c r="BG47" s="4">
        <v>885.28</v>
      </c>
      <c r="BH47" s="4">
        <v>890.43</v>
      </c>
      <c r="BI47" s="4">
        <v>892.96</v>
      </c>
      <c r="BJ47" s="4">
        <v>899.46</v>
      </c>
      <c r="BK47" s="4">
        <v>904.93</v>
      </c>
      <c r="BL47" s="4">
        <v>908.35</v>
      </c>
      <c r="BM47" s="4">
        <v>915.19</v>
      </c>
      <c r="BN47" s="4">
        <v>912.25</v>
      </c>
      <c r="BO47" s="4">
        <v>922.72</v>
      </c>
      <c r="BP47" s="4">
        <v>924.79</v>
      </c>
      <c r="BQ47" s="4">
        <v>930.25</v>
      </c>
      <c r="BR47" s="4">
        <v>934.34</v>
      </c>
    </row>
    <row r="48" spans="1:70" x14ac:dyDescent="0.2">
      <c r="A48" t="s">
        <v>17</v>
      </c>
      <c r="B48" t="e" cm="1">
        <f t="array" aca="1" ref="B48" ca="1">IF(A48="", "", _xll.BDP(A48, "LONG_COMP_NAME"))</f>
        <v>#NAME?</v>
      </c>
      <c r="C48" s="1">
        <v>0.02</v>
      </c>
      <c r="D48" t="e" cm="1">
        <f t="array" aca="1" ref="D48" ca="1">_xll.BDP(A48, "PX_LAST")</f>
        <v>#NAME?</v>
      </c>
      <c r="F48" s="5" t="e">
        <f t="shared" ca="1" si="28"/>
        <v>#NAME?</v>
      </c>
      <c r="G48" s="5">
        <f t="shared" si="29"/>
        <v>6.344230482161517E-2</v>
      </c>
      <c r="H48" s="5">
        <f t="shared" si="30"/>
        <v>-2.2178551375631666E-2</v>
      </c>
      <c r="I48" s="5">
        <f t="shared" si="31"/>
        <v>-0.15389032443296008</v>
      </c>
      <c r="J48" s="5">
        <f t="shared" si="32"/>
        <v>-0.21852731591448932</v>
      </c>
      <c r="K48" s="5">
        <f t="shared" si="33"/>
        <v>0.21841076856274425</v>
      </c>
      <c r="L48" s="5">
        <f t="shared" si="34"/>
        <v>9.2124019957234501E-2</v>
      </c>
      <c r="M48" s="5">
        <f t="shared" si="35"/>
        <v>6.5426660140316534E-2</v>
      </c>
      <c r="N48" s="5">
        <f t="shared" si="36"/>
        <v>-1.5467075038284839E-2</v>
      </c>
      <c r="O48" s="5">
        <f t="shared" si="37"/>
        <v>1.2754705241872765E-2</v>
      </c>
      <c r="P48" s="5">
        <f t="shared" si="38"/>
        <v>4.4079250499155273E-2</v>
      </c>
      <c r="Q48" s="5">
        <f t="shared" si="39"/>
        <v>3.2362459546925568E-3</v>
      </c>
      <c r="R48" s="5">
        <f t="shared" si="40"/>
        <v>-6.8914956011730203E-3</v>
      </c>
      <c r="S48" s="5">
        <f t="shared" si="41"/>
        <v>6.3635021408533887E-2</v>
      </c>
      <c r="T48" s="5">
        <f t="shared" si="42"/>
        <v>7.606885063853415E-2</v>
      </c>
      <c r="U48" s="5">
        <f t="shared" si="43"/>
        <v>9.2621259029927766E-2</v>
      </c>
      <c r="V48" s="5">
        <f t="shared" si="44"/>
        <v>0.10460448642266824</v>
      </c>
      <c r="W48" s="5">
        <f t="shared" si="45"/>
        <v>5.8678922616502781E-2</v>
      </c>
      <c r="X48" s="5">
        <f t="shared" si="46"/>
        <v>3.9676930843008579E-2</v>
      </c>
      <c r="Y48" s="5">
        <f t="shared" si="47"/>
        <v>7.2926781899397941E-2</v>
      </c>
      <c r="Z48" s="5">
        <f t="shared" si="48"/>
        <v>-8.4170513168612543E-3</v>
      </c>
      <c r="AA48" s="5">
        <f t="shared" si="49"/>
        <v>-7.0281124497991966E-3</v>
      </c>
      <c r="AB48" s="5">
        <f t="shared" si="50"/>
        <v>4.2467138523761376E-2</v>
      </c>
      <c r="AC48" s="5">
        <f t="shared" si="51"/>
        <v>-1.9574993386826559E-2</v>
      </c>
      <c r="AD48" s="5">
        <f t="shared" si="52"/>
        <v>2.6800971310369636E-2</v>
      </c>
      <c r="AE48" s="5">
        <f t="shared" si="53"/>
        <v>-1.5678374354033457E-2</v>
      </c>
      <c r="AF48" s="5">
        <f t="shared" si="54"/>
        <v>3.7640149492792312E-2</v>
      </c>
      <c r="AG48" s="5">
        <f t="shared" si="55"/>
        <v>4.0562558957207784E-2</v>
      </c>
      <c r="AH48" s="5">
        <f t="shared" si="56"/>
        <v>-2.0850502719630789E-2</v>
      </c>
      <c r="AI48" s="5">
        <f t="shared" si="57"/>
        <v>-3.3498863732009089E-2</v>
      </c>
      <c r="AN48" s="4" t="e">
        <f ca="1">_xll.BDH(GrowthTickers42[[#This Row],[BBG Ticker]], "px_last", "2019-11-01", "2022-05-31", "dir=h", "dates=h", "per=m","cols=31;rows=1")</f>
        <v>#NAME?</v>
      </c>
      <c r="AO48" s="4">
        <v>6699</v>
      </c>
      <c r="AP48" s="4">
        <v>7124</v>
      </c>
      <c r="AQ48" s="4">
        <v>6966</v>
      </c>
      <c r="AR48" s="4">
        <v>5894</v>
      </c>
      <c r="AS48" s="4">
        <v>4606</v>
      </c>
      <c r="AT48" s="4">
        <v>5612</v>
      </c>
      <c r="AU48" s="4">
        <v>6129</v>
      </c>
      <c r="AV48" s="4">
        <v>6530</v>
      </c>
      <c r="AW48" s="4">
        <v>6429</v>
      </c>
      <c r="AX48" s="4">
        <v>6511</v>
      </c>
      <c r="AY48" s="4">
        <v>6798</v>
      </c>
      <c r="AZ48" s="4">
        <v>6820</v>
      </c>
      <c r="BA48" s="4">
        <v>6773</v>
      </c>
      <c r="BB48" s="4">
        <v>7204</v>
      </c>
      <c r="BC48" s="4">
        <v>7752</v>
      </c>
      <c r="BD48" s="4">
        <v>8470</v>
      </c>
      <c r="BE48" s="4">
        <v>9356</v>
      </c>
      <c r="BF48" s="4">
        <v>9905</v>
      </c>
      <c r="BG48" s="4">
        <v>10298</v>
      </c>
      <c r="BH48" s="4">
        <v>11049</v>
      </c>
      <c r="BI48" s="4">
        <v>10956</v>
      </c>
      <c r="BJ48" s="4">
        <v>10879</v>
      </c>
      <c r="BK48" s="4">
        <v>11341</v>
      </c>
      <c r="BL48" s="4">
        <v>11119</v>
      </c>
      <c r="BM48" s="4">
        <v>11417</v>
      </c>
      <c r="BN48" s="4">
        <v>11238</v>
      </c>
      <c r="BO48" s="4">
        <v>11661</v>
      </c>
      <c r="BP48" s="4">
        <v>12134</v>
      </c>
      <c r="BQ48" s="4">
        <v>11881</v>
      </c>
      <c r="BR48" s="4">
        <v>11483</v>
      </c>
    </row>
    <row r="49" spans="1:70" x14ac:dyDescent="0.2">
      <c r="A49" t="s">
        <v>18</v>
      </c>
      <c r="B49" t="e" cm="1">
        <f t="array" aca="1" ref="B49" ca="1">IF(A49="", "", _xll.BDP(A49, "LONG_COMP_NAME"))</f>
        <v>#NAME?</v>
      </c>
      <c r="C49" s="1">
        <v>0.04</v>
      </c>
      <c r="D49" t="e" cm="1">
        <f t="array" aca="1" ref="D49" ca="1">_xll.BDP(A49, "PX_LAST")</f>
        <v>#NAME?</v>
      </c>
      <c r="F49" s="5" t="e">
        <f t="shared" ca="1" si="28"/>
        <v>#NAME?</v>
      </c>
      <c r="G49" s="5">
        <f t="shared" si="29"/>
        <v>1.8726591760299626E-2</v>
      </c>
      <c r="H49" s="5">
        <f t="shared" si="30"/>
        <v>-4.7794117647058848E-2</v>
      </c>
      <c r="I49" s="5">
        <f t="shared" si="31"/>
        <v>-0.52123552123552119</v>
      </c>
      <c r="J49" s="5">
        <f t="shared" si="32"/>
        <v>-0.85483870967741926</v>
      </c>
      <c r="K49" s="5">
        <f t="shared" si="33"/>
        <v>16.222222222222221</v>
      </c>
      <c r="L49" s="5">
        <f t="shared" si="34"/>
        <v>0.20967741935483872</v>
      </c>
      <c r="M49" s="5">
        <f t="shared" si="35"/>
        <v>-0.1653333333333333</v>
      </c>
      <c r="N49" s="5">
        <f t="shared" si="36"/>
        <v>0.12460063897763585</v>
      </c>
      <c r="O49" s="5">
        <f t="shared" si="37"/>
        <v>5.3977272727272679E-2</v>
      </c>
      <c r="P49" s="5">
        <f t="shared" si="38"/>
        <v>-1.6172506738544513E-2</v>
      </c>
      <c r="Q49" s="5">
        <f t="shared" si="39"/>
        <v>-0.12602739726027401</v>
      </c>
      <c r="R49" s="5">
        <f t="shared" si="40"/>
        <v>4.075235109717882E-2</v>
      </c>
      <c r="S49" s="5">
        <f t="shared" si="41"/>
        <v>-0.1355421686746989</v>
      </c>
      <c r="T49" s="5">
        <f t="shared" si="42"/>
        <v>9.4076655052264785E-2</v>
      </c>
      <c r="U49" s="5">
        <f t="shared" si="43"/>
        <v>0.23885350318471338</v>
      </c>
      <c r="V49" s="5">
        <f t="shared" si="44"/>
        <v>-0.11053984575835468</v>
      </c>
      <c r="W49" s="5">
        <f t="shared" si="45"/>
        <v>-6.6473988439306478E-2</v>
      </c>
      <c r="X49" s="5">
        <f t="shared" si="46"/>
        <v>6.8111455108359226E-2</v>
      </c>
      <c r="Y49" s="5">
        <f t="shared" si="47"/>
        <v>8.1159420289854983E-2</v>
      </c>
      <c r="Z49" s="5">
        <f t="shared" si="48"/>
        <v>-5.3619302949061663E-2</v>
      </c>
      <c r="AA49" s="5">
        <f t="shared" si="49"/>
        <v>2.266288951841372E-2</v>
      </c>
      <c r="AB49" s="5">
        <f t="shared" si="50"/>
        <v>1.9390581717451404E-2</v>
      </c>
      <c r="AC49" s="5">
        <f t="shared" si="51"/>
        <v>8.6956521739130516E-2</v>
      </c>
      <c r="AD49" s="5">
        <f t="shared" si="52"/>
        <v>-9.2500000000000068E-2</v>
      </c>
      <c r="AE49" s="5">
        <f t="shared" si="53"/>
        <v>-0.16528925619834703</v>
      </c>
      <c r="AF49" s="5">
        <f t="shared" si="54"/>
        <v>0.33333333333333326</v>
      </c>
      <c r="AG49" s="5">
        <f t="shared" si="55"/>
        <v>-4.7029702970296995E-2</v>
      </c>
      <c r="AH49" s="5">
        <f t="shared" si="56"/>
        <v>-8.8311688311688272E-2</v>
      </c>
      <c r="AI49" s="5">
        <f t="shared" si="57"/>
        <v>1.1396011396011355E-2</v>
      </c>
      <c r="AN49" s="4" t="e">
        <f ca="1">_xll.BDH(GrowthTickers42[[#This Row],[BBG Ticker]], "px_last", "2019-11-01", "2022-05-31", "dir=h", "dates=h", "per=m","cols=31;rows=1")</f>
        <v>#NAME?</v>
      </c>
      <c r="AO49" s="4">
        <v>53.4</v>
      </c>
      <c r="AP49" s="4">
        <v>54.4</v>
      </c>
      <c r="AQ49" s="4">
        <v>51.8</v>
      </c>
      <c r="AR49" s="4">
        <v>24.8</v>
      </c>
      <c r="AS49" s="4">
        <v>3.6</v>
      </c>
      <c r="AT49" s="4">
        <v>62</v>
      </c>
      <c r="AU49" s="4">
        <v>75</v>
      </c>
      <c r="AV49" s="4">
        <v>62.6</v>
      </c>
      <c r="AW49" s="4">
        <v>70.400000000000006</v>
      </c>
      <c r="AX49" s="4">
        <v>74.2</v>
      </c>
      <c r="AY49" s="4">
        <v>73</v>
      </c>
      <c r="AZ49" s="4">
        <v>63.8</v>
      </c>
      <c r="BA49" s="4">
        <v>66.400000000000006</v>
      </c>
      <c r="BB49" s="4">
        <v>57.4</v>
      </c>
      <c r="BC49" s="4">
        <v>62.8</v>
      </c>
      <c r="BD49" s="4">
        <v>77.8</v>
      </c>
      <c r="BE49" s="4">
        <v>69.2</v>
      </c>
      <c r="BF49" s="4">
        <v>64.599999999999994</v>
      </c>
      <c r="BG49" s="4">
        <v>69</v>
      </c>
      <c r="BH49" s="4">
        <v>74.599999999999994</v>
      </c>
      <c r="BI49" s="4">
        <v>70.599999999999994</v>
      </c>
      <c r="BJ49" s="4">
        <v>72.2</v>
      </c>
      <c r="BK49" s="4">
        <v>73.599999999999994</v>
      </c>
      <c r="BL49" s="4">
        <v>80</v>
      </c>
      <c r="BM49" s="4">
        <v>72.599999999999994</v>
      </c>
      <c r="BN49" s="4">
        <v>60.6</v>
      </c>
      <c r="BO49" s="4">
        <v>80.8</v>
      </c>
      <c r="BP49" s="4">
        <v>77</v>
      </c>
      <c r="BQ49" s="4">
        <v>70.2</v>
      </c>
      <c r="BR49" s="4">
        <v>71</v>
      </c>
    </row>
    <row r="50" spans="1:70" x14ac:dyDescent="0.2">
      <c r="A50" t="s">
        <v>31</v>
      </c>
      <c r="B50" t="e" cm="1">
        <f t="array" aca="1" ref="B50" ca="1">IF(A50="", "", _xll.BDP(A50, "LONG_COMP_NAME"))</f>
        <v>#NAME?</v>
      </c>
      <c r="C50" s="1">
        <v>0.05</v>
      </c>
      <c r="D50" t="e" cm="1">
        <f t="array" aca="1" ref="D50" ca="1">_xll.BDP(A50, "PX_LAST")</f>
        <v>#NAME?</v>
      </c>
      <c r="F50" s="5" t="e">
        <f t="shared" ca="1" si="28"/>
        <v>#NAME?</v>
      </c>
      <c r="G50" s="5">
        <f t="shared" si="29"/>
        <v>3.6452734805754836E-3</v>
      </c>
      <c r="H50" s="5">
        <f t="shared" si="30"/>
        <v>-1.8470352376482484E-3</v>
      </c>
      <c r="I50" s="5">
        <f t="shared" si="31"/>
        <v>-6.636375891147131E-2</v>
      </c>
      <c r="J50" s="5">
        <f t="shared" si="32"/>
        <v>-0.11038298276374914</v>
      </c>
      <c r="K50" s="5">
        <f t="shared" si="33"/>
        <v>8.2159927329129065E-2</v>
      </c>
      <c r="L50" s="5">
        <f t="shared" si="34"/>
        <v>5.6314158400852708E-2</v>
      </c>
      <c r="M50" s="5">
        <f t="shared" si="35"/>
        <v>1.5480406497234367E-2</v>
      </c>
      <c r="N50" s="5">
        <f t="shared" si="36"/>
        <v>7.4380995231442303E-3</v>
      </c>
      <c r="O50" s="5">
        <f t="shared" si="37"/>
        <v>1.3719781486986236E-2</v>
      </c>
      <c r="P50" s="5">
        <f t="shared" si="38"/>
        <v>2.8873531498772934E-3</v>
      </c>
      <c r="Q50" s="5">
        <f t="shared" si="39"/>
        <v>-2.5272329599989206E-3</v>
      </c>
      <c r="R50" s="5">
        <f t="shared" si="40"/>
        <v>3.9306950561725403E-3</v>
      </c>
      <c r="S50" s="5">
        <f t="shared" si="41"/>
        <v>1.3435732855370043E-2</v>
      </c>
      <c r="T50" s="5">
        <f t="shared" si="42"/>
        <v>-1.0027198409160307E-2</v>
      </c>
      <c r="U50" s="5">
        <f t="shared" si="43"/>
        <v>4.3094594795202737E-2</v>
      </c>
      <c r="V50" s="5">
        <f t="shared" si="44"/>
        <v>7.2239086884104721E-3</v>
      </c>
      <c r="W50" s="5">
        <f t="shared" si="45"/>
        <v>-2.8910274711497815E-3</v>
      </c>
      <c r="X50" s="5">
        <f t="shared" si="46"/>
        <v>9.3490590190539978E-3</v>
      </c>
      <c r="Y50" s="5">
        <f t="shared" si="47"/>
        <v>-2.3641154228940943E-3</v>
      </c>
      <c r="Z50" s="5">
        <f t="shared" si="48"/>
        <v>6.1916736277768504E-3</v>
      </c>
      <c r="AA50" s="5">
        <f t="shared" si="49"/>
        <v>2.2985222886665051E-3</v>
      </c>
      <c r="AB50" s="5">
        <f t="shared" si="50"/>
        <v>6.7633150846229655E-3</v>
      </c>
      <c r="AC50" s="5">
        <f t="shared" si="51"/>
        <v>2.2924350835941214E-3</v>
      </c>
      <c r="AD50" s="5">
        <f t="shared" si="52"/>
        <v>-3.0297616802734506E-3</v>
      </c>
      <c r="AE50" s="5">
        <f t="shared" si="53"/>
        <v>1.6628020593924817E-3</v>
      </c>
      <c r="AF50" s="5">
        <f t="shared" si="54"/>
        <v>5.9159898957092849E-4</v>
      </c>
      <c r="AG50" s="5">
        <f t="shared" si="55"/>
        <v>4.8490513426667292E-3</v>
      </c>
      <c r="AH50" s="5">
        <f t="shared" si="56"/>
        <v>3.8851667591094821E-3</v>
      </c>
      <c r="AI50" s="5">
        <f t="shared" si="57"/>
        <v>-1.7351192990520353E-3</v>
      </c>
      <c r="AN50" s="4" t="e">
        <f ca="1">_xll.BDH(GrowthTickers42[[#This Row],[BBG Ticker]], "px_last", "2019-11-01", "2022-05-31", "dir=h", "dates=h", "per=m","cols=31;rows=1")</f>
        <v>#NAME?</v>
      </c>
      <c r="AO50" s="4">
        <v>14165.741</v>
      </c>
      <c r="AP50" s="4">
        <v>14217.379000000001</v>
      </c>
      <c r="AQ50" s="4">
        <v>14191.119000000001</v>
      </c>
      <c r="AR50" s="4">
        <v>13249.343000000001</v>
      </c>
      <c r="AS50" s="4">
        <v>11786.841</v>
      </c>
      <c r="AT50" s="4">
        <v>12755.246999999999</v>
      </c>
      <c r="AU50" s="4">
        <v>13473.548000000001</v>
      </c>
      <c r="AV50" s="4">
        <v>13682.124</v>
      </c>
      <c r="AW50" s="4">
        <v>13783.893</v>
      </c>
      <c r="AX50" s="4">
        <v>13973.004999999999</v>
      </c>
      <c r="AY50" s="4">
        <v>14013.35</v>
      </c>
      <c r="AZ50" s="4">
        <v>13977.934999999999</v>
      </c>
      <c r="BA50" s="4">
        <v>14032.878000000001</v>
      </c>
      <c r="BB50" s="4">
        <v>14221.42</v>
      </c>
      <c r="BC50" s="4">
        <v>14078.819</v>
      </c>
      <c r="BD50" s="4">
        <v>14685.54</v>
      </c>
      <c r="BE50" s="4">
        <v>14791.627</v>
      </c>
      <c r="BF50" s="4">
        <v>14748.864</v>
      </c>
      <c r="BG50" s="4">
        <v>14886.752</v>
      </c>
      <c r="BH50" s="4">
        <v>14851.558000000001</v>
      </c>
      <c r="BI50" s="4">
        <v>14943.513999999999</v>
      </c>
      <c r="BJ50" s="4">
        <v>14977.861999999999</v>
      </c>
      <c r="BK50" s="4">
        <v>15079.162</v>
      </c>
      <c r="BL50" s="4">
        <v>15113.73</v>
      </c>
      <c r="BM50" s="4">
        <v>15067.939</v>
      </c>
      <c r="BN50" s="4">
        <v>15092.994000000001</v>
      </c>
      <c r="BO50" s="4">
        <v>15101.923000000001</v>
      </c>
      <c r="BP50" s="4">
        <v>15175.153</v>
      </c>
      <c r="BQ50" s="4">
        <v>15234.111000000001</v>
      </c>
      <c r="BR50" s="4">
        <v>15207.678</v>
      </c>
    </row>
    <row r="51" spans="1:70" x14ac:dyDescent="0.2">
      <c r="A51" t="s">
        <v>32</v>
      </c>
      <c r="B51" t="e" cm="1">
        <f t="array" aca="1" ref="B51" ca="1">IF(A51="", "", _xll.BDP(A51, "LONG_COMP_NAME"))</f>
        <v>#NAME?</v>
      </c>
      <c r="C51" s="1">
        <v>0.03</v>
      </c>
      <c r="D51" t="e" cm="1">
        <f t="array" aca="1" ref="D51" ca="1">_xll.BDP(A51, "PX_LAST")</f>
        <v>#NAME?</v>
      </c>
      <c r="F51" s="5" t="e">
        <f t="shared" ca="1" si="28"/>
        <v>#NAME?</v>
      </c>
      <c r="G51" s="5">
        <f t="shared" si="29"/>
        <v>-4.5092197439405941E-3</v>
      </c>
      <c r="H51" s="5">
        <f t="shared" si="30"/>
        <v>1.278881405064251E-3</v>
      </c>
      <c r="I51" s="5">
        <f t="shared" si="31"/>
        <v>-1.8942569691888542E-2</v>
      </c>
      <c r="J51" s="5">
        <f t="shared" si="32"/>
        <v>-0.11959763208260998</v>
      </c>
      <c r="K51" s="5">
        <f t="shared" si="33"/>
        <v>0.14889534883720923</v>
      </c>
      <c r="L51" s="5">
        <f t="shared" si="34"/>
        <v>6.1973188295786845E-2</v>
      </c>
      <c r="M51" s="5">
        <f t="shared" si="35"/>
        <v>1.7672529885843367E-2</v>
      </c>
      <c r="N51" s="5">
        <f t="shared" si="36"/>
        <v>-2.5162866449510734E-3</v>
      </c>
      <c r="O51" s="5">
        <f t="shared" si="37"/>
        <v>1.672163669167518E-2</v>
      </c>
      <c r="P51" s="5">
        <f t="shared" si="38"/>
        <v>-3.3443271900223935E-3</v>
      </c>
      <c r="Q51" s="5">
        <f t="shared" si="39"/>
        <v>-3.830885151996618E-3</v>
      </c>
      <c r="R51" s="5">
        <f t="shared" si="40"/>
        <v>1.0123557135318356E-2</v>
      </c>
      <c r="S51" s="5">
        <f t="shared" si="41"/>
        <v>2.454383141578393E-2</v>
      </c>
      <c r="T51" s="5">
        <f t="shared" si="42"/>
        <v>-2.5784494918512472E-2</v>
      </c>
      <c r="U51" s="5">
        <f t="shared" si="43"/>
        <v>8.8372839209080206E-2</v>
      </c>
      <c r="V51" s="5">
        <f t="shared" si="44"/>
        <v>7.720257661297205E-4</v>
      </c>
      <c r="W51" s="5">
        <f t="shared" si="45"/>
        <v>-2.404137369809645E-2</v>
      </c>
      <c r="X51" s="5">
        <f t="shared" si="46"/>
        <v>5.942398351974857E-3</v>
      </c>
      <c r="Y51" s="5">
        <f t="shared" si="47"/>
        <v>-2.4461826685595107E-2</v>
      </c>
      <c r="Z51" s="5">
        <f t="shared" si="48"/>
        <v>5.676717384826795E-3</v>
      </c>
      <c r="AA51" s="5">
        <f t="shared" si="49"/>
        <v>-1.3762835755834778E-4</v>
      </c>
      <c r="AB51" s="5">
        <f t="shared" si="50"/>
        <v>1.2021197684466522E-2</v>
      </c>
      <c r="AC51" s="5">
        <f t="shared" si="51"/>
        <v>1.6737065610807822E-3</v>
      </c>
      <c r="AD51" s="5">
        <f t="shared" si="52"/>
        <v>-1.0634606317774697E-2</v>
      </c>
      <c r="AE51" s="5">
        <f t="shared" si="53"/>
        <v>8.2041741404583514E-3</v>
      </c>
      <c r="AF51" s="5">
        <f t="shared" si="54"/>
        <v>-1.0548008659236356E-2</v>
      </c>
      <c r="AG51" s="5">
        <f t="shared" si="55"/>
        <v>3.7165415717628309E-3</v>
      </c>
      <c r="AH51" s="5">
        <f t="shared" si="56"/>
        <v>4.5499456481387359E-3</v>
      </c>
      <c r="AI51" s="5">
        <f t="shared" si="57"/>
        <v>-1.0004339825383613E-2</v>
      </c>
      <c r="AN51" s="4" t="e">
        <f ca="1">_xll.BDH(GrowthTickers42[[#This Row],[BBG Ticker]], "px_last", "2019-11-01", "2022-05-31", "dir=h", "dates=h", "per=m","cols=31;rows=1")</f>
        <v>#NAME?</v>
      </c>
      <c r="AO51" s="4">
        <v>4595.03</v>
      </c>
      <c r="AP51" s="4">
        <v>4574.3100000000004</v>
      </c>
      <c r="AQ51" s="4">
        <v>4580.16</v>
      </c>
      <c r="AR51" s="4">
        <v>4493.3999999999996</v>
      </c>
      <c r="AS51" s="4">
        <v>3956</v>
      </c>
      <c r="AT51" s="4">
        <v>4545.03</v>
      </c>
      <c r="AU51" s="4">
        <v>4826.7</v>
      </c>
      <c r="AV51" s="4">
        <v>4912</v>
      </c>
      <c r="AW51" s="4">
        <v>4899.6400000000003</v>
      </c>
      <c r="AX51" s="4">
        <v>4981.57</v>
      </c>
      <c r="AY51" s="4">
        <v>4964.91</v>
      </c>
      <c r="AZ51" s="4">
        <v>4945.8900000000003</v>
      </c>
      <c r="BA51" s="4">
        <v>4995.96</v>
      </c>
      <c r="BB51" s="4">
        <v>5118.58</v>
      </c>
      <c r="BC51" s="4">
        <v>4986.6000000000004</v>
      </c>
      <c r="BD51" s="4">
        <v>5427.28</v>
      </c>
      <c r="BE51" s="4">
        <v>5431.47</v>
      </c>
      <c r="BF51" s="4">
        <v>5300.89</v>
      </c>
      <c r="BG51" s="4">
        <v>5332.39</v>
      </c>
      <c r="BH51" s="4">
        <v>5201.95</v>
      </c>
      <c r="BI51" s="4">
        <v>5231.4799999999996</v>
      </c>
      <c r="BJ51" s="4">
        <v>5230.76</v>
      </c>
      <c r="BK51" s="4">
        <v>5293.64</v>
      </c>
      <c r="BL51" s="4">
        <v>5302.5</v>
      </c>
      <c r="BM51" s="4">
        <v>5246.11</v>
      </c>
      <c r="BN51" s="4">
        <v>5289.15</v>
      </c>
      <c r="BO51" s="4">
        <v>5233.3599999999997</v>
      </c>
      <c r="BP51" s="4">
        <v>5252.81</v>
      </c>
      <c r="BQ51" s="4">
        <v>5276.71</v>
      </c>
      <c r="BR51" s="4">
        <v>5223.92</v>
      </c>
    </row>
    <row r="52" spans="1:70" x14ac:dyDescent="0.2">
      <c r="A52" t="s">
        <v>19</v>
      </c>
      <c r="B52" t="e" cm="1">
        <f t="array" aca="1" ref="B52" ca="1">IF(A52="", "", _xll.BDP(A52, "LONG_COMP_NAME"))</f>
        <v>#NAME?</v>
      </c>
      <c r="C52" s="1">
        <v>0.05</v>
      </c>
      <c r="D52" t="e" cm="1">
        <f t="array" aca="1" ref="D52" ca="1">_xll.BDP(A52, "PX_LAST")</f>
        <v>#NAME?</v>
      </c>
      <c r="F52" s="5" t="e">
        <f t="shared" ca="1" si="28"/>
        <v>#NAME?</v>
      </c>
      <c r="G52" s="5">
        <f t="shared" si="29"/>
        <v>7.29326994000135E-3</v>
      </c>
      <c r="H52" s="5">
        <f t="shared" si="30"/>
        <v>-3.3089688894900279E-3</v>
      </c>
      <c r="I52" s="5">
        <f t="shared" si="31"/>
        <v>-8.7639597984029954E-2</v>
      </c>
      <c r="J52" s="5">
        <f t="shared" si="32"/>
        <v>-0.10602090792158458</v>
      </c>
      <c r="K52" s="5">
        <f t="shared" si="33"/>
        <v>5.0925376592510577E-2</v>
      </c>
      <c r="L52" s="5">
        <f t="shared" si="34"/>
        <v>5.3401488225458864E-2</v>
      </c>
      <c r="M52" s="5">
        <f t="shared" si="35"/>
        <v>1.4311862869070751E-2</v>
      </c>
      <c r="N52" s="5">
        <f t="shared" si="36"/>
        <v>1.2573047354217548E-2</v>
      </c>
      <c r="O52" s="5">
        <f t="shared" si="37"/>
        <v>1.2162541866667717E-2</v>
      </c>
      <c r="P52" s="5">
        <f t="shared" si="38"/>
        <v>6.0603023587993948E-3</v>
      </c>
      <c r="Q52" s="5">
        <f t="shared" si="39"/>
        <v>-1.8786345650245657E-3</v>
      </c>
      <c r="R52" s="5">
        <f t="shared" si="40"/>
        <v>7.8817544725829031E-4</v>
      </c>
      <c r="S52" s="5">
        <f t="shared" si="41"/>
        <v>7.7438283852193793E-3</v>
      </c>
      <c r="T52" s="5">
        <f t="shared" si="42"/>
        <v>-1.8359132926975884E-3</v>
      </c>
      <c r="U52" s="5">
        <f t="shared" si="43"/>
        <v>2.0024693491867879E-2</v>
      </c>
      <c r="V52" s="5">
        <f t="shared" si="44"/>
        <v>1.0689854970243795E-2</v>
      </c>
      <c r="W52" s="5">
        <f t="shared" si="45"/>
        <v>8.5224737120094055E-3</v>
      </c>
      <c r="X52" s="5">
        <f t="shared" si="46"/>
        <v>1.1128951581582098E-2</v>
      </c>
      <c r="Y52" s="5">
        <f t="shared" si="47"/>
        <v>9.2209078739604877E-3</v>
      </c>
      <c r="Z52" s="5">
        <f t="shared" si="48"/>
        <v>6.4566485711397056E-3</v>
      </c>
      <c r="AA52" s="5">
        <f t="shared" si="49"/>
        <v>3.532108541753991E-3</v>
      </c>
      <c r="AB52" s="5">
        <f t="shared" si="50"/>
        <v>4.0834840162816853E-3</v>
      </c>
      <c r="AC52" s="5">
        <f t="shared" si="51"/>
        <v>2.6060629287547672E-3</v>
      </c>
      <c r="AD52" s="5">
        <f t="shared" si="52"/>
        <v>8.9767373392421143E-4</v>
      </c>
      <c r="AE52" s="5">
        <f t="shared" si="53"/>
        <v>-1.6857677002561156E-3</v>
      </c>
      <c r="AF52" s="5">
        <f t="shared" si="54"/>
        <v>6.3874733448307753E-3</v>
      </c>
      <c r="AG52" s="5">
        <f t="shared" si="55"/>
        <v>5.4394912829637716E-3</v>
      </c>
      <c r="AH52" s="5">
        <f t="shared" si="56"/>
        <v>3.5514066617028462E-3</v>
      </c>
      <c r="AI52" s="5">
        <f t="shared" si="57"/>
        <v>2.5326944319898452E-3</v>
      </c>
      <c r="AN52" s="4" t="e">
        <f ca="1">_xll.BDH(GrowthTickers42[[#This Row],[BBG Ticker]], "px_last", "2019-11-01", "2022-05-31", "dir=h", "dates=h", "per=m","cols=31;rows=1")</f>
        <v>#NAME?</v>
      </c>
      <c r="AO52" s="4">
        <v>9571.5640000000003</v>
      </c>
      <c r="AP52" s="4">
        <v>9641.3719999999994</v>
      </c>
      <c r="AQ52" s="4">
        <v>9609.4689999999991</v>
      </c>
      <c r="AR52" s="4">
        <v>8767.2990000000009</v>
      </c>
      <c r="AS52" s="4">
        <v>7837.7820000000002</v>
      </c>
      <c r="AT52" s="4">
        <v>8236.9240000000009</v>
      </c>
      <c r="AU52" s="4">
        <v>8676.7880000000005</v>
      </c>
      <c r="AV52" s="4">
        <v>8800.9689999999991</v>
      </c>
      <c r="AW52" s="4">
        <v>8911.6239999999998</v>
      </c>
      <c r="AX52" s="4">
        <v>9020.0120000000006</v>
      </c>
      <c r="AY52" s="4">
        <v>9074.6759999999995</v>
      </c>
      <c r="AZ52" s="4">
        <v>9057.6280000000006</v>
      </c>
      <c r="BA52" s="4">
        <v>9064.7669999999998</v>
      </c>
      <c r="BB52" s="4">
        <v>9134.9629999999997</v>
      </c>
      <c r="BC52" s="4">
        <v>9118.1919999999991</v>
      </c>
      <c r="BD52" s="4">
        <v>9300.7810000000009</v>
      </c>
      <c r="BE52" s="4">
        <v>9400.2049999999999</v>
      </c>
      <c r="BF52" s="4">
        <v>9480.3179999999993</v>
      </c>
      <c r="BG52" s="4">
        <v>9585.8240000000005</v>
      </c>
      <c r="BH52" s="4">
        <v>9674.2139999999999</v>
      </c>
      <c r="BI52" s="4">
        <v>9736.6769999999997</v>
      </c>
      <c r="BJ52" s="4">
        <v>9771.0679999999993</v>
      </c>
      <c r="BK52" s="4">
        <v>9810.9680000000008</v>
      </c>
      <c r="BL52" s="4">
        <v>9836.5360000000001</v>
      </c>
      <c r="BM52" s="4">
        <v>9845.366</v>
      </c>
      <c r="BN52" s="4">
        <v>9828.7690000000002</v>
      </c>
      <c r="BO52" s="4">
        <v>9891.5499999999993</v>
      </c>
      <c r="BP52" s="4">
        <v>9945.3549999999996</v>
      </c>
      <c r="BQ52" s="4">
        <v>9980.6749999999993</v>
      </c>
      <c r="BR52" s="4">
        <v>10005.953</v>
      </c>
    </row>
    <row r="53" spans="1:70" x14ac:dyDescent="0.2">
      <c r="A53" t="s">
        <v>20</v>
      </c>
      <c r="B53" t="e" cm="1">
        <f t="array" aca="1" ref="B53" ca="1">IF(A53="", "", _xll.BDP(A53, "LONG_COMP_NAME"))</f>
        <v>#NAME?</v>
      </c>
      <c r="C53" s="1">
        <v>0.01</v>
      </c>
      <c r="D53" t="e" cm="1">
        <f t="array" aca="1" ref="D53" ca="1">_xll.BDP(A53, "PX_LAST")</f>
        <v>#NAME?</v>
      </c>
      <c r="F53" s="5" t="e">
        <f t="shared" ca="1" si="28"/>
        <v>#NAME?</v>
      </c>
      <c r="G53" s="5">
        <f t="shared" si="29"/>
        <v>1.1062370088881522E-2</v>
      </c>
      <c r="H53" s="5">
        <f t="shared" si="30"/>
        <v>3.7522150681389647E-3</v>
      </c>
      <c r="I53" s="5">
        <f t="shared" si="31"/>
        <v>-1.3312977482911116E-2</v>
      </c>
      <c r="J53" s="5">
        <f t="shared" si="32"/>
        <v>0.14806206979987144</v>
      </c>
      <c r="K53" s="5">
        <f t="shared" si="33"/>
        <v>-5.0792559150758129E-2</v>
      </c>
      <c r="L53" s="5">
        <f t="shared" si="34"/>
        <v>-3.9089889216099571E-3</v>
      </c>
      <c r="M53" s="5">
        <f t="shared" si="35"/>
        <v>8.6992227599354318E-3</v>
      </c>
      <c r="N53" s="5">
        <f t="shared" si="36"/>
        <v>-3.9021156328871008E-2</v>
      </c>
      <c r="O53" s="5">
        <f t="shared" si="37"/>
        <v>5.5492350890782782E-3</v>
      </c>
      <c r="P53" s="5">
        <f t="shared" si="38"/>
        <v>-3.8275208377214543E-3</v>
      </c>
      <c r="Q53" s="5">
        <f t="shared" si="39"/>
        <v>-1.2221423436376772E-2</v>
      </c>
      <c r="R53" s="5">
        <f t="shared" si="40"/>
        <v>2.4830893055912545E-3</v>
      </c>
      <c r="S53" s="5">
        <f t="shared" si="41"/>
        <v>0.10708794963150954</v>
      </c>
      <c r="T53" s="5">
        <f t="shared" si="42"/>
        <v>-8.3354916926128925E-2</v>
      </c>
      <c r="U53" s="5">
        <f t="shared" si="43"/>
        <v>0.22916453748068688</v>
      </c>
      <c r="V53" s="5">
        <f t="shared" si="44"/>
        <v>-0.15212904361776003</v>
      </c>
      <c r="W53" s="5">
        <f t="shared" si="45"/>
        <v>-2.8790798020236173E-2</v>
      </c>
      <c r="X53" s="5">
        <f t="shared" si="46"/>
        <v>-4.6625446208489992E-3</v>
      </c>
      <c r="Y53" s="5">
        <f t="shared" si="47"/>
        <v>6.5641074604064972E-3</v>
      </c>
      <c r="Z53" s="5">
        <f t="shared" si="48"/>
        <v>-2.0986732116812993E-3</v>
      </c>
      <c r="AA53" s="5">
        <f t="shared" si="49"/>
        <v>-1.132340010931312E-2</v>
      </c>
      <c r="AB53" s="5">
        <f t="shared" si="50"/>
        <v>3.7856481870947089E-4</v>
      </c>
      <c r="AC53" s="5">
        <f t="shared" si="51"/>
        <v>-2.9913323442314304E-3</v>
      </c>
      <c r="AD53" s="5">
        <f t="shared" si="52"/>
        <v>-4.3920160498362977E-3</v>
      </c>
      <c r="AE53" s="5">
        <f t="shared" si="53"/>
        <v>-2.3128033209483624E-2</v>
      </c>
      <c r="AF53" s="5">
        <f t="shared" si="54"/>
        <v>-1.2389117399321546E-5</v>
      </c>
      <c r="AG53" s="5">
        <f t="shared" si="55"/>
        <v>-4.8008424704206161E-3</v>
      </c>
      <c r="AH53" s="5">
        <f t="shared" si="56"/>
        <v>-1.120413308019839E-4</v>
      </c>
      <c r="AI53" s="5">
        <f t="shared" si="57"/>
        <v>-9.0888151546657139E-4</v>
      </c>
      <c r="AN53" s="4" t="e">
        <f ca="1">_xll.BDH(GrowthTickers42[[#This Row],[BBG Ticker]], "px_last", "2019-11-01", "2022-05-31", "dir=h", "dates=h", "per=m","cols=31;rows=1")</f>
        <v>#NAME?</v>
      </c>
      <c r="AO53" s="4">
        <v>15683.8</v>
      </c>
      <c r="AP53" s="4">
        <v>15857.3</v>
      </c>
      <c r="AQ53" s="4">
        <v>15916.8</v>
      </c>
      <c r="AR53" s="4">
        <v>15704.9</v>
      </c>
      <c r="AS53" s="4">
        <v>18030.2</v>
      </c>
      <c r="AT53" s="4">
        <v>17114.400000000001</v>
      </c>
      <c r="AU53" s="4">
        <v>17047.5</v>
      </c>
      <c r="AV53" s="4">
        <v>17195.8</v>
      </c>
      <c r="AW53" s="4">
        <v>16524.8</v>
      </c>
      <c r="AX53" s="4">
        <v>16616.5</v>
      </c>
      <c r="AY53" s="4">
        <v>16552.900000000001</v>
      </c>
      <c r="AZ53" s="4">
        <v>16350.6</v>
      </c>
      <c r="BA53" s="4">
        <v>16391.2</v>
      </c>
      <c r="BB53" s="4">
        <v>18146.5</v>
      </c>
      <c r="BC53" s="4">
        <v>16633.900000000001</v>
      </c>
      <c r="BD53" s="4">
        <v>20445.8</v>
      </c>
      <c r="BE53" s="4">
        <v>17335.400000000001</v>
      </c>
      <c r="BF53" s="4">
        <v>16836.3</v>
      </c>
      <c r="BG53" s="4">
        <v>16757.8</v>
      </c>
      <c r="BH53" s="4">
        <v>16867.8</v>
      </c>
      <c r="BI53" s="4">
        <v>16832.400000000001</v>
      </c>
      <c r="BJ53" s="4">
        <v>16641.8</v>
      </c>
      <c r="BK53" s="4">
        <v>16648.099999999999</v>
      </c>
      <c r="BL53" s="4">
        <v>16598.3</v>
      </c>
      <c r="BM53" s="4">
        <v>16525.400000000001</v>
      </c>
      <c r="BN53" s="4">
        <v>16143.2</v>
      </c>
      <c r="BO53" s="4">
        <v>16143</v>
      </c>
      <c r="BP53" s="4">
        <v>16065.5</v>
      </c>
      <c r="BQ53" s="4">
        <v>16063.7</v>
      </c>
      <c r="BR53" s="4">
        <v>16049.1</v>
      </c>
    </row>
    <row r="54" spans="1:70" x14ac:dyDescent="0.2">
      <c r="A54" t="s">
        <v>21</v>
      </c>
      <c r="B54" t="e" cm="1">
        <f t="array" aca="1" ref="B54" ca="1">IF(A54="", "", _xll.BDP(A54, "LONG_COMP_NAME"))</f>
        <v>#NAME?</v>
      </c>
      <c r="C54" s="1">
        <v>0.03</v>
      </c>
      <c r="D54" t="e" cm="1">
        <f t="array" aca="1" ref="D54" ca="1">_xll.BDP(A54, "PX_LAST")</f>
        <v>#NAME?</v>
      </c>
      <c r="F54" s="5" t="e">
        <f t="shared" ca="1" si="28"/>
        <v>#NAME?</v>
      </c>
      <c r="G54" s="5">
        <f t="shared" si="29"/>
        <v>-1.4480504627169793E-3</v>
      </c>
      <c r="H54" s="5">
        <f t="shared" si="30"/>
        <v>4.0961408917165301E-4</v>
      </c>
      <c r="I54" s="5">
        <f t="shared" si="31"/>
        <v>-9.1215337744746133E-2</v>
      </c>
      <c r="J54" s="5">
        <f t="shared" si="32"/>
        <v>-0.14369539037076892</v>
      </c>
      <c r="K54" s="5">
        <f t="shared" si="33"/>
        <v>0.19305634519285433</v>
      </c>
      <c r="L54" s="5">
        <f t="shared" si="34"/>
        <v>8.2744451341731293E-2</v>
      </c>
      <c r="M54" s="5">
        <f t="shared" si="35"/>
        <v>1.5956358413861459E-2</v>
      </c>
      <c r="N54" s="5">
        <f t="shared" si="36"/>
        <v>8.4190885875844376E-3</v>
      </c>
      <c r="O54" s="5">
        <f t="shared" si="37"/>
        <v>1.9910124638473074E-2</v>
      </c>
      <c r="P54" s="5">
        <f t="shared" si="38"/>
        <v>-4.0421058854391602E-3</v>
      </c>
      <c r="Q54" s="5">
        <f t="shared" si="39"/>
        <v>-9.5953731492782624E-3</v>
      </c>
      <c r="R54" s="5">
        <f t="shared" si="40"/>
        <v>8.6282941373671818E-3</v>
      </c>
      <c r="S54" s="5">
        <f t="shared" si="41"/>
        <v>3.8403262104770637E-2</v>
      </c>
      <c r="T54" s="5">
        <f t="shared" si="42"/>
        <v>-2.5640612985712595E-2</v>
      </c>
      <c r="U54" s="5">
        <f t="shared" si="43"/>
        <v>0.10770961531755903</v>
      </c>
      <c r="V54" s="5">
        <f t="shared" si="44"/>
        <v>8.9134681177836864E-3</v>
      </c>
      <c r="W54" s="5">
        <f t="shared" si="45"/>
        <v>-6.0414377932248098E-3</v>
      </c>
      <c r="X54" s="5">
        <f t="shared" si="46"/>
        <v>1.1016352708324394E-2</v>
      </c>
      <c r="Y54" s="5">
        <f t="shared" si="47"/>
        <v>-1.655854236457233E-2</v>
      </c>
      <c r="Z54" s="5">
        <f t="shared" si="48"/>
        <v>6.1746344819106277E-3</v>
      </c>
      <c r="AA54" s="5">
        <f t="shared" si="49"/>
        <v>6.8336490331658778E-3</v>
      </c>
      <c r="AB54" s="5">
        <f t="shared" si="50"/>
        <v>1.4601317759906456E-2</v>
      </c>
      <c r="AC54" s="5">
        <f t="shared" si="51"/>
        <v>1.0186348256390183E-2</v>
      </c>
      <c r="AD54" s="5">
        <f t="shared" si="52"/>
        <v>-7.8991924772034601E-3</v>
      </c>
      <c r="AE54" s="5">
        <f t="shared" si="53"/>
        <v>1.8664769702776772E-2</v>
      </c>
      <c r="AF54" s="5">
        <f t="shared" si="54"/>
        <v>1.043848939603392E-2</v>
      </c>
      <c r="AG54" s="5">
        <f t="shared" si="55"/>
        <v>2.0256981261587186E-2</v>
      </c>
      <c r="AH54" s="5">
        <f t="shared" si="56"/>
        <v>1.4080829212920379E-2</v>
      </c>
      <c r="AI54" s="5">
        <f t="shared" si="57"/>
        <v>-5.2560308030666749E-4</v>
      </c>
      <c r="AN54" s="4" t="e">
        <f ca="1">_xll.BDH(GrowthTickers42[[#This Row],[BBG Ticker]], "px_last", "2019-11-01", "2022-05-31", "dir=h", "dates=h", "per=m","cols=31;rows=1")</f>
        <v>#NAME?</v>
      </c>
      <c r="AO54" s="4">
        <v>515.86599999999999</v>
      </c>
      <c r="AP54" s="4">
        <v>515.11900000000003</v>
      </c>
      <c r="AQ54" s="4">
        <v>515.33000000000004</v>
      </c>
      <c r="AR54" s="4">
        <v>468.32400000000001</v>
      </c>
      <c r="AS54" s="4">
        <v>401.02800000000002</v>
      </c>
      <c r="AT54" s="4">
        <v>478.44900000000001</v>
      </c>
      <c r="AU54" s="4">
        <v>518.03800000000001</v>
      </c>
      <c r="AV54" s="4">
        <v>526.30399999999997</v>
      </c>
      <c r="AW54" s="4">
        <v>530.73500000000001</v>
      </c>
      <c r="AX54" s="4">
        <v>541.30200000000002</v>
      </c>
      <c r="AY54" s="4">
        <v>539.11400000000003</v>
      </c>
      <c r="AZ54" s="4">
        <v>533.94100000000003</v>
      </c>
      <c r="BA54" s="4">
        <v>538.548</v>
      </c>
      <c r="BB54" s="4">
        <v>559.23</v>
      </c>
      <c r="BC54" s="4">
        <v>544.89099999999996</v>
      </c>
      <c r="BD54" s="4">
        <v>603.58100000000002</v>
      </c>
      <c r="BE54" s="4">
        <v>608.96100000000001</v>
      </c>
      <c r="BF54" s="4">
        <v>605.28200000000004</v>
      </c>
      <c r="BG54" s="4">
        <v>611.95000000000005</v>
      </c>
      <c r="BH54" s="4">
        <v>601.81700000000001</v>
      </c>
      <c r="BI54" s="4">
        <v>605.53300000000002</v>
      </c>
      <c r="BJ54" s="4">
        <v>609.67100000000005</v>
      </c>
      <c r="BK54" s="4">
        <v>618.57299999999998</v>
      </c>
      <c r="BL54" s="4">
        <v>624.87400000000002</v>
      </c>
      <c r="BM54" s="4">
        <v>619.93799999999999</v>
      </c>
      <c r="BN54" s="4">
        <v>631.50900000000001</v>
      </c>
      <c r="BO54" s="4">
        <v>638.101</v>
      </c>
      <c r="BP54" s="4">
        <v>651.02700000000004</v>
      </c>
      <c r="BQ54" s="4">
        <v>660.19399999999996</v>
      </c>
      <c r="BR54" s="4">
        <v>659.84699999999998</v>
      </c>
    </row>
    <row r="55" spans="1:70" x14ac:dyDescent="0.2">
      <c r="A55" t="s">
        <v>22</v>
      </c>
      <c r="B55" t="e" cm="1">
        <f t="array" aca="1" ref="B55" ca="1">IF(A55="", "", _xll.BDP(A55, "LONG_COMP_NAME"))</f>
        <v>#NAME?</v>
      </c>
      <c r="C55" s="1">
        <v>0.01</v>
      </c>
      <c r="D55" t="e" cm="1">
        <f t="array" aca="1" ref="D55" ca="1">_xll.BDP(A55, "PX_LAST")</f>
        <v>#NAME?</v>
      </c>
      <c r="F55" s="5" t="e">
        <f t="shared" ca="1" si="28"/>
        <v>#NAME?</v>
      </c>
      <c r="G55" s="5">
        <f t="shared" si="29"/>
        <v>0.11032863849765265</v>
      </c>
      <c r="H55" s="5">
        <f t="shared" si="30"/>
        <v>-6.3424947145877375E-2</v>
      </c>
      <c r="I55" s="5">
        <f t="shared" si="31"/>
        <v>-0.20353649360421378</v>
      </c>
      <c r="J55" s="5">
        <f t="shared" si="32"/>
        <v>-1.7477562588568675E-2</v>
      </c>
      <c r="K55" s="5">
        <f t="shared" si="33"/>
        <v>0.42307692307692307</v>
      </c>
      <c r="L55" s="5">
        <f t="shared" si="34"/>
        <v>4.290540540540537E-2</v>
      </c>
      <c r="M55" s="5">
        <f t="shared" si="35"/>
        <v>-2.5915127955944285E-2</v>
      </c>
      <c r="N55" s="5">
        <f t="shared" si="36"/>
        <v>2.9597605586963865E-2</v>
      </c>
      <c r="O55" s="5">
        <f t="shared" si="37"/>
        <v>3.6498708010335765E-2</v>
      </c>
      <c r="P55" s="5">
        <f t="shared" si="38"/>
        <v>-6.1389841071985009E-2</v>
      </c>
      <c r="Q55" s="5">
        <f t="shared" si="39"/>
        <v>0.13844621513944219</v>
      </c>
      <c r="R55" s="5">
        <f t="shared" si="40"/>
        <v>-7.0282881306503259E-2</v>
      </c>
      <c r="S55" s="5">
        <f t="shared" si="41"/>
        <v>4.9560853199498149E-2</v>
      </c>
      <c r="T55" s="5">
        <f t="shared" si="42"/>
        <v>-0.19396294082486559</v>
      </c>
      <c r="U55" s="5">
        <f t="shared" si="43"/>
        <v>0.10233592880978874</v>
      </c>
      <c r="V55" s="5">
        <f t="shared" si="44"/>
        <v>-7.6690211907164518E-2</v>
      </c>
      <c r="W55" s="5">
        <f t="shared" si="45"/>
        <v>-4.7723132969034694E-2</v>
      </c>
      <c r="X55" s="5">
        <f t="shared" si="46"/>
        <v>-2.3718439173680141E-2</v>
      </c>
      <c r="Y55" s="5">
        <f t="shared" si="47"/>
        <v>-3.0172413793103404E-2</v>
      </c>
      <c r="Z55" s="5">
        <f t="shared" si="48"/>
        <v>4.6464646464646465E-2</v>
      </c>
      <c r="AA55" s="5">
        <f t="shared" si="49"/>
        <v>8.2625482625482541E-2</v>
      </c>
      <c r="AB55" s="5">
        <f t="shared" si="50"/>
        <v>-3.3166904422253764E-2</v>
      </c>
      <c r="AC55" s="5">
        <f t="shared" si="51"/>
        <v>0.14607156030984864</v>
      </c>
      <c r="AD55" s="5">
        <f t="shared" si="52"/>
        <v>-0.10749919536530408</v>
      </c>
      <c r="AE55" s="5">
        <f t="shared" si="53"/>
        <v>0.12585647313379003</v>
      </c>
      <c r="AF55" s="5">
        <f t="shared" si="54"/>
        <v>-0.21108263933376034</v>
      </c>
      <c r="AG55" s="5">
        <f t="shared" si="55"/>
        <v>8.4449857896873773E-2</v>
      </c>
      <c r="AH55" s="5">
        <f t="shared" si="56"/>
        <v>-8.4986896293523087E-2</v>
      </c>
      <c r="AI55" s="5">
        <f t="shared" si="57"/>
        <v>-8.3060556464811822E-2</v>
      </c>
      <c r="AN55" s="4" t="e">
        <f ca="1">_xll.BDH(GrowthTickers42[[#This Row],[BBG Ticker]], "px_last", "2019-11-01", "2022-05-31", "dir=h", "dates=h", "per=m","cols=31;rows=1")</f>
        <v>#NAME?</v>
      </c>
      <c r="AO55" s="4">
        <v>255.6</v>
      </c>
      <c r="AP55" s="4">
        <v>283.8</v>
      </c>
      <c r="AQ55" s="4">
        <v>265.8</v>
      </c>
      <c r="AR55" s="4">
        <v>211.7</v>
      </c>
      <c r="AS55" s="4">
        <v>208</v>
      </c>
      <c r="AT55" s="4">
        <v>296</v>
      </c>
      <c r="AU55" s="4">
        <v>308.7</v>
      </c>
      <c r="AV55" s="4">
        <v>300.7</v>
      </c>
      <c r="AW55" s="4">
        <v>309.60000000000002</v>
      </c>
      <c r="AX55" s="4">
        <v>320.89999999999998</v>
      </c>
      <c r="AY55" s="4">
        <v>301.2</v>
      </c>
      <c r="AZ55" s="4">
        <v>342.9</v>
      </c>
      <c r="BA55" s="4">
        <v>318.8</v>
      </c>
      <c r="BB55" s="4">
        <v>334.6</v>
      </c>
      <c r="BC55" s="4">
        <v>269.7</v>
      </c>
      <c r="BD55" s="4">
        <v>297.3</v>
      </c>
      <c r="BE55" s="4">
        <v>274.5</v>
      </c>
      <c r="BF55" s="4">
        <v>261.39999999999998</v>
      </c>
      <c r="BG55" s="4">
        <v>255.2</v>
      </c>
      <c r="BH55" s="4">
        <v>247.5</v>
      </c>
      <c r="BI55" s="4">
        <v>259</v>
      </c>
      <c r="BJ55" s="4">
        <v>280.39999999999998</v>
      </c>
      <c r="BK55" s="4">
        <v>271.10000000000002</v>
      </c>
      <c r="BL55" s="4">
        <v>310.7</v>
      </c>
      <c r="BM55" s="4">
        <v>277.3</v>
      </c>
      <c r="BN55" s="4">
        <v>312.2</v>
      </c>
      <c r="BO55" s="4">
        <v>246.3</v>
      </c>
      <c r="BP55" s="4">
        <v>267.10000000000002</v>
      </c>
      <c r="BQ55" s="4">
        <v>244.4</v>
      </c>
      <c r="BR55" s="4">
        <v>224.1</v>
      </c>
    </row>
    <row r="56" spans="1:70" x14ac:dyDescent="0.2">
      <c r="A56" t="s">
        <v>23</v>
      </c>
      <c r="B56" t="e" cm="1">
        <f t="array" aca="1" ref="B56" ca="1">IF(A56="", "", _xll.BDP(A56, "LONG_COMP_NAME"))</f>
        <v>#NAME?</v>
      </c>
      <c r="C56" s="1">
        <v>0.01</v>
      </c>
      <c r="D56" t="e" cm="1">
        <f t="array" aca="1" ref="D56" ca="1">_xll.BDP(A56, "PX_LAST")</f>
        <v>#NAME?</v>
      </c>
      <c r="F56" s="5" t="e">
        <f t="shared" ca="1" si="28"/>
        <v>#NAME?</v>
      </c>
      <c r="G56" s="5">
        <f t="shared" si="29"/>
        <v>8.3832335329341659E-3</v>
      </c>
      <c r="H56" s="5">
        <f t="shared" si="30"/>
        <v>-5.938242280285964E-4</v>
      </c>
      <c r="I56" s="5">
        <f t="shared" si="31"/>
        <v>-0.32442067736185382</v>
      </c>
      <c r="J56" s="5">
        <f t="shared" si="32"/>
        <v>-0.24538258575197883</v>
      </c>
      <c r="K56" s="5">
        <f t="shared" si="33"/>
        <v>0.42307692307692318</v>
      </c>
      <c r="L56" s="5">
        <f t="shared" si="34"/>
        <v>6.8796068796068782E-2</v>
      </c>
      <c r="M56" s="5">
        <f t="shared" si="35"/>
        <v>0.11264367816091944</v>
      </c>
      <c r="N56" s="5">
        <f t="shared" si="36"/>
        <v>4.6143250688705229E-2</v>
      </c>
      <c r="O56" s="5">
        <f t="shared" si="37"/>
        <v>7.5707702435813054E-2</v>
      </c>
      <c r="P56" s="5">
        <f t="shared" si="38"/>
        <v>-7.9559363525091194E-3</v>
      </c>
      <c r="Q56" s="5">
        <f t="shared" si="39"/>
        <v>-4.0715607649599021E-2</v>
      </c>
      <c r="R56" s="5">
        <f t="shared" si="40"/>
        <v>4.6302250803858448E-2</v>
      </c>
      <c r="S56" s="5">
        <f t="shared" si="41"/>
        <v>2.2126613398893633E-2</v>
      </c>
      <c r="T56" s="5">
        <f t="shared" si="42"/>
        <v>-5.7726999398677037E-2</v>
      </c>
      <c r="U56" s="5">
        <f t="shared" si="43"/>
        <v>0.13273771537970644</v>
      </c>
      <c r="V56" s="5">
        <f t="shared" si="44"/>
        <v>4.2816901408450792E-2</v>
      </c>
      <c r="W56" s="5">
        <f t="shared" si="45"/>
        <v>-8.2117774176121178E-2</v>
      </c>
      <c r="X56" s="5">
        <f t="shared" si="46"/>
        <v>-9.5938787522071758E-2</v>
      </c>
      <c r="Y56" s="5">
        <f t="shared" si="47"/>
        <v>-3.971354166666663E-2</v>
      </c>
      <c r="Z56" s="5">
        <f t="shared" si="48"/>
        <v>-0.11457627118644065</v>
      </c>
      <c r="AA56" s="5">
        <f t="shared" si="49"/>
        <v>-6.7381316998468666E-2</v>
      </c>
      <c r="AB56" s="5">
        <f t="shared" si="50"/>
        <v>6.6502463054187236E-2</v>
      </c>
      <c r="AC56" s="5">
        <f t="shared" si="51"/>
        <v>-1.0007698229407296E-2</v>
      </c>
      <c r="AD56" s="5">
        <f t="shared" si="52"/>
        <v>-3.2659409020217724E-2</v>
      </c>
      <c r="AE56" s="5">
        <f t="shared" si="53"/>
        <v>0.20900321543408359</v>
      </c>
      <c r="AF56" s="5">
        <f t="shared" si="54"/>
        <v>-6.449468085106376E-2</v>
      </c>
      <c r="AG56" s="5">
        <f t="shared" si="55"/>
        <v>-5.2594171997157088E-2</v>
      </c>
      <c r="AH56" s="5">
        <f t="shared" si="56"/>
        <v>7.2018004501125207E-2</v>
      </c>
      <c r="AI56" s="5">
        <f t="shared" si="57"/>
        <v>-0.11266620013995798</v>
      </c>
      <c r="AN56" s="4" t="e">
        <f ca="1">_xll.BDH(GrowthTickers42[[#This Row],[BBG Ticker]], "px_last", "2019-11-01", "2022-05-31", "dir=h", "dates=h", "per=m","cols=31;rows=1")</f>
        <v>#NAME?</v>
      </c>
      <c r="AO56" s="4">
        <v>16.7</v>
      </c>
      <c r="AP56" s="4">
        <v>16.84</v>
      </c>
      <c r="AQ56" s="4">
        <v>16.829999999999998</v>
      </c>
      <c r="AR56" s="4">
        <v>11.37</v>
      </c>
      <c r="AS56" s="4">
        <v>8.58</v>
      </c>
      <c r="AT56" s="4">
        <v>12.21</v>
      </c>
      <c r="AU56" s="4">
        <v>13.05</v>
      </c>
      <c r="AV56" s="4">
        <v>14.52</v>
      </c>
      <c r="AW56" s="4">
        <v>15.19</v>
      </c>
      <c r="AX56" s="4">
        <v>16.34</v>
      </c>
      <c r="AY56" s="4">
        <v>16.21</v>
      </c>
      <c r="AZ56" s="4">
        <v>15.55</v>
      </c>
      <c r="BA56" s="4">
        <v>16.27</v>
      </c>
      <c r="BB56" s="4">
        <v>16.63</v>
      </c>
      <c r="BC56" s="4">
        <v>15.67</v>
      </c>
      <c r="BD56" s="4">
        <v>17.75</v>
      </c>
      <c r="BE56" s="4">
        <v>18.510000000000002</v>
      </c>
      <c r="BF56" s="4">
        <v>16.989999999999998</v>
      </c>
      <c r="BG56" s="4">
        <v>15.36</v>
      </c>
      <c r="BH56" s="4">
        <v>14.75</v>
      </c>
      <c r="BI56" s="4">
        <v>13.06</v>
      </c>
      <c r="BJ56" s="4">
        <v>12.18</v>
      </c>
      <c r="BK56" s="4">
        <v>12.99</v>
      </c>
      <c r="BL56" s="4">
        <v>12.86</v>
      </c>
      <c r="BM56" s="4">
        <v>12.44</v>
      </c>
      <c r="BN56" s="4">
        <v>15.04</v>
      </c>
      <c r="BO56" s="4">
        <v>14.07</v>
      </c>
      <c r="BP56" s="4">
        <v>13.33</v>
      </c>
      <c r="BQ56" s="4">
        <v>14.29</v>
      </c>
      <c r="BR56" s="4">
        <v>12.68</v>
      </c>
    </row>
    <row r="57" spans="1:70" x14ac:dyDescent="0.2">
      <c r="A57" t="s">
        <v>24</v>
      </c>
      <c r="B57" t="e" cm="1">
        <f t="array" aca="1" ref="B57" ca="1">IF(A57="", "", _xll.BDP(A57, "LONG_COMP_NAME"))</f>
        <v>#NAME?</v>
      </c>
      <c r="C57" s="1">
        <v>0.06</v>
      </c>
      <c r="D57" t="e" cm="1">
        <f t="array" aca="1" ref="D57" ca="1">_xll.BDP(A57, "PX_LAST")</f>
        <v>#NAME?</v>
      </c>
      <c r="F57" s="5" t="e">
        <f t="shared" ca="1" si="28"/>
        <v>#NAME?</v>
      </c>
      <c r="G57" s="5">
        <f t="shared" si="29"/>
        <v>-6.3232400251080631E-3</v>
      </c>
      <c r="H57" s="5">
        <f t="shared" si="30"/>
        <v>3.1416926644318487E-3</v>
      </c>
      <c r="I57" s="5">
        <f t="shared" si="31"/>
        <v>-3.9933705670174111E-2</v>
      </c>
      <c r="J57" s="5">
        <f t="shared" si="32"/>
        <v>-0.13218166478209376</v>
      </c>
      <c r="K57" s="5">
        <f t="shared" si="33"/>
        <v>1.6236927766151137E-2</v>
      </c>
      <c r="L57" s="5">
        <f t="shared" si="34"/>
        <v>6.6697896688451649E-2</v>
      </c>
      <c r="M57" s="5">
        <f t="shared" si="35"/>
        <v>3.7429777283485947E-2</v>
      </c>
      <c r="N57" s="5">
        <f t="shared" si="36"/>
        <v>1.110926330864459E-2</v>
      </c>
      <c r="O57" s="5">
        <f t="shared" si="37"/>
        <v>1.1812297294725648E-3</v>
      </c>
      <c r="P57" s="5">
        <f t="shared" si="38"/>
        <v>8.3973372905586964E-3</v>
      </c>
      <c r="Q57" s="5">
        <f t="shared" si="39"/>
        <v>6.3657220409085464E-3</v>
      </c>
      <c r="R57" s="5">
        <f t="shared" si="40"/>
        <v>1.4977470245740247E-2</v>
      </c>
      <c r="S57" s="5">
        <f t="shared" si="41"/>
        <v>8.3793470251802213E-3</v>
      </c>
      <c r="T57" s="5">
        <f t="shared" si="42"/>
        <v>-3.1399671637420842E-2</v>
      </c>
      <c r="U57" s="5">
        <f t="shared" si="43"/>
        <v>3.0321719544337589E-2</v>
      </c>
      <c r="V57" s="5">
        <f t="shared" si="44"/>
        <v>3.5784689339909068E-3</v>
      </c>
      <c r="W57" s="5">
        <f t="shared" si="45"/>
        <v>1.0809371602493848E-2</v>
      </c>
      <c r="X57" s="5">
        <f t="shared" si="46"/>
        <v>6.6497174192898696E-3</v>
      </c>
      <c r="Y57" s="5">
        <f t="shared" si="47"/>
        <v>6.0388471804817094E-3</v>
      </c>
      <c r="Z57" s="5">
        <f t="shared" si="48"/>
        <v>1.412676090457138E-3</v>
      </c>
      <c r="AA57" s="5">
        <f t="shared" si="49"/>
        <v>-9.0281181765517488E-3</v>
      </c>
      <c r="AB57" s="5">
        <f t="shared" si="50"/>
        <v>1.4954827171533428E-2</v>
      </c>
      <c r="AC57" s="5">
        <f t="shared" si="51"/>
        <v>1.0090077773727066E-2</v>
      </c>
      <c r="AD57" s="5">
        <f t="shared" si="52"/>
        <v>-1.0025628011581298E-5</v>
      </c>
      <c r="AE57" s="5">
        <f t="shared" si="53"/>
        <v>6.5668521844172061E-4</v>
      </c>
      <c r="AF57" s="5">
        <f t="shared" si="54"/>
        <v>6.3859551567934441E-3</v>
      </c>
      <c r="AG57" s="5">
        <f t="shared" si="55"/>
        <v>7.9881030899611339E-3</v>
      </c>
      <c r="AH57" s="5">
        <f t="shared" si="56"/>
        <v>1.8136048761154538E-3</v>
      </c>
      <c r="AI57" s="5">
        <f t="shared" si="57"/>
        <v>-1.1707321882326033E-4</v>
      </c>
      <c r="AN57" s="4" t="e">
        <f ca="1">_xll.BDH(GrowthTickers42[[#This Row],[BBG Ticker]], "px_last", "2019-11-01", "2022-05-31", "dir=h", "dates=h", "per=m","cols=31;rows=1")</f>
        <v>#NAME?</v>
      </c>
      <c r="AO57" s="4">
        <v>77.903099999999995</v>
      </c>
      <c r="AP57" s="4">
        <v>77.410499999999999</v>
      </c>
      <c r="AQ57" s="4">
        <v>77.653700000000001</v>
      </c>
      <c r="AR57" s="4">
        <v>74.552700000000002</v>
      </c>
      <c r="AS57" s="4">
        <v>64.6982</v>
      </c>
      <c r="AT57" s="4">
        <v>65.748699999999999</v>
      </c>
      <c r="AU57" s="4">
        <v>70.134</v>
      </c>
      <c r="AV57" s="4">
        <v>72.759100000000004</v>
      </c>
      <c r="AW57" s="4">
        <v>73.567400000000006</v>
      </c>
      <c r="AX57" s="4">
        <v>73.654300000000006</v>
      </c>
      <c r="AY57" s="4">
        <v>74.272800000000004</v>
      </c>
      <c r="AZ57" s="4">
        <v>74.745599999999996</v>
      </c>
      <c r="BA57" s="4">
        <v>75.865099999999998</v>
      </c>
      <c r="BB57" s="4">
        <v>76.500799999999998</v>
      </c>
      <c r="BC57" s="4">
        <v>74.098699999999994</v>
      </c>
      <c r="BD57" s="4">
        <v>76.345500000000001</v>
      </c>
      <c r="BE57" s="4">
        <v>76.618700000000004</v>
      </c>
      <c r="BF57" s="4">
        <v>77.446899999999999</v>
      </c>
      <c r="BG57" s="4">
        <v>77.9619</v>
      </c>
      <c r="BH57" s="4">
        <v>78.432699999999997</v>
      </c>
      <c r="BI57" s="4">
        <v>78.543499999999995</v>
      </c>
      <c r="BJ57" s="4">
        <v>77.834400000000002</v>
      </c>
      <c r="BK57" s="4">
        <v>78.998400000000004</v>
      </c>
      <c r="BL57" s="4">
        <v>79.795500000000004</v>
      </c>
      <c r="BM57" s="4">
        <v>79.794700000000006</v>
      </c>
      <c r="BN57" s="4">
        <v>79.847099999999998</v>
      </c>
      <c r="BO57" s="4">
        <v>80.356999999999999</v>
      </c>
      <c r="BP57" s="4">
        <v>80.998900000000006</v>
      </c>
      <c r="BQ57" s="4">
        <v>81.145799999999994</v>
      </c>
      <c r="BR57" s="4">
        <v>81.136300000000006</v>
      </c>
    </row>
    <row r="58" spans="1:70" x14ac:dyDescent="0.2">
      <c r="A58" t="s">
        <v>25</v>
      </c>
      <c r="B58" t="e" cm="1">
        <f t="array" aca="1" ref="B58" ca="1">IF(A58="", "", _xll.BDP(A58, "LONG_COMP_NAME"))</f>
        <v>#NAME?</v>
      </c>
      <c r="C58" s="1">
        <v>0.05</v>
      </c>
      <c r="D58" t="e" cm="1">
        <f t="array" aca="1" ref="D58" ca="1">_xll.BDP(A58, "PX_LAST")</f>
        <v>#NAME?</v>
      </c>
      <c r="F58" s="5" t="e">
        <f t="shared" ca="1" si="28"/>
        <v>#NAME?</v>
      </c>
      <c r="G58" s="5">
        <f t="shared" si="29"/>
        <v>1.3559344114224176E-2</v>
      </c>
      <c r="H58" s="5">
        <f t="shared" si="30"/>
        <v>1.7244592588466902E-3</v>
      </c>
      <c r="I58" s="5">
        <f t="shared" si="31"/>
        <v>-9.9053073234990949E-2</v>
      </c>
      <c r="J58" s="5">
        <f t="shared" si="32"/>
        <v>-0.14002169480582674</v>
      </c>
      <c r="K58" s="5">
        <f t="shared" si="33"/>
        <v>5.810801859191627E-2</v>
      </c>
      <c r="L58" s="5">
        <f t="shared" si="34"/>
        <v>7.6009296720323666E-2</v>
      </c>
      <c r="M58" s="5">
        <f t="shared" si="35"/>
        <v>6.3663030303030305E-2</v>
      </c>
      <c r="N58" s="5">
        <f t="shared" si="36"/>
        <v>1.1543870125193442E-2</v>
      </c>
      <c r="O58" s="5">
        <f t="shared" si="37"/>
        <v>1.3753137490818475E-2</v>
      </c>
      <c r="P58" s="5">
        <f t="shared" si="38"/>
        <v>1.8605116351432444E-2</v>
      </c>
      <c r="Q58" s="5">
        <f t="shared" si="39"/>
        <v>1.1503356964091285E-2</v>
      </c>
      <c r="R58" s="5">
        <f t="shared" si="40"/>
        <v>2.6479109007642811E-2</v>
      </c>
      <c r="S58" s="5">
        <f t="shared" si="41"/>
        <v>3.5198214555908609E-2</v>
      </c>
      <c r="T58" s="5">
        <f t="shared" si="42"/>
        <v>7.4746699634792744E-3</v>
      </c>
      <c r="U58" s="5">
        <f t="shared" si="43"/>
        <v>1.1070385811207003E-2</v>
      </c>
      <c r="V58" s="5">
        <f t="shared" si="44"/>
        <v>7.917923044882846E-3</v>
      </c>
      <c r="W58" s="5">
        <f t="shared" si="45"/>
        <v>1.2409391275462386E-2</v>
      </c>
      <c r="X58" s="5">
        <f t="shared" si="46"/>
        <v>2.1294006898141097E-2</v>
      </c>
      <c r="Y58" s="5">
        <f t="shared" si="47"/>
        <v>1.1529378017880194E-2</v>
      </c>
      <c r="Z58" s="5">
        <f t="shared" si="48"/>
        <v>1.090264937971922E-2</v>
      </c>
      <c r="AA58" s="5">
        <f t="shared" si="49"/>
        <v>-2.2123686932063636E-3</v>
      </c>
      <c r="AB58" s="5">
        <f t="shared" si="50"/>
        <v>2.4376895366403143E-2</v>
      </c>
      <c r="AC58" s="5">
        <f t="shared" si="51"/>
        <v>1.5257691969905443E-2</v>
      </c>
      <c r="AD58" s="5">
        <f t="shared" si="52"/>
        <v>2.0469179989295042E-2</v>
      </c>
      <c r="AE58" s="5">
        <f t="shared" si="53"/>
        <v>9.8473971330228643E-3</v>
      </c>
      <c r="AF58" s="5">
        <f t="shared" si="54"/>
        <v>-3.3752057039227585E-4</v>
      </c>
      <c r="AG58" s="5">
        <f t="shared" si="55"/>
        <v>2.0447007123563742E-2</v>
      </c>
      <c r="AH58" s="5">
        <f t="shared" si="56"/>
        <v>6.0927942507611708E-3</v>
      </c>
      <c r="AI58" s="5">
        <f t="shared" si="57"/>
        <v>1.1011031479076996E-2</v>
      </c>
      <c r="AN58" s="4" t="e">
        <f ca="1">_xll.BDH(GrowthTickers42[[#This Row],[BBG Ticker]], "px_last", "2019-11-01", "2022-05-31", "dir=h", "dates=h", "per=m","cols=31;rows=1")</f>
        <v>#NAME?</v>
      </c>
      <c r="AO58" s="4">
        <v>460568</v>
      </c>
      <c r="AP58" s="4">
        <v>466813</v>
      </c>
      <c r="AQ58" s="4">
        <v>467618</v>
      </c>
      <c r="AR58" s="4">
        <v>421299</v>
      </c>
      <c r="AS58" s="4">
        <v>362308</v>
      </c>
      <c r="AT58" s="4">
        <v>383361</v>
      </c>
      <c r="AU58" s="4">
        <v>412500</v>
      </c>
      <c r="AV58" s="4">
        <v>438761</v>
      </c>
      <c r="AW58" s="4">
        <v>443826</v>
      </c>
      <c r="AX58" s="4">
        <v>449930</v>
      </c>
      <c r="AY58" s="4">
        <v>458301</v>
      </c>
      <c r="AZ58" s="4">
        <v>463573</v>
      </c>
      <c r="BA58" s="4">
        <v>475848</v>
      </c>
      <c r="BB58" s="4">
        <v>492597</v>
      </c>
      <c r="BC58" s="4">
        <v>496279</v>
      </c>
      <c r="BD58" s="4">
        <v>501773</v>
      </c>
      <c r="BE58" s="4">
        <v>505746</v>
      </c>
      <c r="BF58" s="4">
        <v>512022</v>
      </c>
      <c r="BG58" s="4">
        <v>522925</v>
      </c>
      <c r="BH58" s="4">
        <v>528954</v>
      </c>
      <c r="BI58" s="4">
        <v>534721</v>
      </c>
      <c r="BJ58" s="4">
        <v>533538</v>
      </c>
      <c r="BK58" s="4">
        <v>546544</v>
      </c>
      <c r="BL58" s="4">
        <v>554883</v>
      </c>
      <c r="BM58" s="4">
        <v>566241</v>
      </c>
      <c r="BN58" s="4">
        <v>571817</v>
      </c>
      <c r="BO58" s="4">
        <v>571624</v>
      </c>
      <c r="BP58" s="4">
        <v>583312</v>
      </c>
      <c r="BQ58" s="4">
        <v>586866</v>
      </c>
      <c r="BR58" s="4">
        <v>593328</v>
      </c>
    </row>
    <row r="59" spans="1:70" x14ac:dyDescent="0.2">
      <c r="A59" t="s">
        <v>26</v>
      </c>
      <c r="B59" t="e" cm="1">
        <f t="array" aca="1" ref="B59" ca="1">IF(A59="", "", _xll.BDP(A59, "LONG_COMP_NAME"))</f>
        <v>#NAME?</v>
      </c>
      <c r="C59" s="1">
        <v>0.04</v>
      </c>
      <c r="D59" t="e" cm="1">
        <f t="array" aca="1" ref="D59" ca="1">_xll.BDP(A59, "PX_LAST")</f>
        <v>#NAME?</v>
      </c>
      <c r="F59" s="5" t="e">
        <f t="shared" ca="1" si="28"/>
        <v>#NAME?</v>
      </c>
      <c r="G59" s="5">
        <f t="shared" si="29"/>
        <v>-1.0732588750253126E-2</v>
      </c>
      <c r="H59" s="5">
        <f t="shared" si="30"/>
        <v>-1.2423631668451219E-2</v>
      </c>
      <c r="I59" s="5">
        <f t="shared" si="31"/>
        <v>-6.88786492131571E-3</v>
      </c>
      <c r="J59" s="5">
        <f t="shared" si="32"/>
        <v>-9.2748085475299821E-2</v>
      </c>
      <c r="K59" s="5">
        <f t="shared" si="33"/>
        <v>1.8757741992567686E-2</v>
      </c>
      <c r="L59" s="5">
        <f t="shared" si="34"/>
        <v>4.0316136876845578E-2</v>
      </c>
      <c r="M59" s="5">
        <f t="shared" si="35"/>
        <v>2.1756190412582858E-2</v>
      </c>
      <c r="N59" s="5">
        <f t="shared" si="36"/>
        <v>1.3432689479360722E-2</v>
      </c>
      <c r="O59" s="5">
        <f t="shared" si="37"/>
        <v>2.4961300309597523E-2</v>
      </c>
      <c r="P59" s="5">
        <f t="shared" si="38"/>
        <v>7.0794789503492543E-3</v>
      </c>
      <c r="Q59" s="5">
        <f t="shared" si="39"/>
        <v>5.6550129659137067E-3</v>
      </c>
      <c r="R59" s="5">
        <f t="shared" si="40"/>
        <v>1.766186156331552E-2</v>
      </c>
      <c r="S59" s="5">
        <f t="shared" si="41"/>
        <v>2.5536916337215516E-2</v>
      </c>
      <c r="T59" s="5">
        <f t="shared" si="42"/>
        <v>5.2391867353317658E-3</v>
      </c>
      <c r="U59" s="5">
        <f t="shared" si="43"/>
        <v>1.9366874944475702E-2</v>
      </c>
      <c r="V59" s="5">
        <f t="shared" si="44"/>
        <v>2.3429102634866222E-2</v>
      </c>
      <c r="W59" s="5">
        <f t="shared" si="45"/>
        <v>-2.5887395506606681E-2</v>
      </c>
      <c r="X59" s="5">
        <f t="shared" si="46"/>
        <v>2.4856122969330516E-2</v>
      </c>
      <c r="Y59" s="5">
        <f t="shared" si="47"/>
        <v>4.2222885657013688E-3</v>
      </c>
      <c r="Z59" s="5">
        <f t="shared" si="48"/>
        <v>1.0702454769387582E-2</v>
      </c>
      <c r="AA59" s="5">
        <f t="shared" si="49"/>
        <v>-9.8047454968204609E-5</v>
      </c>
      <c r="AB59" s="5">
        <f t="shared" si="50"/>
        <v>1.1388628181601692E-2</v>
      </c>
      <c r="AC59" s="5">
        <f t="shared" si="51"/>
        <v>6.398891966759003E-3</v>
      </c>
      <c r="AD59" s="5">
        <f t="shared" si="52"/>
        <v>8.1885992678428898E-3</v>
      </c>
      <c r="AE59" s="5">
        <f t="shared" si="53"/>
        <v>2.7096386693421789E-2</v>
      </c>
      <c r="AF59" s="5">
        <f t="shared" si="54"/>
        <v>9.1704101432710456E-4</v>
      </c>
      <c r="AG59" s="5">
        <f t="shared" si="55"/>
        <v>1.1087357756503035E-2</v>
      </c>
      <c r="AH59" s="5">
        <f t="shared" si="56"/>
        <v>-2.652798571165918E-3</v>
      </c>
      <c r="AI59" s="5">
        <f t="shared" si="57"/>
        <v>9.1646476350995473E-3</v>
      </c>
      <c r="AN59" s="4" t="e">
        <f ca="1">_xll.BDH(GrowthTickers42[[#This Row],[BBG Ticker]], "px_last", "2019-11-01", "2022-05-31", "dir=h", "dates=h", "per=m","cols=31;rows=1")</f>
        <v>#NAME?</v>
      </c>
      <c r="AO59" s="4">
        <v>64197</v>
      </c>
      <c r="AP59" s="4">
        <v>63508</v>
      </c>
      <c r="AQ59" s="4">
        <v>62719</v>
      </c>
      <c r="AR59" s="4">
        <v>62287</v>
      </c>
      <c r="AS59" s="4">
        <v>56510</v>
      </c>
      <c r="AT59" s="4">
        <v>57570</v>
      </c>
      <c r="AU59" s="4">
        <v>59891</v>
      </c>
      <c r="AV59" s="4">
        <v>61194</v>
      </c>
      <c r="AW59" s="4">
        <v>62016</v>
      </c>
      <c r="AX59" s="4">
        <v>63564</v>
      </c>
      <c r="AY59" s="4">
        <v>64014</v>
      </c>
      <c r="AZ59" s="4">
        <v>64376</v>
      </c>
      <c r="BA59" s="4">
        <v>65513</v>
      </c>
      <c r="BB59" s="4">
        <v>67186</v>
      </c>
      <c r="BC59" s="4">
        <v>67538</v>
      </c>
      <c r="BD59" s="4">
        <v>68846</v>
      </c>
      <c r="BE59" s="4">
        <v>70459</v>
      </c>
      <c r="BF59" s="4">
        <v>68635</v>
      </c>
      <c r="BG59" s="4">
        <v>70341</v>
      </c>
      <c r="BH59" s="4">
        <v>70638</v>
      </c>
      <c r="BI59" s="4">
        <v>71394</v>
      </c>
      <c r="BJ59" s="4">
        <v>71387</v>
      </c>
      <c r="BK59" s="4">
        <v>72200</v>
      </c>
      <c r="BL59" s="4">
        <v>72662</v>
      </c>
      <c r="BM59" s="4">
        <v>73257</v>
      </c>
      <c r="BN59" s="4">
        <v>75242</v>
      </c>
      <c r="BO59" s="4">
        <v>75311</v>
      </c>
      <c r="BP59" s="4">
        <v>76146</v>
      </c>
      <c r="BQ59" s="4">
        <v>75944</v>
      </c>
      <c r="BR59" s="4">
        <v>76640</v>
      </c>
    </row>
    <row r="60" spans="1:70" x14ac:dyDescent="0.2">
      <c r="A60" t="s">
        <v>27</v>
      </c>
      <c r="B60" t="e" cm="1">
        <f t="array" aca="1" ref="B60" ca="1">IF(A60="", "", _xll.BDP(A60, "LONG_COMP_NAME"))</f>
        <v>#NAME?</v>
      </c>
      <c r="C60" s="1">
        <v>0.04</v>
      </c>
      <c r="D60" t="e" cm="1">
        <f t="array" aca="1" ref="D60" ca="1">_xll.BDP(A60, "PX_LAST")</f>
        <v>#NAME?</v>
      </c>
      <c r="F60" s="5" t="e">
        <f t="shared" ca="1" si="28"/>
        <v>#NAME?</v>
      </c>
      <c r="G60" s="5">
        <f t="shared" si="29"/>
        <v>5.1249634445369265E-2</v>
      </c>
      <c r="H60" s="5">
        <f t="shared" si="30"/>
        <v>2.8670352997569076E-2</v>
      </c>
      <c r="I60" s="5">
        <f t="shared" si="31"/>
        <v>-0.14830147074119532</v>
      </c>
      <c r="J60" s="5">
        <f t="shared" si="32"/>
        <v>-0.19317082702359437</v>
      </c>
      <c r="K60" s="5">
        <f t="shared" si="33"/>
        <v>0.11655546541055666</v>
      </c>
      <c r="L60" s="5">
        <f t="shared" si="34"/>
        <v>9.9556982273868458E-2</v>
      </c>
      <c r="M60" s="5">
        <f t="shared" si="35"/>
        <v>0.1034288898642351</v>
      </c>
      <c r="N60" s="5">
        <f t="shared" si="36"/>
        <v>1.3953072625698323E-2</v>
      </c>
      <c r="O60" s="5">
        <f t="shared" si="37"/>
        <v>1.5907648365598222E-2</v>
      </c>
      <c r="P60" s="5">
        <f t="shared" si="38"/>
        <v>2.5412073012525977E-2</v>
      </c>
      <c r="Q60" s="5">
        <f t="shared" si="39"/>
        <v>3.2876642774331676E-3</v>
      </c>
      <c r="R60" s="5">
        <f t="shared" si="40"/>
        <v>1.9817388187166565E-2</v>
      </c>
      <c r="S60" s="5">
        <f t="shared" si="41"/>
        <v>3.3591934296608138E-2</v>
      </c>
      <c r="T60" s="5">
        <f t="shared" si="42"/>
        <v>5.9575012903251619E-3</v>
      </c>
      <c r="U60" s="5">
        <f t="shared" si="43"/>
        <v>9.4620285889287503E-3</v>
      </c>
      <c r="V60" s="5">
        <f t="shared" si="44"/>
        <v>-4.6965189811075435E-3</v>
      </c>
      <c r="W60" s="5">
        <f t="shared" si="45"/>
        <v>1.5676152850407541E-3</v>
      </c>
      <c r="X60" s="5">
        <f t="shared" si="46"/>
        <v>2.0849060705350402E-2</v>
      </c>
      <c r="Y60" s="5">
        <f t="shared" si="47"/>
        <v>4.3827724520295493E-3</v>
      </c>
      <c r="Z60" s="5">
        <f t="shared" si="48"/>
        <v>1.8776790945816756E-2</v>
      </c>
      <c r="AA60" s="5">
        <f t="shared" si="49"/>
        <v>-1.9278284592129012E-2</v>
      </c>
      <c r="AB60" s="5">
        <f t="shared" si="50"/>
        <v>1.6752060248773109E-2</v>
      </c>
      <c r="AC60" s="5">
        <f t="shared" si="51"/>
        <v>1.9413054861991241E-2</v>
      </c>
      <c r="AD60" s="5">
        <f t="shared" si="52"/>
        <v>3.2894100130281032E-2</v>
      </c>
      <c r="AE60" s="5">
        <f t="shared" si="53"/>
        <v>1.2389769610828615E-2</v>
      </c>
      <c r="AF60" s="5">
        <f t="shared" si="54"/>
        <v>-1.3843552549612887E-2</v>
      </c>
      <c r="AG60" s="5">
        <f t="shared" si="55"/>
        <v>1.8697930954821756E-3</v>
      </c>
      <c r="AH60" s="5">
        <f t="shared" si="56"/>
        <v>5.7754527046989055E-3</v>
      </c>
      <c r="AI60" s="5">
        <f t="shared" si="57"/>
        <v>-1.4937830683092309E-3</v>
      </c>
      <c r="AN60" s="4" t="e">
        <f ca="1">_xll.BDH(GrowthTickers42[[#This Row],[BBG Ticker]], "px_last", "2019-11-01", "2022-05-31", "dir=h", "dates=h", "per=m","cols=31;rows=1")</f>
        <v>#NAME?</v>
      </c>
      <c r="AO60" s="4">
        <v>222265</v>
      </c>
      <c r="AP60" s="4">
        <v>233656</v>
      </c>
      <c r="AQ60" s="4">
        <v>240355</v>
      </c>
      <c r="AR60" s="4">
        <v>204710</v>
      </c>
      <c r="AS60" s="4">
        <v>165166</v>
      </c>
      <c r="AT60" s="4">
        <v>184417</v>
      </c>
      <c r="AU60" s="4">
        <v>202777</v>
      </c>
      <c r="AV60" s="4">
        <v>223750</v>
      </c>
      <c r="AW60" s="4">
        <v>226872</v>
      </c>
      <c r="AX60" s="4">
        <v>230481</v>
      </c>
      <c r="AY60" s="4">
        <v>236338</v>
      </c>
      <c r="AZ60" s="4">
        <v>237115</v>
      </c>
      <c r="BA60" s="4">
        <v>241814</v>
      </c>
      <c r="BB60" s="4">
        <v>249937</v>
      </c>
      <c r="BC60" s="4">
        <v>251426</v>
      </c>
      <c r="BD60" s="4">
        <v>253805</v>
      </c>
      <c r="BE60" s="4">
        <v>252613</v>
      </c>
      <c r="BF60" s="4">
        <v>253009</v>
      </c>
      <c r="BG60" s="4">
        <v>258284</v>
      </c>
      <c r="BH60" s="4">
        <v>259416</v>
      </c>
      <c r="BI60" s="4">
        <v>264287</v>
      </c>
      <c r="BJ60" s="4">
        <v>259192</v>
      </c>
      <c r="BK60" s="4">
        <v>263534</v>
      </c>
      <c r="BL60" s="4">
        <v>268650</v>
      </c>
      <c r="BM60" s="4">
        <v>277487</v>
      </c>
      <c r="BN60" s="4">
        <v>280925</v>
      </c>
      <c r="BO60" s="4">
        <v>277036</v>
      </c>
      <c r="BP60" s="4">
        <v>277554</v>
      </c>
      <c r="BQ60" s="4">
        <v>279157</v>
      </c>
      <c r="BR60" s="4">
        <v>278740</v>
      </c>
    </row>
    <row r="61" spans="1:70" x14ac:dyDescent="0.2">
      <c r="A61" t="s">
        <v>28</v>
      </c>
      <c r="B61" t="e" cm="1">
        <f t="array" aca="1" ref="B61" ca="1">IF(A61="", "", _xll.BDP(A61, "LONG_COMP_NAME"))</f>
        <v>#NAME?</v>
      </c>
      <c r="C61" s="1">
        <v>0.04</v>
      </c>
      <c r="D61" t="e" cm="1">
        <f t="array" aca="1" ref="D61" ca="1">_xll.BDP(A61, "PX_LAST")</f>
        <v>#NAME?</v>
      </c>
      <c r="F61" s="5" t="e">
        <f t="shared" ca="1" si="28"/>
        <v>#NAME?</v>
      </c>
      <c r="G61" s="5">
        <f t="shared" si="29"/>
        <v>-1.7899868114425323E-2</v>
      </c>
      <c r="H61" s="5">
        <f t="shared" si="30"/>
        <v>-1.1745365235303453E-2</v>
      </c>
      <c r="I61" s="5">
        <f t="shared" si="31"/>
        <v>-6.8327487724220828E-2</v>
      </c>
      <c r="J61" s="5">
        <f t="shared" si="32"/>
        <v>-0.12309995740634772</v>
      </c>
      <c r="K61" s="5">
        <f t="shared" si="33"/>
        <v>-1.3144144011539773E-2</v>
      </c>
      <c r="L61" s="5">
        <f t="shared" si="34"/>
        <v>4.3666537402181523E-2</v>
      </c>
      <c r="M61" s="5">
        <f t="shared" si="35"/>
        <v>0.10316738201513909</v>
      </c>
      <c r="N61" s="5">
        <f t="shared" si="36"/>
        <v>3.021012358686926E-2</v>
      </c>
      <c r="O61" s="5">
        <f t="shared" si="37"/>
        <v>4.0029508663977807E-3</v>
      </c>
      <c r="P61" s="5">
        <f t="shared" si="38"/>
        <v>3.1307273858280187E-2</v>
      </c>
      <c r="Q61" s="5">
        <f t="shared" si="39"/>
        <v>3.0559288825558265E-2</v>
      </c>
      <c r="R61" s="5">
        <f t="shared" si="40"/>
        <v>1.494636200442305E-2</v>
      </c>
      <c r="S61" s="5">
        <f t="shared" si="41"/>
        <v>1.3689034065840414E-2</v>
      </c>
      <c r="T61" s="5">
        <f t="shared" si="42"/>
        <v>-2.0998858425694761E-3</v>
      </c>
      <c r="U61" s="5">
        <f t="shared" si="43"/>
        <v>5.0652525739471682E-2</v>
      </c>
      <c r="V61" s="5">
        <f t="shared" si="44"/>
        <v>-1.3655829400454466E-3</v>
      </c>
      <c r="W61" s="5">
        <f t="shared" si="45"/>
        <v>1.1621504341198951E-2</v>
      </c>
      <c r="X61" s="5">
        <f t="shared" si="46"/>
        <v>2.8029702256506417E-2</v>
      </c>
      <c r="Y61" s="5">
        <f t="shared" si="47"/>
        <v>9.081473793459855E-4</v>
      </c>
      <c r="Z61" s="5">
        <f t="shared" si="48"/>
        <v>1.703245695468646E-2</v>
      </c>
      <c r="AA61" s="5">
        <f t="shared" si="49"/>
        <v>-5.0875422383120251E-3</v>
      </c>
      <c r="AB61" s="5">
        <f t="shared" si="50"/>
        <v>2.0547708073674016E-2</v>
      </c>
      <c r="AC61" s="5">
        <f t="shared" si="51"/>
        <v>5.5656008820286686E-2</v>
      </c>
      <c r="AD61" s="5">
        <f t="shared" si="52"/>
        <v>1.5582570915319347E-2</v>
      </c>
      <c r="AE61" s="5">
        <f t="shared" si="53"/>
        <v>6.5183685093192826E-4</v>
      </c>
      <c r="AF61" s="5">
        <f t="shared" si="54"/>
        <v>1.7246613288809647E-2</v>
      </c>
      <c r="AG61" s="5">
        <f t="shared" si="55"/>
        <v>8.0844912804252558E-2</v>
      </c>
      <c r="AH61" s="5">
        <f t="shared" si="56"/>
        <v>-2.331052611900597E-2</v>
      </c>
      <c r="AI61" s="5">
        <f t="shared" si="57"/>
        <v>4.7557068482178885E-3</v>
      </c>
      <c r="AN61" s="4" t="e">
        <f ca="1">_xll.BDH(GrowthTickers42[[#This Row],[BBG Ticker]], "px_last", "2019-11-01", "2022-05-31", "dir=h", "dates=h", "per=m","cols=31;rows=1")</f>
        <v>#NAME?</v>
      </c>
      <c r="AO61" s="4">
        <v>257.041</v>
      </c>
      <c r="AP61" s="4">
        <v>252.44</v>
      </c>
      <c r="AQ61" s="4">
        <v>249.47499999999999</v>
      </c>
      <c r="AR61" s="4">
        <v>232.429</v>
      </c>
      <c r="AS61" s="4">
        <v>203.81700000000001</v>
      </c>
      <c r="AT61" s="4">
        <v>201.13800000000001</v>
      </c>
      <c r="AU61" s="4">
        <v>209.92099999999999</v>
      </c>
      <c r="AV61" s="4">
        <v>231.578</v>
      </c>
      <c r="AW61" s="4">
        <v>238.57400000000001</v>
      </c>
      <c r="AX61" s="4">
        <v>239.529</v>
      </c>
      <c r="AY61" s="4">
        <v>247.02799999999999</v>
      </c>
      <c r="AZ61" s="4">
        <v>254.577</v>
      </c>
      <c r="BA61" s="4">
        <v>258.38200000000001</v>
      </c>
      <c r="BB61" s="4">
        <v>261.91899999999998</v>
      </c>
      <c r="BC61" s="4">
        <v>261.36900000000003</v>
      </c>
      <c r="BD61" s="4">
        <v>274.608</v>
      </c>
      <c r="BE61" s="4">
        <v>274.233</v>
      </c>
      <c r="BF61" s="4">
        <v>277.42</v>
      </c>
      <c r="BG61" s="4">
        <v>285.19600000000003</v>
      </c>
      <c r="BH61" s="4">
        <v>285.45499999999998</v>
      </c>
      <c r="BI61" s="4">
        <v>290.31700000000001</v>
      </c>
      <c r="BJ61" s="4">
        <v>288.83999999999997</v>
      </c>
      <c r="BK61" s="4">
        <v>294.77499999999998</v>
      </c>
      <c r="BL61" s="4">
        <v>311.18099999999998</v>
      </c>
      <c r="BM61" s="4">
        <v>316.02999999999997</v>
      </c>
      <c r="BN61" s="4">
        <v>316.23599999999999</v>
      </c>
      <c r="BO61" s="4">
        <v>321.69</v>
      </c>
      <c r="BP61" s="4">
        <v>347.697</v>
      </c>
      <c r="BQ61" s="4">
        <v>339.59199999999998</v>
      </c>
      <c r="BR61" s="4">
        <v>341.20699999999999</v>
      </c>
    </row>
    <row r="62" spans="1:70" x14ac:dyDescent="0.2">
      <c r="A62" t="s">
        <v>29</v>
      </c>
      <c r="B62" t="e" cm="1">
        <f t="array" aca="1" ref="B62" ca="1">IF(A62="", "", _xll.BDP(A62, "LONG_COMP_NAME"))</f>
        <v>#NAME?</v>
      </c>
      <c r="C62" s="1">
        <v>0.02</v>
      </c>
      <c r="D62" t="e" cm="1">
        <f t="array" aca="1" ref="D62" ca="1">_xll.BDP(A62, "PX_LAST")</f>
        <v>#NAME?</v>
      </c>
      <c r="F62" s="5" t="e">
        <f t="shared" ca="1" si="28"/>
        <v>#NAME?</v>
      </c>
      <c r="G62" s="5">
        <f t="shared" si="29"/>
        <v>0.36494592055500685</v>
      </c>
      <c r="H62" s="5">
        <f t="shared" si="30"/>
        <v>-6.2156963097612199E-2</v>
      </c>
      <c r="I62" s="5">
        <f t="shared" si="31"/>
        <v>-6.0419972860461371E-2</v>
      </c>
      <c r="J62" s="5">
        <f t="shared" si="32"/>
        <v>-7.8656436093036505E-2</v>
      </c>
      <c r="K62" s="5">
        <f t="shared" si="33"/>
        <v>-4.4639708617333212E-2</v>
      </c>
      <c r="L62" s="5">
        <f t="shared" si="34"/>
        <v>0.16144095220759258</v>
      </c>
      <c r="M62" s="5">
        <f t="shared" si="35"/>
        <v>6.1985063158330085E-2</v>
      </c>
      <c r="N62" s="5">
        <f t="shared" si="36"/>
        <v>4.1467419042094625E-2</v>
      </c>
      <c r="O62" s="5">
        <f t="shared" si="37"/>
        <v>2.0267344737732923E-2</v>
      </c>
      <c r="P62" s="5">
        <f t="shared" si="38"/>
        <v>4.1743344019938037E-3</v>
      </c>
      <c r="Q62" s="5">
        <f t="shared" si="39"/>
        <v>-0.13096221449564899</v>
      </c>
      <c r="R62" s="5">
        <f t="shared" si="40"/>
        <v>-0.10451928071707246</v>
      </c>
      <c r="S62" s="5">
        <f t="shared" si="41"/>
        <v>0.28610923919617093</v>
      </c>
      <c r="T62" s="5">
        <f t="shared" si="42"/>
        <v>-6.5719544659771173E-2</v>
      </c>
      <c r="U62" s="5">
        <f t="shared" si="43"/>
        <v>7.141066938386445E-2</v>
      </c>
      <c r="V62" s="5">
        <f t="shared" si="44"/>
        <v>3.7190074721448335E-2</v>
      </c>
      <c r="W62" s="5">
        <f t="shared" si="45"/>
        <v>-1.9727027191907314E-2</v>
      </c>
      <c r="X62" s="5">
        <f t="shared" si="46"/>
        <v>-2.6424673086134779E-2</v>
      </c>
      <c r="Y62" s="5">
        <f t="shared" si="47"/>
        <v>-2.6783535108958839E-2</v>
      </c>
      <c r="Z62" s="5">
        <f t="shared" si="48"/>
        <v>3.9170181301413348E-3</v>
      </c>
      <c r="AA62" s="5">
        <f t="shared" si="49"/>
        <v>1.4121980764922451E-2</v>
      </c>
      <c r="AB62" s="5">
        <f t="shared" si="50"/>
        <v>-2.494555378738412E-3</v>
      </c>
      <c r="AC62" s="5">
        <f t="shared" si="51"/>
        <v>-0.15553330014620628</v>
      </c>
      <c r="AD62" s="5">
        <f t="shared" si="52"/>
        <v>-8.9440422949366299E-2</v>
      </c>
      <c r="AE62" s="5">
        <f t="shared" si="53"/>
        <v>0.26511376583125396</v>
      </c>
      <c r="AF62" s="5">
        <f t="shared" si="54"/>
        <v>-1.6246403790827552E-2</v>
      </c>
      <c r="AG62" s="5">
        <f t="shared" si="55"/>
        <v>4.3256903656009107E-2</v>
      </c>
      <c r="AH62" s="5">
        <f t="shared" si="56"/>
        <v>3.4353197988276725E-3</v>
      </c>
      <c r="AI62" s="5">
        <f t="shared" si="57"/>
        <v>6.3169550281318718E-3</v>
      </c>
      <c r="AN62" s="4" t="e">
        <f ca="1">_xll.BDH(GrowthTickers42[[#This Row],[BBG Ticker]], "px_last", "2019-11-01", "2022-05-31", "dir=h", "dates=h", "per=m","cols=31;rows=1")</f>
        <v>#NAME?</v>
      </c>
      <c r="AO62" s="4">
        <v>373617</v>
      </c>
      <c r="AP62" s="4">
        <v>509967</v>
      </c>
      <c r="AQ62" s="4">
        <v>478269</v>
      </c>
      <c r="AR62" s="4">
        <v>449372</v>
      </c>
      <c r="AS62" s="4">
        <v>414026</v>
      </c>
      <c r="AT62" s="4">
        <v>395544</v>
      </c>
      <c r="AU62" s="4">
        <v>459401</v>
      </c>
      <c r="AV62" s="4">
        <v>487877</v>
      </c>
      <c r="AW62" s="4">
        <v>508108</v>
      </c>
      <c r="AX62" s="4">
        <v>518406</v>
      </c>
      <c r="AY62" s="4">
        <v>520570</v>
      </c>
      <c r="AZ62" s="4">
        <v>452395</v>
      </c>
      <c r="BA62" s="4">
        <v>405111</v>
      </c>
      <c r="BB62" s="4">
        <v>521017</v>
      </c>
      <c r="BC62" s="4">
        <v>486776</v>
      </c>
      <c r="BD62" s="4">
        <v>521537</v>
      </c>
      <c r="BE62" s="4">
        <v>540933</v>
      </c>
      <c r="BF62" s="4">
        <v>530262</v>
      </c>
      <c r="BG62" s="4">
        <v>516250</v>
      </c>
      <c r="BH62" s="4">
        <v>502423</v>
      </c>
      <c r="BI62" s="4">
        <v>504391</v>
      </c>
      <c r="BJ62" s="4">
        <v>511514</v>
      </c>
      <c r="BK62" s="4">
        <v>510238</v>
      </c>
      <c r="BL62" s="4">
        <v>430879</v>
      </c>
      <c r="BM62" s="4">
        <v>392341</v>
      </c>
      <c r="BN62" s="4">
        <v>496356</v>
      </c>
      <c r="BO62" s="4">
        <v>488292</v>
      </c>
      <c r="BP62" s="4">
        <v>509414</v>
      </c>
      <c r="BQ62" s="4">
        <v>511164</v>
      </c>
      <c r="BR62" s="4">
        <v>514393</v>
      </c>
    </row>
    <row r="63" spans="1:70" x14ac:dyDescent="0.2">
      <c r="A63" t="s">
        <v>30</v>
      </c>
      <c r="B63" t="e" cm="1">
        <f t="array" aca="1" ref="B63" ca="1">IF(A63="", "", _xll.BDP(A63, "LONG_COMP_NAME"))</f>
        <v>#NAME?</v>
      </c>
      <c r="C63" s="1">
        <v>0.02</v>
      </c>
      <c r="D63" t="e" cm="1">
        <f t="array" aca="1" ref="D63" ca="1">_xll.BDP(A63, "PX_LAST")</f>
        <v>#NAME?</v>
      </c>
      <c r="F63" s="5" t="e">
        <f t="shared" ca="1" si="28"/>
        <v>#NAME?</v>
      </c>
      <c r="G63" s="5">
        <f t="shared" si="29"/>
        <v>1.4913699979375394E-2</v>
      </c>
      <c r="H63" s="5">
        <f t="shared" si="30"/>
        <v>5.178303037700809E-3</v>
      </c>
      <c r="I63" s="5">
        <f t="shared" si="31"/>
        <v>2.3886572143452878E-3</v>
      </c>
      <c r="J63" s="5">
        <f t="shared" si="32"/>
        <v>-2.8600240959043618E-2</v>
      </c>
      <c r="K63" s="5">
        <f t="shared" si="33"/>
        <v>-6.5768420879520721E-3</v>
      </c>
      <c r="L63" s="5">
        <f t="shared" si="34"/>
        <v>7.313599100543881E-3</v>
      </c>
      <c r="M63" s="5">
        <f t="shared" si="35"/>
        <v>9.682490988572743E-3</v>
      </c>
      <c r="N63" s="5">
        <f t="shared" si="36"/>
        <v>1.0222392825267818E-2</v>
      </c>
      <c r="O63" s="5">
        <f t="shared" si="37"/>
        <v>1.5257981942573114E-2</v>
      </c>
      <c r="P63" s="5">
        <f t="shared" si="38"/>
        <v>1.7223332004239873E-2</v>
      </c>
      <c r="Q63" s="5">
        <f t="shared" si="39"/>
        <v>9.19618085800686E-3</v>
      </c>
      <c r="R63" s="5">
        <f t="shared" si="40"/>
        <v>1.591623333417069E-2</v>
      </c>
      <c r="S63" s="5">
        <f t="shared" si="41"/>
        <v>1.3831359492979072E-2</v>
      </c>
      <c r="T63" s="5">
        <f t="shared" si="42"/>
        <v>-1.4825881723146812E-2</v>
      </c>
      <c r="U63" s="5">
        <f t="shared" si="43"/>
        <v>2.2145962632377784E-2</v>
      </c>
      <c r="V63" s="5">
        <f t="shared" si="44"/>
        <v>2.8822363322005603E-3</v>
      </c>
      <c r="W63" s="5">
        <f t="shared" si="45"/>
        <v>8.0750584110340969E-3</v>
      </c>
      <c r="X63" s="5">
        <f t="shared" si="46"/>
        <v>6.8444470108219909E-3</v>
      </c>
      <c r="Y63" s="5">
        <f t="shared" si="47"/>
        <v>1.3699557848509271E-2</v>
      </c>
      <c r="Z63" s="5">
        <f t="shared" si="48"/>
        <v>2.1083548753073303E-3</v>
      </c>
      <c r="AA63" s="5">
        <f t="shared" si="49"/>
        <v>4.8156503230053311E-3</v>
      </c>
      <c r="AB63" s="5">
        <f t="shared" si="50"/>
        <v>9.5666124329500321E-3</v>
      </c>
      <c r="AC63" s="5">
        <f t="shared" si="51"/>
        <v>2.5372836529779855E-2</v>
      </c>
      <c r="AD63" s="5">
        <f t="shared" si="52"/>
        <v>1.8011786131259578E-2</v>
      </c>
      <c r="AE63" s="5">
        <f t="shared" si="53"/>
        <v>2.5784148015382348E-2</v>
      </c>
      <c r="AF63" s="5">
        <f t="shared" si="54"/>
        <v>1.9808473120824278E-2</v>
      </c>
      <c r="AG63" s="5">
        <f t="shared" si="55"/>
        <v>1.7227272801208886E-2</v>
      </c>
      <c r="AH63" s="5">
        <f t="shared" si="56"/>
        <v>1.876589720465046E-2</v>
      </c>
      <c r="AI63" s="5">
        <f t="shared" si="57"/>
        <v>7.6172368563555189E-3</v>
      </c>
      <c r="AN63" s="4" t="e">
        <f ca="1">_xll.BDH(GrowthTickers42[[#This Row],[BBG Ticker]], "px_last", "2019-11-01", "2022-05-31", "dir=h", "dates=h", "per=m","cols=31;rows=1")</f>
        <v>#NAME?</v>
      </c>
      <c r="AO63" s="4">
        <v>1469119</v>
      </c>
      <c r="AP63" s="4">
        <v>1491029</v>
      </c>
      <c r="AQ63" s="4">
        <v>1498750</v>
      </c>
      <c r="AR63" s="4">
        <v>1502330</v>
      </c>
      <c r="AS63" s="4">
        <v>1459363</v>
      </c>
      <c r="AT63" s="4">
        <v>1449765</v>
      </c>
      <c r="AU63" s="4">
        <v>1460368</v>
      </c>
      <c r="AV63" s="4">
        <v>1474508</v>
      </c>
      <c r="AW63" s="4">
        <v>1489581</v>
      </c>
      <c r="AX63" s="4">
        <v>1512309</v>
      </c>
      <c r="AY63" s="4">
        <v>1538356</v>
      </c>
      <c r="AZ63" s="4">
        <v>1552503</v>
      </c>
      <c r="BA63" s="4">
        <v>1577213</v>
      </c>
      <c r="BB63" s="4">
        <v>1599028</v>
      </c>
      <c r="BC63" s="4">
        <v>1575321</v>
      </c>
      <c r="BD63" s="4">
        <v>1610208</v>
      </c>
      <c r="BE63" s="4">
        <v>1614849</v>
      </c>
      <c r="BF63" s="4">
        <v>1627889</v>
      </c>
      <c r="BG63" s="4">
        <v>1639031</v>
      </c>
      <c r="BH63" s="4">
        <v>1661485</v>
      </c>
      <c r="BI63" s="4">
        <v>1664988</v>
      </c>
      <c r="BJ63" s="4">
        <v>1673006</v>
      </c>
      <c r="BK63" s="4">
        <v>1689011</v>
      </c>
      <c r="BL63" s="4">
        <v>1731866</v>
      </c>
      <c r="BM63" s="4">
        <v>1763060</v>
      </c>
      <c r="BN63" s="4">
        <v>1808519</v>
      </c>
      <c r="BO63" s="4">
        <v>1844343</v>
      </c>
      <c r="BP63" s="4">
        <v>1876116</v>
      </c>
      <c r="BQ63" s="4">
        <v>1911323</v>
      </c>
      <c r="BR63" s="4">
        <v>1925882</v>
      </c>
    </row>
    <row r="64" spans="1:70" x14ac:dyDescent="0.2">
      <c r="C64" s="1">
        <f>SUM(C36:C63)</f>
        <v>0.99000000000000044</v>
      </c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</row>
  </sheetData>
  <conditionalFormatting sqref="F30:AC30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5:AD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:AD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7:AD7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8:AD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9:AD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0:AD10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:AD11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:AD12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3:AD1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4:AD14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5:AD15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6:AD16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7:AD17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8:AD18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9:AD19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0:AD20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1:AD21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2:AD2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3:AD23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4:AD24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5:AD25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6:AD26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7:AD27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8:AD28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9:AD29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1:AD31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2:AD3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6:AI63">
    <cfRule type="colorScale" priority="1">
      <colorScale>
        <cfvo type="num" val="0"/>
        <cfvo type="num" val="0"/>
        <color rgb="FFFF0000"/>
        <color rgb="FF00B050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 Growth Nowcast Data</vt:lpstr>
      <vt:lpstr>US Inflation Nowcast Data</vt:lpstr>
      <vt:lpstr>US Growth Nowcast (Macro42)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Barkley</dc:creator>
  <cp:lastModifiedBy>Chen Chen</cp:lastModifiedBy>
  <dcterms:created xsi:type="dcterms:W3CDTF">2025-07-23T17:40:43Z</dcterms:created>
  <dcterms:modified xsi:type="dcterms:W3CDTF">2025-09-22T20:25:32Z</dcterms:modified>
</cp:coreProperties>
</file>